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STE" sheetId="1" r:id="rId4"/>
    <sheet state="visible" name="RELATÓRIO GERAL" sheetId="2" r:id="rId5"/>
    <sheet state="visible" name="ANA LIDIA" sheetId="3" r:id="rId6"/>
    <sheet state="visible" name="FELIPE" sheetId="4" r:id="rId7"/>
    <sheet state="visible" name="JULIANE" sheetId="5" r:id="rId8"/>
    <sheet state="visible" name="MATHEUS" sheetId="6" r:id="rId9"/>
    <sheet state="visible" name="ANA GESSICA" sheetId="7" r:id="rId10"/>
    <sheet state="visible" name="POLIANA" sheetId="8" r:id="rId11"/>
    <sheet state="visible" name="IGOR" sheetId="9" r:id="rId12"/>
    <sheet state="visible" name="LUARA" sheetId="10" r:id="rId13"/>
    <sheet state="visible" name="ELISANGELA" sheetId="11" r:id="rId14"/>
    <sheet state="visible" name="NUNO" sheetId="12" r:id="rId15"/>
    <sheet state="visible" name="THALISSON" sheetId="13" r:id="rId16"/>
    <sheet state="visible" name="VICTOR ADRIANO" sheetId="14" r:id="rId17"/>
  </sheets>
  <definedNames>
    <definedName hidden="1" localSheetId="6" name="_xlnm._FilterDatabase">'ANA GESSICA'!$K$1:$K$709</definedName>
    <definedName hidden="1" localSheetId="6" name="Z_ECCC0840_C3BF_40C2_8139_F2283DCCC151_.wvu.FilterData">'ANA GESSICA'!$A$1:$U$709</definedName>
  </definedNames>
  <calcPr/>
  <customWorkbookViews>
    <customWorkbookView activeSheetId="0" maximized="1" windowHeight="0" windowWidth="0" guid="{ECCC0840-C3BF-40C2-8139-F2283DCCC151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">
      <text>
        <t xml:space="preserve">EM CONTATO COM O CLIENTE VIA WHATSAPP ELE CONFIRMOU QUE FEZ A QUITAÇÃO DO VEICULO DIRETAMENTE COM O BANCO, PELO VALOR DE R$9.000,00 EM DEZEMBRO DE 2024.
	-MATHEUS EDUARDO</t>
      </text>
    </comment>
    <comment authorId="0" ref="C280">
      <text>
        <t xml:space="preserve">EM CONTATO COM O BANCO, FUI INFORMADO QUE NO CONTRATO DO CLIENTE A APENAS UMA PARCELA EM ATRASO, EM CONTATO COM O CLIENTE VIA WHATSAPP, ELE CONFIRMOU QUE FEZ O PAGAMENTO DAS PARCELAS EM ATRASO. ATENDENTE: ALINE, COD: 69/46.9973.0359
	-MATHEUS EDUARDO</t>
      </text>
    </comment>
  </commentList>
</comments>
</file>

<file path=xl/sharedStrings.xml><?xml version="1.0" encoding="utf-8"?>
<sst xmlns="http://schemas.openxmlformats.org/spreadsheetml/2006/main" count="25647" uniqueCount="442">
  <si>
    <t>DATA</t>
  </si>
  <si>
    <t>RESOLUÇÃO</t>
  </si>
  <si>
    <t>CONTRATO</t>
  </si>
  <si>
    <t>ESCRITÓRIO</t>
  </si>
  <si>
    <t>ÚLTIMO PAGAMENTO</t>
  </si>
  <si>
    <t xml:space="preserve">PRAZO </t>
  </si>
  <si>
    <t>ENTRADA</t>
  </si>
  <si>
    <t>BANCO</t>
  </si>
  <si>
    <t>CÓD</t>
  </si>
  <si>
    <t>VALOR DO CLIENTE</t>
  </si>
  <si>
    <t>CONTATO</t>
  </si>
  <si>
    <t>NEGOCIAÇÃO</t>
  </si>
  <si>
    <t>SITUAÇÃO</t>
  </si>
  <si>
    <t>OBSERVAÇÃO</t>
  </si>
  <si>
    <t>RELATÓRIO DIARIO</t>
  </si>
  <si>
    <t>RELATÓRIO GERAL</t>
  </si>
  <si>
    <t>VERIFICADO</t>
  </si>
  <si>
    <t>ANÁLISE</t>
  </si>
  <si>
    <t>PENDENTE</t>
  </si>
  <si>
    <t>PRIORIDADE</t>
  </si>
  <si>
    <t>PRIORIDADE TOTAL</t>
  </si>
  <si>
    <t>APROVADO</t>
  </si>
  <si>
    <t>QUITADO</t>
  </si>
  <si>
    <t>APREENDIDO</t>
  </si>
  <si>
    <t>CANCELADO</t>
  </si>
  <si>
    <t>TOTAL</t>
  </si>
  <si>
    <t>ANA GESSICA</t>
  </si>
  <si>
    <t>ANA LIDIA</t>
  </si>
  <si>
    <t>DIÁRIO</t>
  </si>
  <si>
    <t>GERAL</t>
  </si>
  <si>
    <t>FELIPE</t>
  </si>
  <si>
    <t>JULIANE</t>
  </si>
  <si>
    <t>MATHEUS</t>
  </si>
  <si>
    <t>POLIANA</t>
  </si>
  <si>
    <t>IGOR</t>
  </si>
  <si>
    <t>LUARA</t>
  </si>
  <si>
    <t>ELISANGELA</t>
  </si>
  <si>
    <t>NUNO</t>
  </si>
  <si>
    <t>THALISSON</t>
  </si>
  <si>
    <t>VICTOR ADRIANO</t>
  </si>
  <si>
    <t>AMERICANA</t>
  </si>
  <si>
    <t>OMNI</t>
  </si>
  <si>
    <t>58.1</t>
  </si>
  <si>
    <t>BAURU</t>
  </si>
  <si>
    <t>BV FINANCEIRA</t>
  </si>
  <si>
    <t>R$ 32.125,33</t>
  </si>
  <si>
    <t>LIGAÇÃO</t>
  </si>
  <si>
    <t>QUITADO EMPRESA</t>
  </si>
  <si>
    <t>ITAÚ</t>
  </si>
  <si>
    <t>R$ 5.000,00</t>
  </si>
  <si>
    <t>SEM SUCESSO</t>
  </si>
  <si>
    <t>SEM DESCONTO</t>
  </si>
  <si>
    <t>R$ 24.719,84</t>
  </si>
  <si>
    <t>VALOR INVIÁVEL</t>
  </si>
  <si>
    <t>BLUMENAU</t>
  </si>
  <si>
    <t>AGUARDANDO A PROCURÇÃO</t>
  </si>
  <si>
    <t>PANAMERICANO</t>
  </si>
  <si>
    <t>AYMORÉ</t>
  </si>
  <si>
    <t>316.5</t>
  </si>
  <si>
    <t>R$ 20.000,00</t>
  </si>
  <si>
    <t>BRADESCO</t>
  </si>
  <si>
    <t>108.1</t>
  </si>
  <si>
    <t>R$ 24.000,00</t>
  </si>
  <si>
    <t>310.2</t>
  </si>
  <si>
    <t>BRUSQUE</t>
  </si>
  <si>
    <t>316.1</t>
  </si>
  <si>
    <t>WPP</t>
  </si>
  <si>
    <t>CAPITAL FINANCEIRA</t>
  </si>
  <si>
    <t>CAMPINAS</t>
  </si>
  <si>
    <t>SANTANDER</t>
  </si>
  <si>
    <t>RCI</t>
  </si>
  <si>
    <t>CARUARU</t>
  </si>
  <si>
    <t>VOLKSWAGEN</t>
  </si>
  <si>
    <t>SEM VALOR</t>
  </si>
  <si>
    <t>CASCAVEL</t>
  </si>
  <si>
    <t>FC</t>
  </si>
  <si>
    <t>307.2</t>
  </si>
  <si>
    <t>TRANSFERÊNCIA</t>
  </si>
  <si>
    <t>RETORNAR AO BANCO DIA 20</t>
  </si>
  <si>
    <t>301.1</t>
  </si>
  <si>
    <t>517.1</t>
  </si>
  <si>
    <t>515.1</t>
  </si>
  <si>
    <t>CHAPECÓ</t>
  </si>
  <si>
    <t>CRICIUMA</t>
  </si>
  <si>
    <t>1001.1</t>
  </si>
  <si>
    <t>CURITIBA</t>
  </si>
  <si>
    <t>602.1</t>
  </si>
  <si>
    <t>FORTALEZA</t>
  </si>
  <si>
    <t>106.7</t>
  </si>
  <si>
    <t>GMAC</t>
  </si>
  <si>
    <t>314.1</t>
  </si>
  <si>
    <t>R$ 30.000,00</t>
  </si>
  <si>
    <t>GUARAPUAVA</t>
  </si>
  <si>
    <t>JOÃO PESSOA</t>
  </si>
  <si>
    <t>LIMEIRA</t>
  </si>
  <si>
    <t>LONDRINA</t>
  </si>
  <si>
    <t>MACEIO</t>
  </si>
  <si>
    <t>18 99136-4660</t>
  </si>
  <si>
    <t>MARINGA</t>
  </si>
  <si>
    <t>TOYOTA</t>
  </si>
  <si>
    <t>MIRASSOL</t>
  </si>
  <si>
    <t>OLINDA</t>
  </si>
  <si>
    <t>OSASCO</t>
  </si>
  <si>
    <t>502.4</t>
  </si>
  <si>
    <t>PALMAS</t>
  </si>
  <si>
    <t>PATO BRANCO</t>
  </si>
  <si>
    <t>PAU DE LIMA</t>
  </si>
  <si>
    <t>PIRACICABA</t>
  </si>
  <si>
    <t>PSA FINANCE</t>
  </si>
  <si>
    <t>PONTA GROSSA</t>
  </si>
  <si>
    <t>RIBEIRÃO PRETO</t>
  </si>
  <si>
    <t>14.000,00 á 15.000,00</t>
  </si>
  <si>
    <t>SALVADOR</t>
  </si>
  <si>
    <t>BOLETO RECEPCIONADO</t>
  </si>
  <si>
    <t>SJRP</t>
  </si>
  <si>
    <t>AGUARDANDO BOLETO E MINUTA</t>
  </si>
  <si>
    <t>SÃO PAULO</t>
  </si>
  <si>
    <t>RENNER</t>
  </si>
  <si>
    <t>SOROCABA</t>
  </si>
  <si>
    <t>EM ACORDO</t>
  </si>
  <si>
    <t>UBERLANDIA</t>
  </si>
  <si>
    <t>SAFRA</t>
  </si>
  <si>
    <t>MARINGÁ</t>
  </si>
  <si>
    <t>ARAÇATUBA</t>
  </si>
  <si>
    <t>R$ 10.500,00</t>
  </si>
  <si>
    <t>R$ 3.195,11</t>
  </si>
  <si>
    <t>7000 A 9000</t>
  </si>
  <si>
    <t>CRICIÚMA</t>
  </si>
  <si>
    <t>BANCO DO BRASIL</t>
  </si>
  <si>
    <t>BLUMENAU S.J</t>
  </si>
  <si>
    <t>HYUNDAI</t>
  </si>
  <si>
    <t>PANAMERICO</t>
  </si>
  <si>
    <t>301 ou 314</t>
  </si>
  <si>
    <t>CHAPECÓ S.J</t>
  </si>
  <si>
    <t>CASCAVEL S.J</t>
  </si>
  <si>
    <t>308.1</t>
  </si>
  <si>
    <t>CURITIBA 2</t>
  </si>
  <si>
    <t>CURITIBA S.J</t>
  </si>
  <si>
    <t>ENTREGA AMIGÁVEL</t>
  </si>
  <si>
    <t>FORTALEZA 2</t>
  </si>
  <si>
    <t>FORTALEZA S.J</t>
  </si>
  <si>
    <t>ITAU</t>
  </si>
  <si>
    <t>MARINGA ZONA 7</t>
  </si>
  <si>
    <t>VALORES</t>
  </si>
  <si>
    <t>BOLETO SOLICITADO</t>
  </si>
  <si>
    <t>AGUARDANDO ANÁLISE</t>
  </si>
  <si>
    <t>304.1</t>
  </si>
  <si>
    <t>R$ 1.951,80</t>
  </si>
  <si>
    <t>03/012025</t>
  </si>
  <si>
    <t>QUITADO CLIENTE</t>
  </si>
  <si>
    <t>UBERABA</t>
  </si>
  <si>
    <t>DAYCOVAL</t>
  </si>
  <si>
    <t>YAMAHA</t>
  </si>
  <si>
    <t>HONDA</t>
  </si>
  <si>
    <t>APUCARANA</t>
  </si>
  <si>
    <t>---------</t>
  </si>
  <si>
    <t>328.3</t>
  </si>
  <si>
    <t xml:space="preserve"> R$ 10.396,32</t>
  </si>
  <si>
    <t>BOLETO</t>
  </si>
  <si>
    <t>328.1</t>
  </si>
  <si>
    <t>ITAÚ UNIBANCO</t>
  </si>
  <si>
    <t>--------</t>
  </si>
  <si>
    <t>TRASNFERÊNCIA</t>
  </si>
  <si>
    <t>203.2</t>
  </si>
  <si>
    <t>312.1</t>
  </si>
  <si>
    <t>313.1</t>
  </si>
  <si>
    <t>309.2</t>
  </si>
  <si>
    <t>C6 BANK</t>
  </si>
  <si>
    <t>SANTANA CRÉDITO</t>
  </si>
  <si>
    <t>LAURO DE FREITAS</t>
  </si>
  <si>
    <t xml:space="preserve">313.1 </t>
  </si>
  <si>
    <t>UBERLÂNDIA</t>
  </si>
  <si>
    <t>SERTÃOZINHO</t>
  </si>
  <si>
    <t>VERIFICAR SE QUITOU</t>
  </si>
  <si>
    <t>QUITADO PELO MATHEUS</t>
  </si>
  <si>
    <t xml:space="preserve">quitado cliente </t>
  </si>
  <si>
    <t>vallores</t>
  </si>
  <si>
    <t>PSA</t>
  </si>
  <si>
    <t>208.1</t>
  </si>
  <si>
    <t>CEF</t>
  </si>
  <si>
    <t>BANCO GMAC</t>
  </si>
  <si>
    <t>BANCO HONDA</t>
  </si>
  <si>
    <t>quitado</t>
  </si>
  <si>
    <t>30k</t>
  </si>
  <si>
    <t>negociando</t>
  </si>
  <si>
    <t>306.2</t>
  </si>
  <si>
    <t>cancelado</t>
  </si>
  <si>
    <t>406.1</t>
  </si>
  <si>
    <t xml:space="preserve">25 MÍNIMA </t>
  </si>
  <si>
    <t>sem desconto</t>
  </si>
  <si>
    <t>PROCURAÇÃO</t>
  </si>
  <si>
    <t>valores</t>
  </si>
  <si>
    <t>502.1</t>
  </si>
  <si>
    <t>enviei msg</t>
  </si>
  <si>
    <t>1902/2025</t>
  </si>
  <si>
    <t>RENNER - DIGIMAIS</t>
  </si>
  <si>
    <t>ligação gravada</t>
  </si>
  <si>
    <t>boleto e comprovante</t>
  </si>
  <si>
    <t>4 MIL RECUSADO</t>
  </si>
  <si>
    <t>PORTO SEGURO CRED</t>
  </si>
  <si>
    <t>aprovado</t>
  </si>
  <si>
    <t>boleto</t>
  </si>
  <si>
    <t>aguardando boleto</t>
  </si>
  <si>
    <t xml:space="preserve"> 326.1</t>
  </si>
  <si>
    <t xml:space="preserve">boleto da Poliana </t>
  </si>
  <si>
    <t>banco</t>
  </si>
  <si>
    <t xml:space="preserve"> 102.9</t>
  </si>
  <si>
    <t xml:space="preserve"> 208.1</t>
  </si>
  <si>
    <t>514.1</t>
  </si>
  <si>
    <t xml:space="preserve"> 514.1</t>
  </si>
  <si>
    <t>108.2</t>
  </si>
  <si>
    <t xml:space="preserve"> 312.1</t>
  </si>
  <si>
    <t>310.3</t>
  </si>
  <si>
    <t xml:space="preserve">BANCO </t>
  </si>
  <si>
    <t>cliente solicitou cancelamento</t>
  </si>
  <si>
    <t>502.2</t>
  </si>
  <si>
    <t xml:space="preserve"> BANCO</t>
  </si>
  <si>
    <t>504.2</t>
  </si>
  <si>
    <t xml:space="preserve">sem valores </t>
  </si>
  <si>
    <t xml:space="preserve">EM ACORDO </t>
  </si>
  <si>
    <t>PAN</t>
  </si>
  <si>
    <t>11/12/0202</t>
  </si>
  <si>
    <t>8.000,00 á 10.000,00</t>
  </si>
  <si>
    <t xml:space="preserve"> 102.3</t>
  </si>
  <si>
    <t xml:space="preserve"> 4.000,00,</t>
  </si>
  <si>
    <t>524.2</t>
  </si>
  <si>
    <t>69/46.9973.0359</t>
  </si>
  <si>
    <t>206.3</t>
  </si>
  <si>
    <t xml:space="preserve"> 314.1</t>
  </si>
  <si>
    <t>CONFIRMA SE QUITOU</t>
  </si>
  <si>
    <t>ATUALIZAÇÃO DE PARCELAS</t>
  </si>
  <si>
    <t>SANTANA</t>
  </si>
  <si>
    <t>B DO BRASIL</t>
  </si>
  <si>
    <t>SICREDI</t>
  </si>
  <si>
    <t>MONEY PLUS</t>
  </si>
  <si>
    <t>208.5</t>
  </si>
  <si>
    <t>AGUARDANDO PROCURAÇÃO</t>
  </si>
  <si>
    <t>SEM DESCONTOS</t>
  </si>
  <si>
    <t>CASCÁVEL</t>
  </si>
  <si>
    <t>15.000,00 á 20.000,00</t>
  </si>
  <si>
    <t>13 A 15 MIL</t>
  </si>
  <si>
    <t>PAMERICANO</t>
  </si>
  <si>
    <t>SEM DINHEIRO</t>
  </si>
  <si>
    <t>OMNI S.A.</t>
  </si>
  <si>
    <t>ICR</t>
  </si>
  <si>
    <t>16 99427-1583</t>
  </si>
  <si>
    <t>LIGAR AMANHÃ ÀS 8HRS</t>
  </si>
  <si>
    <t>FRANCA</t>
  </si>
  <si>
    <t>ARARAQUARA</t>
  </si>
  <si>
    <t>FEIRA DE SANTANA</t>
  </si>
  <si>
    <t>75% DE DESCONTO</t>
  </si>
  <si>
    <t>SEM CAMPANHA</t>
  </si>
  <si>
    <t xml:space="preserve">TEM COMO ENVIAR 80% </t>
  </si>
  <si>
    <t>VERIFICAR SE FEZ ACORDO</t>
  </si>
  <si>
    <t>OUTROS ACORDOS</t>
  </si>
  <si>
    <t>REFINANCIAMENTO</t>
  </si>
  <si>
    <t>70% á 80%</t>
  </si>
  <si>
    <t>TEM CAPAMNHA MAS O CLIENTE NÃO TEM O VALOR</t>
  </si>
  <si>
    <t xml:space="preserve">AGUARDANDO PROCURAÇÃO </t>
  </si>
  <si>
    <t>MAJORANDO</t>
  </si>
  <si>
    <t xml:space="preserve">SEM CAMPANHA </t>
  </si>
  <si>
    <t>CARTÃO</t>
  </si>
  <si>
    <t>EMPRESTIMO</t>
  </si>
  <si>
    <t>502.6</t>
  </si>
  <si>
    <t>AGUARDANDO COMPROVANTE</t>
  </si>
  <si>
    <t>R$ 15.000,00</t>
  </si>
  <si>
    <t>MENSAGEM ENCAM.</t>
  </si>
  <si>
    <t>BOLETO REVALIDADO</t>
  </si>
  <si>
    <t>Ja tem boleto da Juliane</t>
  </si>
  <si>
    <t xml:space="preserve">524- jcs </t>
  </si>
  <si>
    <t>sem valores</t>
  </si>
  <si>
    <t>em negociação isa wpp</t>
  </si>
  <si>
    <t>214.2 antonio braz</t>
  </si>
  <si>
    <t>17mil até hoje, cliente n responde</t>
  </si>
  <si>
    <t>Ana Géssica</t>
  </si>
  <si>
    <t>agência</t>
  </si>
  <si>
    <t>APROVADO DIA 11/02</t>
  </si>
  <si>
    <t>aguardando procuração</t>
  </si>
  <si>
    <t>203 - mirian</t>
  </si>
  <si>
    <t>mesmos valores</t>
  </si>
  <si>
    <t>525.1</t>
  </si>
  <si>
    <t>44.4</t>
  </si>
  <si>
    <t xml:space="preserve">316.5 </t>
  </si>
  <si>
    <t>102.9</t>
  </si>
  <si>
    <t>LIGAR DEPOIS DO CARNACAL</t>
  </si>
  <si>
    <t>Cancelado</t>
  </si>
  <si>
    <t xml:space="preserve">valor inviável </t>
  </si>
  <si>
    <t xml:space="preserve">307.2 </t>
  </si>
  <si>
    <t>234.6</t>
  </si>
  <si>
    <t>316.7</t>
  </si>
  <si>
    <t>120.2</t>
  </si>
  <si>
    <t xml:space="preserve">banco </t>
  </si>
  <si>
    <t>220.1</t>
  </si>
  <si>
    <t>102.8</t>
  </si>
  <si>
    <t>ARACAJU</t>
  </si>
  <si>
    <t>102.2</t>
  </si>
  <si>
    <t>quitado cliente</t>
  </si>
  <si>
    <t xml:space="preserve">aguardando comprovante </t>
  </si>
  <si>
    <t>entrega amigavel</t>
  </si>
  <si>
    <t>11.000,00 Á 14.000,00</t>
  </si>
  <si>
    <t xml:space="preserve">AGUARDANDO ANÁLISE </t>
  </si>
  <si>
    <t>BANCO RENAULT</t>
  </si>
  <si>
    <t xml:space="preserve">boleto solicitado </t>
  </si>
  <si>
    <t>verificar se fez acordo</t>
  </si>
  <si>
    <t>EM CONTATO COM ASSESSORIA</t>
  </si>
  <si>
    <t>47.2</t>
  </si>
  <si>
    <t>SEM CAMPANHA / PROCESSO</t>
  </si>
  <si>
    <t>AGUARDANDO BOLETO / GEOVANNA</t>
  </si>
  <si>
    <t>AGUAR. CONTATO</t>
  </si>
  <si>
    <t>MAIS DE 80% DE DESCONTO</t>
  </si>
  <si>
    <t>CAMAPNHA ATIVA ATÉ 24/02</t>
  </si>
  <si>
    <t>216.2</t>
  </si>
  <si>
    <t>AGUARDANDO</t>
  </si>
  <si>
    <t>CLIENTE SEM O VALOR TOTAL</t>
  </si>
  <si>
    <t>VALOES</t>
  </si>
  <si>
    <t xml:space="preserve">MESMA PROPOSTA </t>
  </si>
  <si>
    <t>ENTREGA AMIGAVEL</t>
  </si>
  <si>
    <t xml:space="preserve">VERIFICAR SE FEZ ACORDO </t>
  </si>
  <si>
    <t>VERIFICAR SE CLIENTE FEZ ACORDO</t>
  </si>
  <si>
    <t xml:space="preserve">AGUARDANDO </t>
  </si>
  <si>
    <t>WPP ENCAMINHADO</t>
  </si>
  <si>
    <t xml:space="preserve"> QUITADO CLIENTE</t>
  </si>
  <si>
    <t>R$ 19.332,23</t>
  </si>
  <si>
    <t>1802/2025</t>
  </si>
  <si>
    <t>CHAPECO</t>
  </si>
  <si>
    <t>SÃO JOSÉ DO RIO PRETO</t>
  </si>
  <si>
    <t>Nº</t>
  </si>
  <si>
    <t>COM BOLETO</t>
  </si>
  <si>
    <t>R$ 9.472,39</t>
  </si>
  <si>
    <t>AG. BOLETO</t>
  </si>
  <si>
    <t>WWP ENCAMINHADO</t>
  </si>
  <si>
    <t>Sem desconto</t>
  </si>
  <si>
    <t>108.3</t>
  </si>
  <si>
    <t>Aprovado 60,00%</t>
  </si>
  <si>
    <t>Boleto e Minuta Solicitados</t>
  </si>
  <si>
    <t>Boleto Recepcionado</t>
  </si>
  <si>
    <t>Campanha aprovada 54,75%</t>
  </si>
  <si>
    <t>1002.1</t>
  </si>
  <si>
    <t>Aguardando Análise Bancária</t>
  </si>
  <si>
    <t>Campanha aprovada 56,61%</t>
  </si>
  <si>
    <t>Quitado Empresa</t>
  </si>
  <si>
    <t>PANAMERICANOAMERICANO</t>
  </si>
  <si>
    <t>BANCO VOLKSWAGEN</t>
  </si>
  <si>
    <t>Aguardando procuração</t>
  </si>
  <si>
    <t>RIBERÃO PRETO</t>
  </si>
  <si>
    <t xml:space="preserve">Campanha aprovada, não consegui contato com o cliente. </t>
  </si>
  <si>
    <t>Sem Desconto</t>
  </si>
  <si>
    <t>RENAULT</t>
  </si>
  <si>
    <t>SÃO JOSE</t>
  </si>
  <si>
    <t>QUITAÇÃO PARCELADA EM 12 VEZES</t>
  </si>
  <si>
    <t>NÃO CONFIRMADO</t>
  </si>
  <si>
    <t>CAMP. APROVADA SEM DINHEIRO</t>
  </si>
  <si>
    <t>SEM CAMPANHA APROVADA</t>
  </si>
  <si>
    <t>CAMP. APROVADA VALOR MENOR</t>
  </si>
  <si>
    <t>203.8</t>
  </si>
  <si>
    <t>CAMP. APROVADA SEM RESPOSTA</t>
  </si>
  <si>
    <t>101.1</t>
  </si>
  <si>
    <t>CANCELADO EM 23/01/2025</t>
  </si>
  <si>
    <t>SEM NEGOCIAÇÕES NO MOMENTO</t>
  </si>
  <si>
    <t>NÃO DISPÕE</t>
  </si>
  <si>
    <t>SEM VALORES</t>
  </si>
  <si>
    <t>QUITADO EMPRSA</t>
  </si>
  <si>
    <t>QUITADO EM 17/02/2025</t>
  </si>
  <si>
    <t>CLIENTE QUEBROU ÚLTIMO ACORDO</t>
  </si>
  <si>
    <t>DAQUI 2 MESES</t>
  </si>
  <si>
    <t>206.1</t>
  </si>
  <si>
    <t>INVIÁVEL SUBMETER A ANÁLISE</t>
  </si>
  <si>
    <t>LOCALIZAR</t>
  </si>
  <si>
    <t>46.99.73-035.9</t>
  </si>
  <si>
    <t>QUITADO DIA 14/02</t>
  </si>
  <si>
    <t>QUITADO DIA 29/01</t>
  </si>
  <si>
    <t xml:space="preserve"> 316.5</t>
  </si>
  <si>
    <t>42 9131-3391</t>
  </si>
  <si>
    <t>203.5</t>
  </si>
  <si>
    <t>OMNI NÃO NEGOCIA</t>
  </si>
  <si>
    <t>SOLICITADO PROCURAÇÃO</t>
  </si>
  <si>
    <t>TERÁ 5 MIL EM MAR/25</t>
  </si>
  <si>
    <t>QUITADO EM 12/02/2025</t>
  </si>
  <si>
    <t>259.1</t>
  </si>
  <si>
    <t>48 9656-0026</t>
  </si>
  <si>
    <t>SEM CAMPANHAS APROVADAS</t>
  </si>
  <si>
    <t>108.6</t>
  </si>
  <si>
    <t>6.600,00 (CONFIRMAR)</t>
  </si>
  <si>
    <t>QUITADO DIA 17/02</t>
  </si>
  <si>
    <t>MACEIÓ</t>
  </si>
  <si>
    <t>AGUARD. PGTO.</t>
  </si>
  <si>
    <t>BOLETO ENCAMINHADO P/ VERIFICAÇÃO</t>
  </si>
  <si>
    <t>QUITADO 07/02/2025</t>
  </si>
  <si>
    <t>PROCESSO DE TRANSFERENCIA</t>
  </si>
  <si>
    <t>2.000,00 (CONFIRMAR)</t>
  </si>
  <si>
    <t>DEMANDA RESOLVIDA. CLIENTE QUITOU</t>
  </si>
  <si>
    <t>AGUARDANDO ANALISE</t>
  </si>
  <si>
    <t>BRADESCO/ SANTANA</t>
  </si>
  <si>
    <t>SINOSSERRA FINANCEIRA</t>
  </si>
  <si>
    <t>PANAMENRICANO</t>
  </si>
  <si>
    <t>NÃO RESPONDE</t>
  </si>
  <si>
    <t>Banco</t>
  </si>
  <si>
    <t>JULIANE/QUITADO</t>
  </si>
  <si>
    <t>316.6</t>
  </si>
  <si>
    <t>ELIZANGELA/BOL SOL</t>
  </si>
  <si>
    <t>boleto do thalisson/QUITADO</t>
  </si>
  <si>
    <t>14.000,00 A 20.000,00</t>
  </si>
  <si>
    <t>10.000 / cliente recebeu uma proposta do banco de 7.735,54,verificar junto ao banco.</t>
  </si>
  <si>
    <t>POR MIM</t>
  </si>
  <si>
    <t>POR OUTRA PESSOA</t>
  </si>
  <si>
    <t>213.2</t>
  </si>
  <si>
    <t>VALOR ALTO</t>
  </si>
  <si>
    <t>8.000,00 A 10.000,00</t>
  </si>
  <si>
    <t>QUITAR EM BREVE</t>
  </si>
  <si>
    <t>BANCO RENNER</t>
  </si>
  <si>
    <t>DEVOLVIDO</t>
  </si>
  <si>
    <t>258.1</t>
  </si>
  <si>
    <t>1002.2</t>
  </si>
  <si>
    <t xml:space="preserve"> 51 8148-1148</t>
  </si>
  <si>
    <t>COMPROVANTE  DIA 19</t>
  </si>
  <si>
    <t>8.500,00 DIA 27</t>
  </si>
  <si>
    <t>COMPROVANTE DIA 27</t>
  </si>
  <si>
    <t>COMPROVANTE DIA 21</t>
  </si>
  <si>
    <t>VAI TER O DINHEIRO FINAL DA SEMANA</t>
  </si>
  <si>
    <t>0800 006 8782</t>
  </si>
  <si>
    <t>WOLKSWAGEN</t>
  </si>
  <si>
    <t>CONTRATO FANTASMA</t>
  </si>
  <si>
    <t>SEM INFORMAÇÕES</t>
  </si>
  <si>
    <t>TOKIO MITSUISHI S/A</t>
  </si>
  <si>
    <t>FIAT</t>
  </si>
  <si>
    <t>R$ 6.000,00</t>
  </si>
  <si>
    <t>JOAO PESSOA</t>
  </si>
  <si>
    <t xml:space="preserve">solicitar boleto </t>
  </si>
  <si>
    <t>AGUARDANDO ENVIO DO BOLETO</t>
  </si>
  <si>
    <t>SISTEMA ANTIGO</t>
  </si>
  <si>
    <t xml:space="preserve"> 708.5</t>
  </si>
  <si>
    <t>R$ 60.000,00</t>
  </si>
  <si>
    <t>SETE</t>
  </si>
  <si>
    <t>EXECUÇÃO</t>
  </si>
  <si>
    <t>SÃO BERNARDO</t>
  </si>
  <si>
    <t xml:space="preserve">R$ 21.708,96 </t>
  </si>
  <si>
    <t>APROVADA</t>
  </si>
  <si>
    <t>Aprovado 65%</t>
  </si>
  <si>
    <t>R$ 0,00</t>
  </si>
  <si>
    <t>R$ 1.500,00</t>
  </si>
  <si>
    <t>203 wpp</t>
  </si>
  <si>
    <t>VALOR PRÉ-APROVADO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</si>
</sst>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/MM/yyyy"/>
    <numFmt numFmtId="165" formatCode="dd/mm/yyyy"/>
    <numFmt numFmtId="166" formatCode="d/m/yyyy"/>
    <numFmt numFmtId="167" formatCode="[$R$ -416]#,##0.00"/>
    <numFmt numFmtId="168" formatCode="yyyy.m"/>
    <numFmt numFmtId="169" formatCode="d.m"/>
    <numFmt numFmtId="170" formatCode="dd/mm"/>
    <numFmt numFmtId="171" formatCode="dd/mm/yy"/>
    <numFmt numFmtId="172" formatCode="d/m"/>
  </numFmts>
  <fonts count="25">
    <font>
      <sz val="10.0"/>
      <color rgb="FF000000"/>
      <name val="Arial"/>
      <scheme val="minor"/>
    </font>
    <font>
      <b/>
      <i/>
      <sz val="10.0"/>
      <color rgb="FF000000"/>
      <name val="Arial"/>
    </font>
    <font>
      <b/>
      <i/>
      <sz val="9.0"/>
      <color rgb="FF000000"/>
      <name val="Arial"/>
    </font>
    <font>
      <b/>
      <i/>
      <sz val="9.0"/>
      <color theme="1"/>
      <name val="Arial"/>
    </font>
    <font>
      <b/>
      <i/>
      <sz val="9.0"/>
      <color theme="1"/>
      <name val="Calibri"/>
    </font>
    <font>
      <b/>
      <i/>
      <sz val="9.0"/>
      <color rgb="FFFFFFFF"/>
      <name val="Calibri"/>
    </font>
    <font/>
    <font>
      <i/>
      <sz val="9.0"/>
      <color theme="1"/>
      <name val="Arial"/>
    </font>
    <font>
      <b/>
      <i/>
      <color theme="1"/>
      <name val="Arial"/>
      <scheme val="minor"/>
    </font>
    <font>
      <i/>
      <sz val="9.0"/>
      <color theme="1"/>
      <name val="Arial"/>
      <scheme val="minor"/>
    </font>
    <font>
      <b/>
      <i/>
      <color rgb="FFFFFFFF"/>
      <name val="Lexend"/>
    </font>
    <font>
      <b/>
      <i/>
      <color theme="1"/>
      <name val="Lexend"/>
    </font>
    <font>
      <b/>
      <i/>
      <sz val="25.0"/>
      <color rgb="FFFFFFFF"/>
      <name val="Lexend"/>
    </font>
    <font>
      <color theme="1"/>
      <name val="Arial"/>
    </font>
    <font>
      <color theme="1"/>
      <name val="Arial"/>
      <scheme val="minor"/>
    </font>
    <font>
      <b/>
      <sz val="8.0"/>
      <color theme="1"/>
      <name val="Calibri"/>
    </font>
    <font>
      <b/>
      <i/>
      <sz val="9.0"/>
      <color theme="1"/>
      <name val="Arial"/>
      <scheme val="minor"/>
    </font>
    <font>
      <b/>
      <i/>
      <sz val="7.0"/>
      <color theme="1"/>
      <name val="Arial"/>
    </font>
    <font>
      <b/>
      <sz val="9.0"/>
      <color theme="1"/>
      <name val="Arial"/>
    </font>
    <font>
      <b/>
      <sz val="10.0"/>
      <color rgb="FF000000"/>
      <name val="Arial"/>
    </font>
    <font>
      <b/>
      <sz val="9.0"/>
      <color theme="1"/>
      <name val="Calibri"/>
    </font>
    <font>
      <b/>
      <i/>
      <sz val="8.0"/>
      <color theme="1"/>
      <name val="Arial"/>
    </font>
    <font>
      <b/>
      <i/>
      <sz val="8.0"/>
      <color theme="1"/>
      <name val="Calibri"/>
    </font>
    <font>
      <b/>
      <i/>
      <sz val="8.0"/>
      <color theme="1"/>
      <name val="Arial"/>
      <scheme val="minor"/>
    </font>
    <font>
      <b/>
      <i/>
      <sz val="9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49" xfId="0" applyAlignment="1" applyBorder="1" applyFont="1" applyNumberForma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1" fillId="2" fontId="1" numFmtId="49" xfId="0" applyAlignment="1" applyBorder="1" applyFont="1" applyNumberFormat="1">
      <alignment horizontal="center" shrinkToFit="0" vertical="center" wrapText="0"/>
    </xf>
    <xf borderId="0" fillId="2" fontId="2" numFmtId="49" xfId="0" applyAlignment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1" fillId="0" fontId="3" numFmtId="166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2" fillId="4" fontId="5" numFmtId="0" xfId="0" applyAlignment="1" applyBorder="1" applyFill="1" applyFont="1">
      <alignment horizontal="center" vertical="bottom"/>
    </xf>
    <xf borderId="3" fillId="0" fontId="6" numFmtId="0" xfId="0" applyBorder="1" applyFont="1"/>
    <xf borderId="1" fillId="3" fontId="4" numFmtId="14" xfId="0" applyAlignment="1" applyBorder="1" applyFont="1" applyNumberFormat="1">
      <alignment horizontal="center" vertical="bottom"/>
    </xf>
    <xf borderId="2" fillId="4" fontId="5" numFmtId="0" xfId="0" applyAlignment="1" applyBorder="1" applyFont="1">
      <alignment horizontal="center" readingOrder="0" vertical="bottom"/>
    </xf>
    <xf borderId="1" fillId="5" fontId="4" numFmtId="0" xfId="0" applyAlignment="1" applyBorder="1" applyFill="1" applyFont="1">
      <alignment horizontal="center" readingOrder="0" vertical="bottom"/>
    </xf>
    <xf borderId="1" fillId="5" fontId="4" numFmtId="49" xfId="0" applyAlignment="1" applyBorder="1" applyFont="1" applyNumberFormat="1">
      <alignment horizontal="center" vertical="bottom"/>
    </xf>
    <xf borderId="4" fillId="3" fontId="7" numFmtId="2" xfId="0" applyAlignment="1" applyBorder="1" applyFont="1" applyNumberFormat="1">
      <alignment vertical="bottom"/>
    </xf>
    <xf borderId="5" fillId="0" fontId="6" numFmtId="0" xfId="0" applyBorder="1" applyFont="1"/>
    <xf borderId="0" fillId="0" fontId="8" numFmtId="0" xfId="0" applyAlignment="1" applyFont="1">
      <alignment horizontal="center"/>
    </xf>
    <xf borderId="1" fillId="5" fontId="4" numFmtId="0" xfId="0" applyAlignment="1" applyBorder="1" applyFont="1">
      <alignment horizontal="center" readingOrder="0" shrinkToFit="0" wrapText="1"/>
    </xf>
    <xf borderId="1" fillId="4" fontId="5" numFmtId="164" xfId="0" applyAlignment="1" applyBorder="1" applyFont="1" applyNumberFormat="1">
      <alignment horizontal="center" vertical="bottom"/>
    </xf>
    <xf borderId="1" fillId="4" fontId="5" numFmtId="49" xfId="0" applyAlignment="1" applyBorder="1" applyFont="1" applyNumberFormat="1">
      <alignment horizontal="center" vertical="bottom"/>
    </xf>
    <xf borderId="6" fillId="0" fontId="6" numFmtId="0" xfId="0" applyBorder="1" applyFont="1"/>
    <xf borderId="0" fillId="0" fontId="9" numFmtId="0" xfId="0" applyFont="1"/>
    <xf borderId="2" fillId="4" fontId="10" numFmtId="0" xfId="0" applyAlignment="1" applyBorder="1" applyFont="1">
      <alignment horizontal="center" readingOrder="0" vertical="center"/>
    </xf>
    <xf borderId="7" fillId="0" fontId="6" numFmtId="0" xfId="0" applyBorder="1" applyFont="1"/>
    <xf borderId="8" fillId="0" fontId="11" numFmtId="0" xfId="0" applyAlignment="1" applyBorder="1" applyFont="1">
      <alignment horizontal="center" vertical="center"/>
    </xf>
    <xf borderId="9" fillId="0" fontId="6" numFmtId="0" xfId="0" applyBorder="1" applyFont="1"/>
    <xf borderId="0" fillId="0" fontId="11" numFmtId="0" xfId="0" applyAlignment="1" applyFont="1">
      <alignment horizontal="center" vertical="center"/>
    </xf>
    <xf borderId="2" fillId="2" fontId="11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vertical="center"/>
    </xf>
    <xf borderId="10" fillId="0" fontId="6" numFmtId="0" xfId="0" applyBorder="1" applyFont="1"/>
    <xf borderId="11" fillId="0" fontId="6" numFmtId="0" xfId="0" applyBorder="1" applyFont="1"/>
    <xf borderId="1" fillId="0" fontId="11" numFmtId="0" xfId="0" applyAlignment="1" applyBorder="1" applyFont="1">
      <alignment horizontal="center" vertical="center"/>
    </xf>
    <xf borderId="1" fillId="0" fontId="11" numFmtId="49" xfId="0" applyAlignment="1" applyBorder="1" applyFont="1" applyNumberFormat="1">
      <alignment horizontal="center" vertical="center"/>
    </xf>
    <xf borderId="1" fillId="2" fontId="11" numFmtId="164" xfId="0" applyAlignment="1" applyBorder="1" applyFont="1" applyNumberFormat="1">
      <alignment horizontal="center" vertical="center"/>
    </xf>
    <xf borderId="1" fillId="2" fontId="11" numFmtId="49" xfId="0" applyAlignment="1" applyBorder="1" applyFont="1" applyNumberFormat="1">
      <alignment horizontal="center" vertical="center"/>
    </xf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4" fillId="0" fontId="11" numFmtId="2" xfId="0" applyAlignment="1" applyBorder="1" applyFont="1" applyNumberFormat="1">
      <alignment horizontal="center" vertical="center"/>
    </xf>
    <xf borderId="8" fillId="4" fontId="10" numFmtId="0" xfId="0" applyAlignment="1" applyBorder="1" applyFont="1">
      <alignment horizontal="center" vertical="center"/>
    </xf>
    <xf borderId="8" fillId="4" fontId="12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horizontal="center" vertical="center"/>
    </xf>
    <xf borderId="2" fillId="0" fontId="11" numFmtId="49" xfId="0" applyAlignment="1" applyBorder="1" applyFont="1" applyNumberFormat="1">
      <alignment horizontal="center" vertical="center"/>
    </xf>
    <xf borderId="2" fillId="4" fontId="10" numFmtId="164" xfId="0" applyAlignment="1" applyBorder="1" applyFont="1" applyNumberFormat="1">
      <alignment horizontal="center" vertical="center"/>
    </xf>
    <xf borderId="2" fillId="4" fontId="10" numFmtId="49" xfId="0" applyAlignment="1" applyBorder="1" applyFont="1" applyNumberFormat="1">
      <alignment horizontal="center" vertical="center"/>
    </xf>
    <xf borderId="1" fillId="2" fontId="2" numFmtId="49" xfId="0" applyAlignment="1" applyBorder="1" applyFont="1" applyNumberFormat="1">
      <alignment horizontal="center" shrinkToFit="0" vertical="center" wrapText="0"/>
    </xf>
    <xf borderId="1" fillId="2" fontId="1" numFmtId="167" xfId="0" applyAlignment="1" applyBorder="1" applyFont="1" applyNumberFormat="1">
      <alignment horizontal="center" shrinkToFit="0" vertical="center" wrapText="0"/>
    </xf>
    <xf borderId="1" fillId="3" fontId="4" numFmtId="0" xfId="0" applyAlignment="1" applyBorder="1" applyFont="1">
      <alignment horizontal="center" vertical="center"/>
    </xf>
    <xf borderId="1" fillId="0" fontId="3" numFmtId="167" xfId="0" applyAlignment="1" applyBorder="1" applyFont="1" applyNumberFormat="1">
      <alignment horizontal="center" readingOrder="0" vertical="center"/>
    </xf>
    <xf borderId="0" fillId="0" fontId="8" numFmtId="165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readingOrder="0"/>
    </xf>
    <xf borderId="1" fillId="0" fontId="3" numFmtId="167" xfId="0" applyAlignment="1" applyBorder="1" applyFont="1" applyNumberFormat="1">
      <alignment horizontal="center" vertical="center"/>
    </xf>
    <xf borderId="1" fillId="6" fontId="3" numFmtId="0" xfId="0" applyAlignment="1" applyBorder="1" applyFill="1" applyFont="1">
      <alignment horizontal="center" readingOrder="0" vertical="center"/>
    </xf>
    <xf borderId="1" fillId="0" fontId="3" numFmtId="168" xfId="0" applyAlignment="1" applyBorder="1" applyFont="1" applyNumberFormat="1">
      <alignment horizontal="center" readingOrder="0" vertical="center"/>
    </xf>
    <xf borderId="1" fillId="0" fontId="3" numFmtId="169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/>
    </xf>
    <xf borderId="1" fillId="0" fontId="3" numFmtId="165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1" fillId="0" fontId="13" numFmtId="167" xfId="0" applyBorder="1" applyFont="1" applyNumberFormat="1"/>
    <xf borderId="1" fillId="0" fontId="13" numFmtId="0" xfId="0" applyBorder="1" applyFont="1"/>
    <xf borderId="1" fillId="0" fontId="13" numFmtId="165" xfId="0" applyBorder="1" applyFont="1" applyNumberFormat="1"/>
    <xf borderId="1" fillId="7" fontId="3" numFmtId="0" xfId="0" applyAlignment="1" applyBorder="1" applyFill="1" applyFont="1">
      <alignment horizontal="center"/>
    </xf>
    <xf borderId="1" fillId="0" fontId="8" numFmtId="165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3" numFmtId="167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1" fillId="0" fontId="14" numFmtId="0" xfId="0" applyBorder="1" applyFont="1"/>
    <xf borderId="1" fillId="0" fontId="3" numFmtId="3" xfId="0" applyAlignment="1" applyBorder="1" applyFont="1" applyNumberFormat="1">
      <alignment horizontal="center" readingOrder="0" vertical="center"/>
    </xf>
    <xf borderId="1" fillId="0" fontId="13" numFmtId="0" xfId="0" applyBorder="1" applyFont="1"/>
    <xf borderId="1" fillId="0" fontId="3" numFmtId="4" xfId="0" applyAlignment="1" applyBorder="1" applyFont="1" applyNumberFormat="1">
      <alignment horizontal="center" readingOrder="0" vertical="center"/>
    </xf>
    <xf borderId="1" fillId="3" fontId="15" numFmtId="165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2" numFmtId="164" xfId="0" applyAlignment="1" applyBorder="1" applyFont="1" applyNumberFormat="1">
      <alignment horizontal="center" shrinkToFit="0" vertical="center" wrapText="0"/>
    </xf>
    <xf borderId="1" fillId="2" fontId="2" numFmtId="167" xfId="0" applyAlignment="1" applyBorder="1" applyFont="1" applyNumberFormat="1">
      <alignment horizontal="center" shrinkToFit="0" vertical="center" wrapText="0"/>
    </xf>
    <xf borderId="1" fillId="2" fontId="2" numFmtId="49" xfId="0" applyAlignment="1" applyBorder="1" applyFont="1" applyNumberFormat="1">
      <alignment horizontal="center" readingOrder="0" shrinkToFit="0" vertical="center" wrapText="0"/>
    </xf>
    <xf borderId="0" fillId="0" fontId="16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1" fillId="8" fontId="3" numFmtId="0" xfId="0" applyAlignment="1" applyBorder="1" applyFill="1" applyFon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/>
    </xf>
    <xf borderId="1" fillId="7" fontId="3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center"/>
    </xf>
    <xf borderId="1" fillId="0" fontId="13" numFmtId="0" xfId="0" applyAlignment="1" applyBorder="1" applyFont="1">
      <alignment readingOrder="0"/>
    </xf>
    <xf borderId="1" fillId="9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2" fontId="19" numFmtId="49" xfId="0" applyAlignment="1" applyBorder="1" applyFont="1" applyNumberFormat="1">
      <alignment horizontal="center" readingOrder="0" shrinkToFit="0" vertical="center" wrapText="0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70" xfId="0" applyAlignment="1" applyBorder="1" applyFont="1" applyNumberFormat="1">
      <alignment horizontal="center" readingOrder="0" shrinkToFit="0" vertical="center" wrapText="1"/>
    </xf>
    <xf borderId="1" fillId="0" fontId="3" numFmtId="165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13" numFmtId="166" xfId="0" applyAlignment="1" applyBorder="1" applyFont="1" applyNumberFormat="1">
      <alignment readingOrder="0"/>
    </xf>
    <xf borderId="6" fillId="3" fontId="20" numFmtId="0" xfId="0" applyAlignment="1" applyBorder="1" applyFont="1">
      <alignment horizontal="center" vertical="bottom"/>
    </xf>
    <xf borderId="0" fillId="0" fontId="3" numFmtId="167" xfId="0" applyAlignment="1" applyFont="1" applyNumberFormat="1">
      <alignment horizontal="center" vertical="center"/>
    </xf>
    <xf borderId="1" fillId="0" fontId="3" numFmtId="4" xfId="0" applyAlignment="1" applyBorder="1" applyFont="1" applyNumberFormat="1">
      <alignment horizontal="center"/>
    </xf>
    <xf borderId="1" fillId="0" fontId="13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center" readingOrder="0"/>
    </xf>
    <xf borderId="1" fillId="2" fontId="2" numFmtId="49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vertical="center"/>
    </xf>
    <xf borderId="8" fillId="0" fontId="9" numFmtId="0" xfId="0" applyBorder="1" applyFont="1"/>
    <xf borderId="1" fillId="0" fontId="9" numFmtId="0" xfId="0" applyBorder="1" applyFont="1"/>
    <xf borderId="0" fillId="3" fontId="2" numFmtId="0" xfId="0" applyAlignment="1" applyFont="1">
      <alignment horizontal="center" readingOrder="0"/>
    </xf>
    <xf borderId="1" fillId="0" fontId="21" numFmtId="165" xfId="0" applyAlignment="1" applyBorder="1" applyFont="1" applyNumberFormat="1">
      <alignment horizontal="center" readingOrder="0" vertical="center"/>
    </xf>
    <xf borderId="1" fillId="0" fontId="21" numFmtId="0" xfId="0" applyAlignment="1" applyBorder="1" applyFont="1">
      <alignment horizontal="center" readingOrder="0" vertical="center"/>
    </xf>
    <xf borderId="1" fillId="3" fontId="22" numFmtId="0" xfId="0" applyAlignment="1" applyBorder="1" applyFont="1">
      <alignment horizontal="center" vertical="center"/>
    </xf>
    <xf borderId="1" fillId="0" fontId="21" numFmtId="166" xfId="0" applyAlignment="1" applyBorder="1" applyFont="1" applyNumberFormat="1">
      <alignment horizontal="center" readingOrder="0" vertical="center"/>
    </xf>
    <xf borderId="1" fillId="0" fontId="21" numFmtId="3" xfId="0" applyAlignment="1" applyBorder="1" applyFont="1" applyNumberFormat="1">
      <alignment horizontal="center" readingOrder="0" vertical="center"/>
    </xf>
    <xf borderId="1" fillId="0" fontId="21" numFmtId="4" xfId="0" applyAlignment="1" applyBorder="1" applyFont="1" applyNumberFormat="1">
      <alignment horizontal="center" readingOrder="0" vertical="center"/>
    </xf>
    <xf borderId="0" fillId="0" fontId="23" numFmtId="165" xfId="0" applyAlignment="1" applyFont="1" applyNumberFormat="1">
      <alignment horizontal="center" readingOrder="0"/>
    </xf>
    <xf borderId="1" fillId="0" fontId="21" numFmtId="0" xfId="0" applyAlignment="1" applyBorder="1" applyFont="1">
      <alignment horizontal="center" vertical="center"/>
    </xf>
    <xf borderId="1" fillId="10" fontId="21" numFmtId="0" xfId="0" applyAlignment="1" applyBorder="1" applyFill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3" fontId="4" numFmtId="0" xfId="0" applyAlignment="1" applyFont="1">
      <alignment horizontal="center"/>
    </xf>
    <xf borderId="1" fillId="0" fontId="3" numFmtId="170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readingOrder="0"/>
    </xf>
    <xf borderId="1" fillId="0" fontId="13" numFmtId="165" xfId="0" applyAlignment="1" applyBorder="1" applyFont="1" applyNumberFormat="1">
      <alignment readingOrder="0"/>
    </xf>
    <xf borderId="1" fillId="11" fontId="24" numFmtId="0" xfId="0" applyAlignment="1" applyBorder="1" applyFill="1" applyFont="1">
      <alignment horizontal="center" readingOrder="0"/>
    </xf>
    <xf borderId="1" fillId="0" fontId="3" numFmtId="171" xfId="0" applyAlignment="1" applyBorder="1" applyFont="1" applyNumberFormat="1">
      <alignment horizontal="center" readingOrder="0" vertical="center"/>
    </xf>
    <xf borderId="1" fillId="0" fontId="14" numFmtId="0" xfId="0" applyAlignment="1" applyBorder="1" applyFont="1">
      <alignment readingOrder="0"/>
    </xf>
    <xf borderId="1" fillId="0" fontId="3" numFmtId="172" xfId="0" applyAlignment="1" applyBorder="1" applyFont="1" applyNumberFormat="1">
      <alignment horizontal="center" readingOrder="0" vertical="center"/>
    </xf>
    <xf borderId="0" fillId="0" fontId="14" numFmtId="165" xfId="0" applyAlignment="1" applyFont="1" applyNumberFormat="1">
      <alignment readingOrder="0"/>
    </xf>
    <xf borderId="1" fillId="2" fontId="3" numFmtId="0" xfId="0" applyAlignment="1" applyBorder="1" applyFont="1">
      <alignment horizontal="center" shrinkToFit="0" vertical="center" wrapText="0"/>
    </xf>
    <xf borderId="1" fillId="2" fontId="3" numFmtId="49" xfId="0" applyAlignment="1" applyBorder="1" applyFont="1" applyNumberFormat="1">
      <alignment horizontal="center" shrinkToFit="0" vertical="center" wrapText="0"/>
    </xf>
    <xf borderId="1" fillId="2" fontId="3" numFmtId="164" xfId="0" applyAlignment="1" applyBorder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3" fontId="4" numFmtId="0" xfId="0" applyAlignment="1" applyBorder="1" applyFont="1">
      <alignment horizontal="center" readingOrder="0"/>
    </xf>
  </cellXfs>
  <cellStyles count="1">
    <cellStyle xfId="0" name="Normal" builtinId="0"/>
  </cellStyles>
  <dxfs count="10">
    <dxf>
      <font/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  <dxf>
      <font>
        <color rgb="FF000000"/>
      </font>
      <fill>
        <patternFill patternType="solid">
          <fgColor rgb="FFBF9000"/>
          <bgColor rgb="FFBF9000"/>
        </patternFill>
      </fill>
      <border/>
    </dxf>
    <dxf>
      <font/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8" max="8" width="11.88"/>
    <col customWidth="1" min="9" max="9" width="16.25"/>
    <col customWidth="1" min="10" max="10" width="9.5"/>
    <col customWidth="1" min="11" max="11" width="17.63"/>
    <col customWidth="1" min="12" max="12" width="16.5"/>
    <col customWidth="1" min="13" max="13" width="18.13"/>
    <col customWidth="1" min="14" max="14" width="19.0"/>
    <col customWidth="1" min="15" max="15" width="24.0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5</v>
      </c>
      <c r="I1" s="2" t="s">
        <v>7</v>
      </c>
      <c r="J1" s="4" t="s">
        <v>8</v>
      </c>
      <c r="K1" s="4" t="s">
        <v>9</v>
      </c>
      <c r="L1" s="4" t="s">
        <v>10</v>
      </c>
      <c r="M1" s="2" t="s">
        <v>11</v>
      </c>
      <c r="N1" s="4" t="s">
        <v>12</v>
      </c>
      <c r="O1" s="4" t="s">
        <v>13</v>
      </c>
      <c r="P1" s="5"/>
      <c r="Q1" s="5"/>
      <c r="R1" s="5"/>
      <c r="S1" s="5"/>
      <c r="T1" s="5"/>
      <c r="U1" s="5"/>
    </row>
    <row r="2" ht="15.75" customHeight="1">
      <c r="A2" s="6"/>
      <c r="B2" s="6"/>
      <c r="C2" s="7"/>
      <c r="D2" s="7"/>
      <c r="E2" s="6"/>
      <c r="F2" s="8"/>
      <c r="G2" s="9"/>
      <c r="H2" s="8"/>
      <c r="I2" s="7"/>
      <c r="J2" s="10"/>
      <c r="K2" s="10"/>
      <c r="L2" s="7"/>
      <c r="M2" s="10"/>
      <c r="N2" s="7"/>
      <c r="O2" s="10"/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/>
      <c r="B3" s="6"/>
      <c r="C3" s="7"/>
      <c r="D3" s="7"/>
      <c r="E3" s="6"/>
      <c r="F3" s="7"/>
      <c r="G3" s="6"/>
      <c r="H3" s="7"/>
      <c r="I3" s="7"/>
      <c r="J3" s="10"/>
      <c r="K3" s="10"/>
      <c r="L3" s="10"/>
      <c r="M3" s="10"/>
      <c r="N3" s="7"/>
      <c r="O3" s="10"/>
      <c r="Q3" s="16" t="s">
        <v>16</v>
      </c>
      <c r="R3" s="17">
        <f>COUNTIFS(N:N,"VERIFICADO",B:B,S2)</f>
        <v>0</v>
      </c>
      <c r="S3" s="18"/>
      <c r="T3" s="16" t="s">
        <v>16</v>
      </c>
      <c r="U3" s="17">
        <f>COUNTIFS(N:N,"VERIFICADO")</f>
        <v>0</v>
      </c>
    </row>
    <row r="4" ht="15.75" customHeight="1">
      <c r="A4" s="6"/>
      <c r="B4" s="6"/>
      <c r="C4" s="7"/>
      <c r="D4" s="7"/>
      <c r="E4" s="6"/>
      <c r="F4" s="7"/>
      <c r="G4" s="6"/>
      <c r="H4" s="7"/>
      <c r="I4" s="7"/>
      <c r="J4" s="10"/>
      <c r="K4" s="10"/>
      <c r="L4" s="10"/>
      <c r="M4" s="10"/>
      <c r="N4" s="7"/>
      <c r="O4" s="10"/>
      <c r="Q4" s="16" t="s">
        <v>17</v>
      </c>
      <c r="R4" s="17">
        <f>COUNTIFS(N:N,"análise",B:B,S2)</f>
        <v>0</v>
      </c>
      <c r="S4" s="19"/>
      <c r="T4" s="16" t="s">
        <v>17</v>
      </c>
      <c r="U4" s="17">
        <f>COUNTIFS(N:N,"ANÁLISE")</f>
        <v>0</v>
      </c>
    </row>
    <row r="5" ht="15.75" customHeight="1">
      <c r="A5" s="6"/>
      <c r="B5" s="6"/>
      <c r="C5" s="7"/>
      <c r="D5" s="7"/>
      <c r="E5" s="6"/>
      <c r="F5" s="7"/>
      <c r="G5" s="6"/>
      <c r="H5" s="7"/>
      <c r="I5" s="7"/>
      <c r="J5" s="10"/>
      <c r="K5" s="10"/>
      <c r="L5" s="10"/>
      <c r="M5" s="10"/>
      <c r="N5" s="7"/>
      <c r="O5" s="10"/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0</v>
      </c>
    </row>
    <row r="6" ht="15.75" customHeight="1">
      <c r="A6" s="6"/>
      <c r="B6" s="6"/>
      <c r="C6" s="7"/>
      <c r="D6" s="7"/>
      <c r="E6" s="6"/>
      <c r="F6" s="7"/>
      <c r="G6" s="6"/>
      <c r="H6" s="7"/>
      <c r="I6" s="7"/>
      <c r="J6" s="10"/>
      <c r="K6" s="10"/>
      <c r="L6" s="10"/>
      <c r="M6" s="10"/>
      <c r="N6" s="7"/>
      <c r="O6" s="10"/>
      <c r="Q6" s="16" t="s">
        <v>19</v>
      </c>
      <c r="R6" s="17">
        <f>COUNTIFS(N:N,"prioridade",B:B,S2)</f>
        <v>0</v>
      </c>
      <c r="S6" s="19"/>
      <c r="T6" s="16" t="s">
        <v>19</v>
      </c>
      <c r="U6" s="17">
        <f>COUNTIFS(N:N,"PRIORIDADE")</f>
        <v>0</v>
      </c>
    </row>
    <row r="7" ht="15.75" customHeight="1">
      <c r="A7" s="6"/>
      <c r="B7" s="6"/>
      <c r="C7" s="7"/>
      <c r="D7" s="7"/>
      <c r="E7" s="6"/>
      <c r="F7" s="7"/>
      <c r="G7" s="9"/>
      <c r="H7" s="7"/>
      <c r="I7" s="7"/>
      <c r="J7" s="10"/>
      <c r="K7" s="10"/>
      <c r="L7" s="10"/>
      <c r="M7" s="10"/>
      <c r="N7" s="7"/>
      <c r="O7" s="10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0</v>
      </c>
    </row>
    <row r="8" ht="15.75" customHeight="1">
      <c r="A8" s="9"/>
      <c r="B8" s="6"/>
      <c r="C8" s="7"/>
      <c r="D8" s="7"/>
      <c r="E8" s="20"/>
      <c r="F8" s="7"/>
      <c r="G8" s="20"/>
      <c r="H8" s="7"/>
      <c r="I8" s="7"/>
      <c r="J8" s="10"/>
      <c r="K8" s="10"/>
      <c r="L8" s="10"/>
      <c r="M8" s="10"/>
      <c r="N8" s="7"/>
      <c r="O8" s="10"/>
      <c r="Q8" s="16" t="s">
        <v>21</v>
      </c>
      <c r="R8" s="17">
        <f>COUNTIFS(N:N,"aprovado",B:B,S2)</f>
        <v>0</v>
      </c>
      <c r="S8" s="19"/>
      <c r="T8" s="16" t="s">
        <v>21</v>
      </c>
      <c r="U8" s="17">
        <f>COUNTIFS(N:N,"APROVADO")</f>
        <v>0</v>
      </c>
    </row>
    <row r="9" ht="15.75" customHeight="1">
      <c r="A9" s="6"/>
      <c r="B9" s="6"/>
      <c r="C9" s="7"/>
      <c r="D9" s="7"/>
      <c r="E9" s="6"/>
      <c r="F9" s="7"/>
      <c r="G9" s="9"/>
      <c r="H9" s="7"/>
      <c r="I9" s="7"/>
      <c r="J9" s="10"/>
      <c r="K9" s="10"/>
      <c r="L9" s="10"/>
      <c r="M9" s="10"/>
      <c r="N9" s="7"/>
      <c r="O9" s="10"/>
      <c r="Q9" s="21" t="s">
        <v>22</v>
      </c>
      <c r="R9" s="17">
        <f>COUNTIFS(N:N,"quitado",B:B,S2)</f>
        <v>0</v>
      </c>
      <c r="S9" s="19"/>
      <c r="T9" s="21" t="s">
        <v>22</v>
      </c>
      <c r="U9" s="17">
        <f>COUNTIFS(N:N,"QUITADO")</f>
        <v>0</v>
      </c>
    </row>
    <row r="10" ht="15.75" customHeight="1">
      <c r="A10" s="6"/>
      <c r="B10" s="6"/>
      <c r="C10" s="7"/>
      <c r="D10" s="7"/>
      <c r="E10" s="6"/>
      <c r="F10" s="7"/>
      <c r="G10" s="6"/>
      <c r="H10" s="7"/>
      <c r="I10" s="7"/>
      <c r="J10" s="10"/>
      <c r="K10" s="10"/>
      <c r="L10" s="10"/>
      <c r="M10" s="10"/>
      <c r="N10" s="7"/>
      <c r="O10" s="10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0</v>
      </c>
    </row>
    <row r="11" ht="15.75" customHeight="1">
      <c r="A11" s="6"/>
      <c r="B11" s="6"/>
      <c r="C11" s="7"/>
      <c r="D11" s="7"/>
      <c r="E11" s="6"/>
      <c r="F11" s="7"/>
      <c r="G11" s="6"/>
      <c r="H11" s="7"/>
      <c r="I11" s="7"/>
      <c r="J11" s="10"/>
      <c r="K11" s="10"/>
      <c r="L11" s="10"/>
      <c r="M11" s="10"/>
      <c r="N11" s="7"/>
      <c r="O11" s="10"/>
      <c r="Q11" s="16" t="s">
        <v>24</v>
      </c>
      <c r="R11" s="17">
        <f>COUNTIFS(N:N,"cancelado",B:B,S2)</f>
        <v>0</v>
      </c>
      <c r="S11" s="19"/>
      <c r="T11" s="16" t="s">
        <v>24</v>
      </c>
      <c r="U11" s="17">
        <f>COUNTIFS(N:N,"CANCELADO")</f>
        <v>0</v>
      </c>
    </row>
    <row r="12" ht="15.75" customHeight="1">
      <c r="A12" s="10"/>
      <c r="B12" s="10"/>
      <c r="C12" s="10"/>
      <c r="D12" s="7"/>
      <c r="E12" s="10"/>
      <c r="F12" s="10"/>
      <c r="G12" s="10"/>
      <c r="H12" s="10"/>
      <c r="I12" s="7"/>
      <c r="J12" s="10"/>
      <c r="K12" s="10"/>
      <c r="L12" s="10"/>
      <c r="M12" s="10"/>
      <c r="N12" s="7"/>
      <c r="O12" s="10"/>
      <c r="Q12" s="22" t="s">
        <v>25</v>
      </c>
      <c r="R12" s="23">
        <f>SUM(R3,R4,R8,R9)</f>
        <v>0</v>
      </c>
      <c r="S12" s="24"/>
      <c r="T12" s="22" t="s">
        <v>25</v>
      </c>
      <c r="U12" s="23">
        <f>SUM(U3:U11)</f>
        <v>0</v>
      </c>
    </row>
    <row r="13">
      <c r="A13" s="10"/>
      <c r="B13" s="10"/>
      <c r="C13" s="10"/>
      <c r="D13" s="7"/>
      <c r="E13" s="10"/>
      <c r="F13" s="10"/>
      <c r="G13" s="10"/>
      <c r="H13" s="10"/>
      <c r="I13" s="7"/>
      <c r="J13" s="10"/>
      <c r="K13" s="10"/>
      <c r="L13" s="10"/>
      <c r="M13" s="10"/>
      <c r="N13" s="7"/>
      <c r="O13" s="10"/>
      <c r="Q13" s="25"/>
    </row>
    <row r="14">
      <c r="A14" s="10"/>
      <c r="B14" s="10"/>
      <c r="C14" s="10"/>
      <c r="D14" s="7"/>
      <c r="E14" s="10"/>
      <c r="F14" s="10"/>
      <c r="G14" s="10"/>
      <c r="H14" s="10"/>
      <c r="I14" s="7"/>
      <c r="J14" s="10"/>
      <c r="K14" s="10"/>
      <c r="L14" s="10"/>
      <c r="M14" s="10"/>
      <c r="N14" s="10"/>
      <c r="O14" s="10"/>
    </row>
    <row r="15">
      <c r="A15" s="10"/>
      <c r="B15" s="10"/>
      <c r="C15" s="10"/>
      <c r="D15" s="7"/>
      <c r="E15" s="10"/>
      <c r="F15" s="10"/>
      <c r="G15" s="10"/>
      <c r="H15" s="10"/>
      <c r="I15" s="7"/>
      <c r="J15" s="10"/>
      <c r="K15" s="10"/>
      <c r="L15" s="10"/>
      <c r="M15" s="10"/>
      <c r="N15" s="10"/>
      <c r="O15" s="10"/>
    </row>
    <row r="16">
      <c r="A16" s="10"/>
      <c r="B16" s="10"/>
      <c r="C16" s="10"/>
      <c r="D16" s="7"/>
      <c r="E16" s="10"/>
      <c r="F16" s="10"/>
      <c r="G16" s="10"/>
      <c r="H16" s="10"/>
      <c r="I16" s="7"/>
      <c r="J16" s="10"/>
      <c r="K16" s="10"/>
      <c r="L16" s="10"/>
      <c r="M16" s="10"/>
      <c r="N16" s="10"/>
      <c r="O16" s="10"/>
    </row>
    <row r="17">
      <c r="A17" s="10"/>
      <c r="B17" s="10"/>
      <c r="C17" s="10"/>
      <c r="D17" s="7"/>
      <c r="E17" s="10"/>
      <c r="F17" s="10"/>
      <c r="G17" s="10"/>
      <c r="H17" s="10"/>
      <c r="I17" s="7"/>
      <c r="J17" s="10"/>
      <c r="K17" s="10"/>
      <c r="L17" s="10"/>
      <c r="M17" s="10"/>
      <c r="N17" s="10"/>
      <c r="O17" s="10"/>
    </row>
    <row r="18">
      <c r="A18" s="10"/>
      <c r="B18" s="10"/>
      <c r="C18" s="10"/>
      <c r="D18" s="7"/>
      <c r="E18" s="10"/>
      <c r="F18" s="10"/>
      <c r="G18" s="10"/>
      <c r="H18" s="10"/>
      <c r="I18" s="7"/>
      <c r="J18" s="10"/>
      <c r="K18" s="10"/>
      <c r="L18" s="10"/>
      <c r="M18" s="10"/>
      <c r="N18" s="10"/>
      <c r="O18" s="10"/>
    </row>
    <row r="19">
      <c r="A19" s="10"/>
      <c r="B19" s="10"/>
      <c r="C19" s="10"/>
      <c r="D19" s="7"/>
      <c r="E19" s="10"/>
      <c r="F19" s="10"/>
      <c r="G19" s="10"/>
      <c r="H19" s="10"/>
      <c r="I19" s="7"/>
      <c r="J19" s="10"/>
      <c r="K19" s="10"/>
      <c r="L19" s="10"/>
      <c r="M19" s="10"/>
      <c r="N19" s="10"/>
      <c r="O19" s="10"/>
    </row>
    <row r="20">
      <c r="A20" s="10"/>
      <c r="B20" s="10"/>
      <c r="C20" s="10"/>
      <c r="D20" s="7"/>
      <c r="E20" s="10"/>
      <c r="F20" s="10"/>
      <c r="G20" s="10"/>
      <c r="H20" s="10"/>
      <c r="I20" s="7"/>
      <c r="J20" s="10"/>
      <c r="K20" s="10"/>
      <c r="L20" s="10"/>
      <c r="M20" s="10"/>
      <c r="N20" s="10"/>
      <c r="O20" s="10"/>
    </row>
    <row r="21">
      <c r="A21" s="10"/>
      <c r="B21" s="10"/>
      <c r="C21" s="10"/>
      <c r="D21" s="7"/>
      <c r="E21" s="10"/>
      <c r="F21" s="10"/>
      <c r="G21" s="10"/>
      <c r="H21" s="10"/>
      <c r="I21" s="7"/>
      <c r="J21" s="10"/>
      <c r="K21" s="10"/>
      <c r="L21" s="10"/>
      <c r="M21" s="10"/>
      <c r="N21" s="10"/>
      <c r="O21" s="10"/>
    </row>
    <row r="22">
      <c r="A22" s="10"/>
      <c r="B22" s="10"/>
      <c r="C22" s="10"/>
      <c r="D22" s="7"/>
      <c r="E22" s="10"/>
      <c r="F22" s="10"/>
      <c r="G22" s="10"/>
      <c r="H22" s="10"/>
      <c r="I22" s="7"/>
      <c r="J22" s="10"/>
      <c r="K22" s="10"/>
      <c r="L22" s="10"/>
      <c r="M22" s="10"/>
      <c r="N22" s="10"/>
      <c r="O22" s="10"/>
    </row>
    <row r="23">
      <c r="A23" s="10"/>
      <c r="B23" s="10"/>
      <c r="C23" s="10"/>
      <c r="D23" s="7"/>
      <c r="E23" s="10"/>
      <c r="F23" s="10"/>
      <c r="G23" s="10"/>
      <c r="H23" s="10"/>
      <c r="I23" s="7"/>
      <c r="J23" s="10"/>
      <c r="K23" s="10"/>
      <c r="L23" s="10"/>
      <c r="M23" s="10"/>
      <c r="N23" s="10"/>
      <c r="O23" s="10"/>
    </row>
    <row r="24">
      <c r="A24" s="10"/>
      <c r="B24" s="10"/>
      <c r="C24" s="10"/>
      <c r="D24" s="7"/>
      <c r="E24" s="10"/>
      <c r="F24" s="10"/>
      <c r="G24" s="10"/>
      <c r="H24" s="10"/>
      <c r="I24" s="7"/>
      <c r="J24" s="10"/>
      <c r="K24" s="10"/>
      <c r="L24" s="10"/>
      <c r="M24" s="10"/>
      <c r="N24" s="10"/>
      <c r="O24" s="10"/>
    </row>
    <row r="25">
      <c r="A25" s="10"/>
      <c r="B25" s="10"/>
      <c r="C25" s="10"/>
      <c r="D25" s="7"/>
      <c r="E25" s="10"/>
      <c r="F25" s="10"/>
      <c r="G25" s="10"/>
      <c r="H25" s="10"/>
      <c r="I25" s="7"/>
      <c r="J25" s="10"/>
      <c r="K25" s="10"/>
      <c r="L25" s="10"/>
      <c r="M25" s="10"/>
      <c r="N25" s="10"/>
      <c r="O25" s="10"/>
    </row>
    <row r="26">
      <c r="A26" s="10"/>
      <c r="B26" s="10"/>
      <c r="C26" s="10"/>
      <c r="D26" s="7"/>
      <c r="E26" s="10"/>
      <c r="F26" s="10"/>
      <c r="G26" s="10"/>
      <c r="H26" s="10"/>
      <c r="I26" s="7"/>
      <c r="J26" s="10"/>
      <c r="K26" s="10"/>
      <c r="L26" s="10"/>
      <c r="M26" s="10"/>
      <c r="N26" s="10"/>
      <c r="O26" s="10"/>
    </row>
    <row r="27">
      <c r="A27" s="10"/>
      <c r="B27" s="10"/>
      <c r="C27" s="10"/>
      <c r="D27" s="7"/>
      <c r="E27" s="10"/>
      <c r="F27" s="10"/>
      <c r="G27" s="10"/>
      <c r="H27" s="10"/>
      <c r="I27" s="7"/>
      <c r="J27" s="10"/>
      <c r="K27" s="10"/>
      <c r="L27" s="10"/>
      <c r="M27" s="10"/>
      <c r="N27" s="10"/>
      <c r="O27" s="10"/>
    </row>
    <row r="28">
      <c r="A28" s="10"/>
      <c r="B28" s="10"/>
      <c r="C28" s="10"/>
      <c r="D28" s="7"/>
      <c r="E28" s="10"/>
      <c r="F28" s="10"/>
      <c r="G28" s="10"/>
      <c r="H28" s="10"/>
      <c r="I28" s="7"/>
      <c r="J28" s="10"/>
      <c r="K28" s="10"/>
      <c r="L28" s="10"/>
      <c r="M28" s="10"/>
      <c r="N28" s="10"/>
      <c r="O28" s="10"/>
    </row>
    <row r="29">
      <c r="A29" s="10"/>
      <c r="B29" s="10"/>
      <c r="C29" s="10"/>
      <c r="D29" s="7"/>
      <c r="E29" s="10"/>
      <c r="F29" s="10"/>
      <c r="G29" s="10"/>
      <c r="H29" s="10"/>
      <c r="I29" s="7"/>
      <c r="J29" s="10"/>
      <c r="K29" s="10"/>
      <c r="L29" s="10"/>
      <c r="M29" s="10"/>
      <c r="N29" s="10"/>
      <c r="O29" s="10"/>
    </row>
    <row r="30">
      <c r="A30" s="10"/>
      <c r="B30" s="10"/>
      <c r="C30" s="10"/>
      <c r="D30" s="7"/>
      <c r="E30" s="10"/>
      <c r="F30" s="10"/>
      <c r="G30" s="10"/>
      <c r="H30" s="10"/>
      <c r="I30" s="7"/>
      <c r="J30" s="10"/>
      <c r="K30" s="10"/>
      <c r="L30" s="10"/>
      <c r="M30" s="10"/>
      <c r="N30" s="10"/>
      <c r="O30" s="10"/>
    </row>
    <row r="31">
      <c r="A31" s="10"/>
      <c r="B31" s="10"/>
      <c r="C31" s="10"/>
      <c r="D31" s="7"/>
      <c r="E31" s="10"/>
      <c r="F31" s="10"/>
      <c r="G31" s="10"/>
      <c r="H31" s="10"/>
      <c r="I31" s="7"/>
      <c r="J31" s="10"/>
      <c r="K31" s="10"/>
      <c r="L31" s="10"/>
      <c r="M31" s="10"/>
      <c r="N31" s="10"/>
      <c r="O31" s="10"/>
    </row>
    <row r="32">
      <c r="A32" s="10"/>
      <c r="B32" s="10"/>
      <c r="C32" s="10"/>
      <c r="D32" s="7"/>
      <c r="E32" s="10"/>
      <c r="F32" s="10"/>
      <c r="G32" s="10"/>
      <c r="H32" s="10"/>
      <c r="I32" s="7"/>
      <c r="J32" s="10"/>
      <c r="K32" s="10"/>
      <c r="L32" s="10"/>
      <c r="M32" s="10"/>
      <c r="N32" s="10"/>
      <c r="O32" s="10"/>
    </row>
    <row r="33">
      <c r="A33" s="10"/>
      <c r="B33" s="10"/>
      <c r="C33" s="10"/>
      <c r="D33" s="7"/>
      <c r="E33" s="10"/>
      <c r="F33" s="10"/>
      <c r="G33" s="10"/>
      <c r="H33" s="10"/>
      <c r="I33" s="7"/>
      <c r="J33" s="10"/>
      <c r="K33" s="10"/>
      <c r="L33" s="10"/>
      <c r="M33" s="10"/>
      <c r="N33" s="10"/>
      <c r="O33" s="10"/>
    </row>
    <row r="34">
      <c r="A34" s="10"/>
      <c r="B34" s="10"/>
      <c r="C34" s="10"/>
      <c r="D34" s="7"/>
      <c r="E34" s="10"/>
      <c r="F34" s="10"/>
      <c r="G34" s="10"/>
      <c r="H34" s="10"/>
      <c r="I34" s="7"/>
      <c r="J34" s="10"/>
      <c r="K34" s="10"/>
      <c r="L34" s="10"/>
      <c r="M34" s="10"/>
      <c r="N34" s="10"/>
      <c r="O34" s="10"/>
    </row>
    <row r="35">
      <c r="A35" s="10"/>
      <c r="B35" s="10"/>
      <c r="C35" s="10"/>
      <c r="D35" s="7"/>
      <c r="E35" s="10"/>
      <c r="F35" s="10"/>
      <c r="G35" s="10"/>
      <c r="H35" s="10"/>
      <c r="I35" s="7"/>
      <c r="J35" s="10"/>
      <c r="K35" s="10"/>
      <c r="L35" s="10"/>
      <c r="M35" s="10"/>
      <c r="N35" s="10"/>
      <c r="O35" s="10"/>
    </row>
    <row r="36">
      <c r="A36" s="10"/>
      <c r="B36" s="10"/>
      <c r="C36" s="10"/>
      <c r="D36" s="7"/>
      <c r="E36" s="10"/>
      <c r="F36" s="10"/>
      <c r="G36" s="10"/>
      <c r="H36" s="10"/>
      <c r="I36" s="7"/>
      <c r="J36" s="10"/>
      <c r="K36" s="10"/>
      <c r="L36" s="10"/>
      <c r="M36" s="10"/>
      <c r="N36" s="10"/>
      <c r="O36" s="10"/>
    </row>
    <row r="37">
      <c r="A37" s="10"/>
      <c r="B37" s="10"/>
      <c r="C37" s="10"/>
      <c r="D37" s="7"/>
      <c r="E37" s="10"/>
      <c r="F37" s="10"/>
      <c r="G37" s="10"/>
      <c r="H37" s="10"/>
      <c r="I37" s="7"/>
      <c r="J37" s="10"/>
      <c r="K37" s="10"/>
      <c r="L37" s="10"/>
      <c r="M37" s="10"/>
      <c r="N37" s="10"/>
      <c r="O37" s="10"/>
    </row>
    <row r="38">
      <c r="A38" s="10"/>
      <c r="B38" s="10"/>
      <c r="C38" s="10"/>
      <c r="D38" s="7"/>
      <c r="E38" s="10"/>
      <c r="F38" s="10"/>
      <c r="G38" s="10"/>
      <c r="H38" s="10"/>
      <c r="I38" s="7"/>
      <c r="J38" s="10"/>
      <c r="K38" s="10"/>
      <c r="L38" s="10"/>
      <c r="M38" s="10"/>
      <c r="N38" s="10"/>
      <c r="O38" s="10"/>
    </row>
    <row r="39">
      <c r="A39" s="10"/>
      <c r="B39" s="10"/>
      <c r="C39" s="10"/>
      <c r="D39" s="7"/>
      <c r="E39" s="10"/>
      <c r="F39" s="10"/>
      <c r="G39" s="10"/>
      <c r="H39" s="10"/>
      <c r="I39" s="7"/>
      <c r="J39" s="10"/>
      <c r="K39" s="10"/>
      <c r="L39" s="10"/>
      <c r="M39" s="10"/>
      <c r="N39" s="10"/>
      <c r="O39" s="10"/>
    </row>
    <row r="40">
      <c r="A40" s="10"/>
      <c r="B40" s="10"/>
      <c r="C40" s="10"/>
      <c r="D40" s="7"/>
      <c r="E40" s="10"/>
      <c r="F40" s="10"/>
      <c r="G40" s="10"/>
      <c r="H40" s="10"/>
      <c r="I40" s="7"/>
      <c r="J40" s="10"/>
      <c r="K40" s="10"/>
      <c r="L40" s="10"/>
      <c r="M40" s="10"/>
      <c r="N40" s="10"/>
      <c r="O40" s="10"/>
    </row>
    <row r="41">
      <c r="A41" s="10"/>
      <c r="B41" s="10"/>
      <c r="C41" s="10"/>
      <c r="D41" s="7"/>
      <c r="E41" s="10"/>
      <c r="F41" s="10"/>
      <c r="G41" s="10"/>
      <c r="H41" s="10"/>
      <c r="I41" s="7"/>
      <c r="J41" s="10"/>
      <c r="K41" s="10"/>
      <c r="L41" s="10"/>
      <c r="M41" s="10"/>
      <c r="N41" s="10"/>
      <c r="O41" s="10"/>
    </row>
    <row r="42">
      <c r="A42" s="10"/>
      <c r="B42" s="10"/>
      <c r="C42" s="10"/>
      <c r="D42" s="7"/>
      <c r="E42" s="10"/>
      <c r="F42" s="10"/>
      <c r="G42" s="10"/>
      <c r="H42" s="10"/>
      <c r="I42" s="7"/>
      <c r="J42" s="10"/>
      <c r="K42" s="10"/>
      <c r="L42" s="10"/>
      <c r="M42" s="10"/>
      <c r="N42" s="10"/>
      <c r="O42" s="10"/>
    </row>
    <row r="43">
      <c r="A43" s="10"/>
      <c r="B43" s="10"/>
      <c r="C43" s="10"/>
      <c r="D43" s="7"/>
      <c r="E43" s="10"/>
      <c r="F43" s="10"/>
      <c r="G43" s="10"/>
      <c r="H43" s="10"/>
      <c r="I43" s="7"/>
      <c r="J43" s="10"/>
      <c r="K43" s="10"/>
      <c r="L43" s="10"/>
      <c r="M43" s="10"/>
      <c r="N43" s="10"/>
      <c r="O43" s="10"/>
    </row>
    <row r="44">
      <c r="A44" s="10"/>
      <c r="B44" s="10"/>
      <c r="C44" s="10"/>
      <c r="D44" s="7"/>
      <c r="E44" s="10"/>
      <c r="F44" s="10"/>
      <c r="G44" s="10"/>
      <c r="H44" s="10"/>
      <c r="I44" s="7"/>
      <c r="J44" s="10"/>
      <c r="K44" s="10"/>
      <c r="L44" s="10"/>
      <c r="M44" s="10"/>
      <c r="N44" s="10"/>
      <c r="O44" s="10"/>
    </row>
    <row r="45">
      <c r="A45" s="10"/>
      <c r="B45" s="10"/>
      <c r="C45" s="10"/>
      <c r="D45" s="7"/>
      <c r="E45" s="10"/>
      <c r="F45" s="10"/>
      <c r="G45" s="10"/>
      <c r="H45" s="10"/>
      <c r="I45" s="7"/>
      <c r="J45" s="10"/>
      <c r="K45" s="10"/>
      <c r="L45" s="10"/>
      <c r="M45" s="10"/>
      <c r="N45" s="10"/>
      <c r="O45" s="10"/>
    </row>
    <row r="46">
      <c r="A46" s="10"/>
      <c r="B46" s="10"/>
      <c r="C46" s="10"/>
      <c r="D46" s="7"/>
      <c r="E46" s="10"/>
      <c r="F46" s="10"/>
      <c r="G46" s="10"/>
      <c r="H46" s="10"/>
      <c r="I46" s="7"/>
      <c r="J46" s="10"/>
      <c r="K46" s="10"/>
      <c r="L46" s="10"/>
      <c r="M46" s="10"/>
      <c r="N46" s="10"/>
      <c r="O46" s="10"/>
    </row>
    <row r="47">
      <c r="A47" s="10"/>
      <c r="B47" s="10"/>
      <c r="C47" s="10"/>
      <c r="D47" s="7"/>
      <c r="E47" s="10"/>
      <c r="F47" s="10"/>
      <c r="G47" s="10"/>
      <c r="H47" s="10"/>
      <c r="I47" s="7"/>
      <c r="J47" s="10"/>
      <c r="K47" s="10"/>
      <c r="L47" s="10"/>
      <c r="M47" s="10"/>
      <c r="N47" s="10"/>
      <c r="O47" s="10"/>
    </row>
    <row r="48">
      <c r="A48" s="10"/>
      <c r="B48" s="10"/>
      <c r="C48" s="10"/>
      <c r="D48" s="7"/>
      <c r="E48" s="10"/>
      <c r="F48" s="10"/>
      <c r="G48" s="10"/>
      <c r="H48" s="10"/>
      <c r="I48" s="7"/>
      <c r="J48" s="10"/>
      <c r="K48" s="10"/>
      <c r="L48" s="10"/>
      <c r="M48" s="10"/>
      <c r="N48" s="10"/>
      <c r="O48" s="10"/>
    </row>
    <row r="49">
      <c r="A49" s="10"/>
      <c r="B49" s="10"/>
      <c r="C49" s="10"/>
      <c r="D49" s="7"/>
      <c r="E49" s="10"/>
      <c r="F49" s="10"/>
      <c r="G49" s="10"/>
      <c r="H49" s="10"/>
      <c r="I49" s="7"/>
      <c r="J49" s="10"/>
      <c r="K49" s="10"/>
      <c r="L49" s="10"/>
      <c r="M49" s="10"/>
      <c r="N49" s="10"/>
      <c r="O49" s="10"/>
    </row>
    <row r="50">
      <c r="A50" s="10"/>
      <c r="B50" s="10"/>
      <c r="C50" s="10"/>
      <c r="D50" s="7"/>
      <c r="E50" s="10"/>
      <c r="F50" s="10"/>
      <c r="G50" s="10"/>
      <c r="H50" s="10"/>
      <c r="I50" s="7"/>
      <c r="J50" s="10"/>
      <c r="K50" s="10"/>
      <c r="L50" s="10"/>
      <c r="M50" s="10"/>
      <c r="N50" s="10"/>
      <c r="O50" s="10"/>
    </row>
    <row r="51">
      <c r="A51" s="10"/>
      <c r="B51" s="10"/>
      <c r="C51" s="10"/>
      <c r="D51" s="7"/>
      <c r="E51" s="10"/>
      <c r="F51" s="10"/>
      <c r="G51" s="10"/>
      <c r="H51" s="10"/>
      <c r="I51" s="7"/>
      <c r="J51" s="10"/>
      <c r="K51" s="10"/>
      <c r="L51" s="10"/>
      <c r="M51" s="10"/>
      <c r="N51" s="10"/>
      <c r="O51" s="10"/>
    </row>
    <row r="52">
      <c r="A52" s="10"/>
      <c r="B52" s="10"/>
      <c r="C52" s="10"/>
      <c r="D52" s="7"/>
      <c r="E52" s="10"/>
      <c r="F52" s="10"/>
      <c r="G52" s="10"/>
      <c r="H52" s="10"/>
      <c r="I52" s="7"/>
      <c r="J52" s="10"/>
      <c r="K52" s="10"/>
      <c r="L52" s="10"/>
      <c r="M52" s="10"/>
      <c r="N52" s="10"/>
      <c r="O52" s="10"/>
    </row>
    <row r="53">
      <c r="A53" s="10"/>
      <c r="B53" s="10"/>
      <c r="C53" s="10"/>
      <c r="D53" s="7"/>
      <c r="E53" s="10"/>
      <c r="F53" s="10"/>
      <c r="G53" s="10"/>
      <c r="H53" s="10"/>
      <c r="I53" s="7"/>
      <c r="J53" s="10"/>
      <c r="K53" s="10"/>
      <c r="L53" s="10"/>
      <c r="M53" s="10"/>
      <c r="N53" s="10"/>
      <c r="O53" s="10"/>
    </row>
    <row r="54">
      <c r="A54" s="10"/>
      <c r="B54" s="10"/>
      <c r="C54" s="10"/>
      <c r="D54" s="7"/>
      <c r="E54" s="10"/>
      <c r="F54" s="10"/>
      <c r="G54" s="10"/>
      <c r="H54" s="10"/>
      <c r="I54" s="7"/>
      <c r="J54" s="10"/>
      <c r="K54" s="10"/>
      <c r="L54" s="10"/>
      <c r="M54" s="10"/>
      <c r="N54" s="10"/>
      <c r="O54" s="10"/>
    </row>
    <row r="55">
      <c r="A55" s="10"/>
      <c r="B55" s="10"/>
      <c r="C55" s="10"/>
      <c r="D55" s="7"/>
      <c r="E55" s="10"/>
      <c r="F55" s="10"/>
      <c r="G55" s="10"/>
      <c r="H55" s="10"/>
      <c r="I55" s="7"/>
      <c r="J55" s="10"/>
      <c r="K55" s="10"/>
      <c r="L55" s="10"/>
      <c r="M55" s="10"/>
      <c r="N55" s="10"/>
      <c r="O55" s="10"/>
    </row>
    <row r="56">
      <c r="A56" s="10"/>
      <c r="B56" s="10"/>
      <c r="C56" s="10"/>
      <c r="D56" s="7"/>
      <c r="E56" s="10"/>
      <c r="F56" s="10"/>
      <c r="G56" s="10"/>
      <c r="H56" s="10"/>
      <c r="I56" s="7"/>
      <c r="J56" s="10"/>
      <c r="K56" s="10"/>
      <c r="L56" s="10"/>
      <c r="M56" s="10"/>
      <c r="N56" s="10"/>
      <c r="O56" s="10"/>
    </row>
    <row r="57">
      <c r="A57" s="10"/>
      <c r="B57" s="10"/>
      <c r="C57" s="10"/>
      <c r="D57" s="7"/>
      <c r="E57" s="10"/>
      <c r="F57" s="10"/>
      <c r="G57" s="10"/>
      <c r="H57" s="10"/>
      <c r="I57" s="7"/>
      <c r="J57" s="10"/>
      <c r="K57" s="10"/>
      <c r="L57" s="10"/>
      <c r="M57" s="10"/>
      <c r="N57" s="10"/>
      <c r="O57" s="10"/>
    </row>
    <row r="58">
      <c r="A58" s="10"/>
      <c r="B58" s="10"/>
      <c r="C58" s="10"/>
      <c r="D58" s="7"/>
      <c r="E58" s="10"/>
      <c r="F58" s="10"/>
      <c r="G58" s="10"/>
      <c r="H58" s="10"/>
      <c r="I58" s="7"/>
      <c r="J58" s="10"/>
      <c r="K58" s="10"/>
      <c r="L58" s="10"/>
      <c r="M58" s="10"/>
      <c r="N58" s="10"/>
      <c r="O58" s="10"/>
    </row>
    <row r="59">
      <c r="A59" s="10"/>
      <c r="B59" s="10"/>
      <c r="C59" s="10"/>
      <c r="D59" s="7"/>
      <c r="E59" s="10"/>
      <c r="F59" s="10"/>
      <c r="G59" s="10"/>
      <c r="H59" s="10"/>
      <c r="I59" s="7"/>
      <c r="J59" s="10"/>
      <c r="K59" s="10"/>
      <c r="L59" s="10"/>
      <c r="M59" s="10"/>
      <c r="N59" s="10"/>
      <c r="O59" s="10"/>
    </row>
    <row r="60">
      <c r="A60" s="10"/>
      <c r="B60" s="10"/>
      <c r="C60" s="10"/>
      <c r="D60" s="7"/>
      <c r="E60" s="10"/>
      <c r="F60" s="10"/>
      <c r="G60" s="10"/>
      <c r="H60" s="10"/>
      <c r="I60" s="7"/>
      <c r="J60" s="10"/>
      <c r="K60" s="10"/>
      <c r="L60" s="10"/>
      <c r="M60" s="10"/>
      <c r="N60" s="10"/>
      <c r="O60" s="10"/>
    </row>
    <row r="61">
      <c r="A61" s="10"/>
      <c r="B61" s="10"/>
      <c r="C61" s="10"/>
      <c r="D61" s="7"/>
      <c r="E61" s="10"/>
      <c r="F61" s="10"/>
      <c r="G61" s="10"/>
      <c r="H61" s="10"/>
      <c r="I61" s="7"/>
      <c r="J61" s="10"/>
      <c r="K61" s="10"/>
      <c r="L61" s="10"/>
      <c r="M61" s="10"/>
      <c r="N61" s="10"/>
      <c r="O61" s="10"/>
    </row>
    <row r="62">
      <c r="A62" s="10"/>
      <c r="B62" s="10"/>
      <c r="C62" s="10"/>
      <c r="D62" s="7"/>
      <c r="E62" s="10"/>
      <c r="F62" s="10"/>
      <c r="G62" s="10"/>
      <c r="H62" s="10"/>
      <c r="I62" s="7"/>
      <c r="J62" s="10"/>
      <c r="K62" s="10"/>
      <c r="L62" s="10"/>
      <c r="M62" s="10"/>
      <c r="N62" s="10"/>
      <c r="O62" s="10"/>
    </row>
    <row r="63">
      <c r="A63" s="10"/>
      <c r="B63" s="10"/>
      <c r="C63" s="10"/>
      <c r="D63" s="7"/>
      <c r="E63" s="10"/>
      <c r="F63" s="10"/>
      <c r="G63" s="10"/>
      <c r="H63" s="10"/>
      <c r="I63" s="7"/>
      <c r="J63" s="10"/>
      <c r="K63" s="10"/>
      <c r="L63" s="10"/>
      <c r="M63" s="10"/>
      <c r="N63" s="10"/>
      <c r="O63" s="10"/>
    </row>
    <row r="64">
      <c r="A64" s="10"/>
      <c r="B64" s="10"/>
      <c r="C64" s="10"/>
      <c r="D64" s="7"/>
      <c r="E64" s="10"/>
      <c r="F64" s="10"/>
      <c r="G64" s="10"/>
      <c r="H64" s="10"/>
      <c r="I64" s="7"/>
      <c r="J64" s="10"/>
      <c r="K64" s="10"/>
      <c r="L64" s="10"/>
      <c r="M64" s="10"/>
      <c r="N64" s="10"/>
      <c r="O64" s="10"/>
    </row>
    <row r="65">
      <c r="A65" s="10"/>
      <c r="B65" s="10"/>
      <c r="C65" s="10"/>
      <c r="D65" s="7"/>
      <c r="E65" s="10"/>
      <c r="F65" s="10"/>
      <c r="G65" s="10"/>
      <c r="H65" s="10"/>
      <c r="I65" s="7"/>
      <c r="J65" s="10"/>
      <c r="K65" s="10"/>
      <c r="L65" s="10"/>
      <c r="M65" s="10"/>
      <c r="N65" s="10"/>
      <c r="O65" s="10"/>
    </row>
    <row r="66">
      <c r="A66" s="10"/>
      <c r="B66" s="10"/>
      <c r="C66" s="10"/>
      <c r="D66" s="7"/>
      <c r="E66" s="10"/>
      <c r="F66" s="10"/>
      <c r="G66" s="10"/>
      <c r="H66" s="10"/>
      <c r="I66" s="7"/>
      <c r="J66" s="10"/>
      <c r="K66" s="10"/>
      <c r="L66" s="10"/>
      <c r="M66" s="10"/>
      <c r="N66" s="10"/>
      <c r="O66" s="10"/>
    </row>
    <row r="67">
      <c r="A67" s="10"/>
      <c r="B67" s="10"/>
      <c r="C67" s="10"/>
      <c r="D67" s="7"/>
      <c r="E67" s="10"/>
      <c r="F67" s="10"/>
      <c r="G67" s="10"/>
      <c r="H67" s="10"/>
      <c r="I67" s="7"/>
      <c r="J67" s="10"/>
      <c r="K67" s="10"/>
      <c r="L67" s="10"/>
      <c r="M67" s="10"/>
      <c r="N67" s="10"/>
      <c r="O67" s="10"/>
    </row>
    <row r="68">
      <c r="A68" s="10"/>
      <c r="B68" s="10"/>
      <c r="C68" s="10"/>
      <c r="D68" s="7"/>
      <c r="E68" s="10"/>
      <c r="F68" s="10"/>
      <c r="G68" s="10"/>
      <c r="H68" s="10"/>
      <c r="I68" s="7"/>
      <c r="J68" s="10"/>
      <c r="K68" s="10"/>
      <c r="L68" s="10"/>
      <c r="M68" s="10"/>
      <c r="N68" s="10"/>
      <c r="O68" s="10"/>
    </row>
    <row r="69">
      <c r="A69" s="10"/>
      <c r="B69" s="10"/>
      <c r="C69" s="10"/>
      <c r="D69" s="7"/>
      <c r="E69" s="10"/>
      <c r="F69" s="10"/>
      <c r="G69" s="10"/>
      <c r="H69" s="10"/>
      <c r="I69" s="7"/>
      <c r="J69" s="10"/>
      <c r="K69" s="10"/>
      <c r="L69" s="10"/>
      <c r="M69" s="10"/>
      <c r="N69" s="10"/>
      <c r="O69" s="10"/>
    </row>
    <row r="70">
      <c r="A70" s="10"/>
      <c r="B70" s="10"/>
      <c r="C70" s="10"/>
      <c r="D70" s="7"/>
      <c r="E70" s="10"/>
      <c r="F70" s="10"/>
      <c r="G70" s="10"/>
      <c r="H70" s="10"/>
      <c r="I70" s="7"/>
      <c r="J70" s="10"/>
      <c r="K70" s="10"/>
      <c r="L70" s="10"/>
      <c r="M70" s="10"/>
      <c r="N70" s="10"/>
      <c r="O70" s="10"/>
    </row>
    <row r="71">
      <c r="A71" s="10"/>
      <c r="B71" s="10"/>
      <c r="C71" s="10"/>
      <c r="D71" s="7"/>
      <c r="E71" s="10"/>
      <c r="F71" s="10"/>
      <c r="G71" s="10"/>
      <c r="H71" s="10"/>
      <c r="I71" s="7"/>
      <c r="J71" s="10"/>
      <c r="K71" s="10"/>
      <c r="L71" s="10"/>
      <c r="M71" s="10"/>
      <c r="N71" s="10"/>
      <c r="O71" s="10"/>
    </row>
    <row r="72">
      <c r="A72" s="10"/>
      <c r="B72" s="10"/>
      <c r="C72" s="10"/>
      <c r="D72" s="7"/>
      <c r="E72" s="10"/>
      <c r="F72" s="10"/>
      <c r="G72" s="10"/>
      <c r="H72" s="10"/>
      <c r="I72" s="7"/>
      <c r="J72" s="10"/>
      <c r="K72" s="10"/>
      <c r="L72" s="10"/>
      <c r="M72" s="10"/>
      <c r="N72" s="10"/>
      <c r="O72" s="10"/>
    </row>
    <row r="73">
      <c r="A73" s="10"/>
      <c r="B73" s="10"/>
      <c r="C73" s="10"/>
      <c r="D73" s="7"/>
      <c r="E73" s="10"/>
      <c r="F73" s="10"/>
      <c r="G73" s="10"/>
      <c r="H73" s="10"/>
      <c r="I73" s="7"/>
      <c r="J73" s="10"/>
      <c r="K73" s="10"/>
      <c r="L73" s="10"/>
      <c r="M73" s="10"/>
      <c r="N73" s="10"/>
      <c r="O73" s="10"/>
    </row>
    <row r="74">
      <c r="A74" s="10"/>
      <c r="B74" s="10"/>
      <c r="C74" s="10"/>
      <c r="D74" s="7"/>
      <c r="E74" s="10"/>
      <c r="F74" s="10"/>
      <c r="G74" s="10"/>
      <c r="H74" s="10"/>
      <c r="I74" s="7"/>
      <c r="J74" s="10"/>
      <c r="K74" s="10"/>
      <c r="L74" s="10"/>
      <c r="M74" s="10"/>
      <c r="N74" s="10"/>
      <c r="O74" s="10"/>
    </row>
    <row r="75">
      <c r="A75" s="10"/>
      <c r="B75" s="10"/>
      <c r="C75" s="10"/>
      <c r="D75" s="7"/>
      <c r="E75" s="10"/>
      <c r="F75" s="10"/>
      <c r="G75" s="10"/>
      <c r="H75" s="10"/>
      <c r="I75" s="7"/>
      <c r="J75" s="10"/>
      <c r="K75" s="10"/>
      <c r="L75" s="10"/>
      <c r="M75" s="10"/>
      <c r="N75" s="10"/>
      <c r="O75" s="10"/>
    </row>
    <row r="76">
      <c r="A76" s="10"/>
      <c r="B76" s="10"/>
      <c r="C76" s="10"/>
      <c r="D76" s="7"/>
      <c r="E76" s="10"/>
      <c r="F76" s="10"/>
      <c r="G76" s="10"/>
      <c r="H76" s="10"/>
      <c r="I76" s="7"/>
      <c r="J76" s="10"/>
      <c r="K76" s="10"/>
      <c r="L76" s="10"/>
      <c r="M76" s="10"/>
      <c r="N76" s="10"/>
      <c r="O76" s="10"/>
    </row>
    <row r="77">
      <c r="A77" s="10"/>
      <c r="B77" s="10"/>
      <c r="C77" s="10"/>
      <c r="D77" s="7"/>
      <c r="E77" s="10"/>
      <c r="F77" s="10"/>
      <c r="G77" s="10"/>
      <c r="H77" s="10"/>
      <c r="I77" s="7"/>
      <c r="J77" s="10"/>
      <c r="K77" s="10"/>
      <c r="L77" s="10"/>
      <c r="M77" s="10"/>
      <c r="N77" s="10"/>
      <c r="O77" s="10"/>
    </row>
    <row r="78">
      <c r="A78" s="10"/>
      <c r="B78" s="10"/>
      <c r="C78" s="10"/>
      <c r="D78" s="7"/>
      <c r="E78" s="10"/>
      <c r="F78" s="10"/>
      <c r="G78" s="10"/>
      <c r="H78" s="10"/>
      <c r="I78" s="7"/>
      <c r="J78" s="10"/>
      <c r="K78" s="10"/>
      <c r="L78" s="10"/>
      <c r="M78" s="10"/>
      <c r="N78" s="10"/>
      <c r="O78" s="10"/>
    </row>
    <row r="79">
      <c r="A79" s="10"/>
      <c r="B79" s="10"/>
      <c r="C79" s="10"/>
      <c r="D79" s="7"/>
      <c r="E79" s="10"/>
      <c r="F79" s="10"/>
      <c r="G79" s="10"/>
      <c r="H79" s="10"/>
      <c r="I79" s="7"/>
      <c r="J79" s="10"/>
      <c r="K79" s="10"/>
      <c r="L79" s="10"/>
      <c r="M79" s="10"/>
      <c r="N79" s="10"/>
      <c r="O79" s="10"/>
    </row>
    <row r="80">
      <c r="A80" s="10"/>
      <c r="B80" s="10"/>
      <c r="C80" s="10"/>
      <c r="D80" s="7"/>
      <c r="E80" s="10"/>
      <c r="F80" s="10"/>
      <c r="G80" s="10"/>
      <c r="H80" s="10"/>
      <c r="I80" s="7"/>
      <c r="J80" s="10"/>
      <c r="K80" s="10"/>
      <c r="L80" s="10"/>
      <c r="M80" s="10"/>
      <c r="N80" s="10"/>
      <c r="O80" s="10"/>
    </row>
    <row r="81">
      <c r="A81" s="10"/>
      <c r="B81" s="10"/>
      <c r="C81" s="10"/>
      <c r="D81" s="7"/>
      <c r="E81" s="10"/>
      <c r="F81" s="10"/>
      <c r="G81" s="10"/>
      <c r="H81" s="10"/>
      <c r="I81" s="7"/>
      <c r="J81" s="10"/>
      <c r="K81" s="10"/>
      <c r="L81" s="10"/>
      <c r="M81" s="10"/>
      <c r="N81" s="10"/>
      <c r="O81" s="10"/>
    </row>
    <row r="82">
      <c r="A82" s="10"/>
      <c r="B82" s="10"/>
      <c r="C82" s="10"/>
      <c r="D82" s="7"/>
      <c r="E82" s="10"/>
      <c r="F82" s="10"/>
      <c r="G82" s="10"/>
      <c r="H82" s="10"/>
      <c r="I82" s="7"/>
      <c r="J82" s="10"/>
      <c r="K82" s="10"/>
      <c r="L82" s="10"/>
      <c r="M82" s="10"/>
      <c r="N82" s="10"/>
      <c r="O82" s="10"/>
    </row>
    <row r="83">
      <c r="A83" s="10"/>
      <c r="B83" s="10"/>
      <c r="C83" s="10"/>
      <c r="D83" s="7"/>
      <c r="E83" s="10"/>
      <c r="F83" s="10"/>
      <c r="G83" s="10"/>
      <c r="H83" s="10"/>
      <c r="I83" s="7"/>
      <c r="J83" s="10"/>
      <c r="K83" s="10"/>
      <c r="L83" s="10"/>
      <c r="M83" s="10"/>
      <c r="N83" s="10"/>
      <c r="O83" s="10"/>
    </row>
    <row r="84">
      <c r="A84" s="10"/>
      <c r="B84" s="10"/>
      <c r="C84" s="10"/>
      <c r="D84" s="7"/>
      <c r="E84" s="10"/>
      <c r="F84" s="10"/>
      <c r="G84" s="10"/>
      <c r="H84" s="10"/>
      <c r="I84" s="7"/>
      <c r="J84" s="10"/>
      <c r="K84" s="10"/>
      <c r="L84" s="10"/>
      <c r="M84" s="10"/>
      <c r="N84" s="10"/>
      <c r="O84" s="10"/>
    </row>
    <row r="85">
      <c r="A85" s="10"/>
      <c r="B85" s="10"/>
      <c r="C85" s="10"/>
      <c r="D85" s="7"/>
      <c r="E85" s="10"/>
      <c r="F85" s="10"/>
      <c r="G85" s="10"/>
      <c r="H85" s="10"/>
      <c r="I85" s="7"/>
      <c r="J85" s="10"/>
      <c r="K85" s="10"/>
      <c r="L85" s="10"/>
      <c r="M85" s="10"/>
      <c r="N85" s="10"/>
      <c r="O85" s="10"/>
    </row>
    <row r="86">
      <c r="A86" s="10"/>
      <c r="B86" s="10"/>
      <c r="C86" s="10"/>
      <c r="D86" s="7"/>
      <c r="E86" s="10"/>
      <c r="F86" s="10"/>
      <c r="G86" s="10"/>
      <c r="H86" s="10"/>
      <c r="I86" s="7"/>
      <c r="J86" s="10"/>
      <c r="K86" s="10"/>
      <c r="L86" s="10"/>
      <c r="M86" s="10"/>
      <c r="N86" s="10"/>
      <c r="O86" s="10"/>
    </row>
    <row r="87">
      <c r="A87" s="10"/>
      <c r="B87" s="10"/>
      <c r="C87" s="10"/>
      <c r="D87" s="7"/>
      <c r="E87" s="10"/>
      <c r="F87" s="10"/>
      <c r="G87" s="10"/>
      <c r="H87" s="10"/>
      <c r="I87" s="7"/>
      <c r="J87" s="10"/>
      <c r="K87" s="10"/>
      <c r="L87" s="10"/>
      <c r="M87" s="10"/>
      <c r="N87" s="10"/>
      <c r="O87" s="10"/>
    </row>
    <row r="88">
      <c r="A88" s="10"/>
      <c r="B88" s="10"/>
      <c r="C88" s="10"/>
      <c r="D88" s="7"/>
      <c r="E88" s="10"/>
      <c r="F88" s="10"/>
      <c r="G88" s="10"/>
      <c r="H88" s="10"/>
      <c r="I88" s="7"/>
      <c r="J88" s="10"/>
      <c r="K88" s="10"/>
      <c r="L88" s="10"/>
      <c r="M88" s="10"/>
      <c r="N88" s="10"/>
      <c r="O88" s="10"/>
    </row>
    <row r="89">
      <c r="A89" s="10"/>
      <c r="B89" s="10"/>
      <c r="C89" s="10"/>
      <c r="D89" s="7"/>
      <c r="E89" s="10"/>
      <c r="F89" s="10"/>
      <c r="G89" s="10"/>
      <c r="H89" s="10"/>
      <c r="I89" s="7"/>
      <c r="J89" s="10"/>
      <c r="K89" s="10"/>
      <c r="L89" s="10"/>
      <c r="M89" s="10"/>
      <c r="N89" s="10"/>
      <c r="O89" s="10"/>
    </row>
    <row r="90">
      <c r="A90" s="10"/>
      <c r="B90" s="10"/>
      <c r="C90" s="10"/>
      <c r="D90" s="7"/>
      <c r="E90" s="10"/>
      <c r="F90" s="10"/>
      <c r="G90" s="10"/>
      <c r="H90" s="10"/>
      <c r="I90" s="7"/>
      <c r="J90" s="10"/>
      <c r="K90" s="10"/>
      <c r="L90" s="10"/>
      <c r="M90" s="10"/>
      <c r="N90" s="10"/>
      <c r="O90" s="10"/>
    </row>
    <row r="91">
      <c r="A91" s="10"/>
      <c r="B91" s="10"/>
      <c r="C91" s="10"/>
      <c r="D91" s="7"/>
      <c r="E91" s="10"/>
      <c r="F91" s="10"/>
      <c r="G91" s="10"/>
      <c r="H91" s="10"/>
      <c r="I91" s="7"/>
      <c r="J91" s="10"/>
      <c r="K91" s="10"/>
      <c r="L91" s="10"/>
      <c r="M91" s="10"/>
      <c r="N91" s="10"/>
      <c r="O91" s="10"/>
    </row>
    <row r="92">
      <c r="A92" s="10"/>
      <c r="B92" s="10"/>
      <c r="C92" s="10"/>
      <c r="D92" s="7"/>
      <c r="E92" s="10"/>
      <c r="F92" s="10"/>
      <c r="G92" s="10"/>
      <c r="H92" s="10"/>
      <c r="I92" s="7"/>
      <c r="J92" s="10"/>
      <c r="K92" s="10"/>
      <c r="L92" s="10"/>
      <c r="M92" s="10"/>
      <c r="N92" s="10"/>
      <c r="O92" s="10"/>
    </row>
    <row r="93">
      <c r="A93" s="10"/>
      <c r="B93" s="10"/>
      <c r="C93" s="10"/>
      <c r="D93" s="7"/>
      <c r="E93" s="10"/>
      <c r="F93" s="10"/>
      <c r="G93" s="10"/>
      <c r="H93" s="10"/>
      <c r="I93" s="7"/>
      <c r="J93" s="10"/>
      <c r="K93" s="10"/>
      <c r="L93" s="10"/>
      <c r="M93" s="10"/>
      <c r="N93" s="10"/>
      <c r="O93" s="10"/>
    </row>
    <row r="94">
      <c r="A94" s="10"/>
      <c r="B94" s="10"/>
      <c r="C94" s="10"/>
      <c r="D94" s="7"/>
      <c r="E94" s="10"/>
      <c r="F94" s="10"/>
      <c r="G94" s="10"/>
      <c r="H94" s="10"/>
      <c r="I94" s="7"/>
      <c r="J94" s="10"/>
      <c r="K94" s="10"/>
      <c r="L94" s="10"/>
      <c r="M94" s="10"/>
      <c r="N94" s="10"/>
      <c r="O94" s="10"/>
    </row>
    <row r="95">
      <c r="A95" s="10"/>
      <c r="B95" s="10"/>
      <c r="C95" s="10"/>
      <c r="D95" s="7"/>
      <c r="E95" s="10"/>
      <c r="F95" s="10"/>
      <c r="G95" s="10"/>
      <c r="H95" s="10"/>
      <c r="I95" s="7"/>
      <c r="J95" s="10"/>
      <c r="K95" s="10"/>
      <c r="L95" s="10"/>
      <c r="M95" s="10"/>
      <c r="N95" s="10"/>
      <c r="O95" s="10"/>
    </row>
    <row r="96">
      <c r="A96" s="10"/>
      <c r="B96" s="10"/>
      <c r="C96" s="10"/>
      <c r="D96" s="7"/>
      <c r="E96" s="10"/>
      <c r="F96" s="10"/>
      <c r="G96" s="10"/>
      <c r="H96" s="10"/>
      <c r="I96" s="7"/>
      <c r="J96" s="10"/>
      <c r="K96" s="10"/>
      <c r="L96" s="10"/>
      <c r="M96" s="10"/>
      <c r="N96" s="10"/>
      <c r="O96" s="10"/>
    </row>
    <row r="97">
      <c r="A97" s="10"/>
      <c r="B97" s="10"/>
      <c r="C97" s="10"/>
      <c r="D97" s="7"/>
      <c r="E97" s="10"/>
      <c r="F97" s="10"/>
      <c r="G97" s="10"/>
      <c r="H97" s="10"/>
      <c r="I97" s="7"/>
      <c r="J97" s="10"/>
      <c r="K97" s="10"/>
      <c r="L97" s="10"/>
      <c r="M97" s="10"/>
      <c r="N97" s="10"/>
      <c r="O97" s="10"/>
    </row>
    <row r="98">
      <c r="A98" s="10"/>
      <c r="B98" s="10"/>
      <c r="C98" s="10"/>
      <c r="D98" s="7"/>
      <c r="E98" s="10"/>
      <c r="F98" s="10"/>
      <c r="G98" s="10"/>
      <c r="H98" s="10"/>
      <c r="I98" s="7"/>
      <c r="J98" s="10"/>
      <c r="K98" s="10"/>
      <c r="L98" s="10"/>
      <c r="M98" s="10"/>
      <c r="N98" s="10"/>
      <c r="O98" s="10"/>
    </row>
    <row r="99">
      <c r="A99" s="10"/>
      <c r="B99" s="10"/>
      <c r="C99" s="10"/>
      <c r="D99" s="7"/>
      <c r="E99" s="10"/>
      <c r="F99" s="10"/>
      <c r="G99" s="10"/>
      <c r="H99" s="10"/>
      <c r="I99" s="7"/>
      <c r="J99" s="10"/>
      <c r="K99" s="10"/>
      <c r="L99" s="10"/>
      <c r="M99" s="10"/>
      <c r="N99" s="10"/>
      <c r="O99" s="10"/>
    </row>
    <row r="100">
      <c r="A100" s="10"/>
      <c r="B100" s="10"/>
      <c r="C100" s="10"/>
      <c r="D100" s="7"/>
      <c r="E100" s="10"/>
      <c r="F100" s="10"/>
      <c r="G100" s="10"/>
      <c r="H100" s="10"/>
      <c r="I100" s="7"/>
      <c r="J100" s="10"/>
      <c r="K100" s="10"/>
      <c r="L100" s="10"/>
      <c r="M100" s="10"/>
      <c r="N100" s="10"/>
      <c r="O100" s="10"/>
    </row>
    <row r="101">
      <c r="A101" s="10"/>
      <c r="B101" s="10"/>
      <c r="C101" s="10"/>
      <c r="D101" s="7"/>
      <c r="E101" s="10"/>
      <c r="F101" s="10"/>
      <c r="G101" s="10"/>
      <c r="H101" s="10"/>
      <c r="I101" s="7"/>
      <c r="J101" s="10"/>
      <c r="K101" s="10"/>
      <c r="L101" s="10"/>
      <c r="M101" s="10"/>
      <c r="N101" s="10"/>
      <c r="O101" s="10"/>
    </row>
    <row r="102">
      <c r="A102" s="10"/>
      <c r="B102" s="10"/>
      <c r="C102" s="10"/>
      <c r="D102" s="7"/>
      <c r="E102" s="10"/>
      <c r="F102" s="10"/>
      <c r="G102" s="10"/>
      <c r="H102" s="10"/>
      <c r="I102" s="7"/>
      <c r="J102" s="10"/>
      <c r="K102" s="10"/>
      <c r="L102" s="10"/>
      <c r="M102" s="10"/>
      <c r="N102" s="10"/>
      <c r="O102" s="10"/>
    </row>
    <row r="103">
      <c r="A103" s="10"/>
      <c r="B103" s="10"/>
      <c r="C103" s="10"/>
      <c r="D103" s="7"/>
      <c r="E103" s="10"/>
      <c r="F103" s="10"/>
      <c r="G103" s="10"/>
      <c r="H103" s="10"/>
      <c r="I103" s="7"/>
      <c r="J103" s="10"/>
      <c r="K103" s="10"/>
      <c r="L103" s="10"/>
      <c r="M103" s="10"/>
      <c r="N103" s="10"/>
      <c r="O103" s="10"/>
    </row>
    <row r="104">
      <c r="A104" s="10"/>
      <c r="B104" s="10"/>
      <c r="C104" s="10"/>
      <c r="D104" s="7"/>
      <c r="E104" s="10"/>
      <c r="F104" s="10"/>
      <c r="G104" s="10"/>
      <c r="H104" s="10"/>
      <c r="I104" s="7"/>
      <c r="J104" s="10"/>
      <c r="K104" s="10"/>
      <c r="L104" s="10"/>
      <c r="M104" s="10"/>
      <c r="N104" s="10"/>
      <c r="O104" s="10"/>
    </row>
    <row r="105">
      <c r="A105" s="10"/>
      <c r="B105" s="10"/>
      <c r="C105" s="10"/>
      <c r="D105" s="7"/>
      <c r="E105" s="10"/>
      <c r="F105" s="10"/>
      <c r="G105" s="10"/>
      <c r="H105" s="10"/>
      <c r="I105" s="7"/>
      <c r="J105" s="10"/>
      <c r="K105" s="10"/>
      <c r="L105" s="10"/>
      <c r="M105" s="10"/>
      <c r="N105" s="10"/>
      <c r="O105" s="10"/>
    </row>
    <row r="106">
      <c r="A106" s="10"/>
      <c r="B106" s="10"/>
      <c r="C106" s="10"/>
      <c r="D106" s="7"/>
      <c r="E106" s="10"/>
      <c r="F106" s="10"/>
      <c r="G106" s="10"/>
      <c r="H106" s="10"/>
      <c r="I106" s="7"/>
      <c r="J106" s="10"/>
      <c r="K106" s="10"/>
      <c r="L106" s="10"/>
      <c r="M106" s="10"/>
      <c r="N106" s="10"/>
      <c r="O106" s="10"/>
    </row>
    <row r="107">
      <c r="A107" s="10"/>
      <c r="B107" s="10"/>
      <c r="C107" s="10"/>
      <c r="D107" s="7"/>
      <c r="E107" s="10"/>
      <c r="F107" s="10"/>
      <c r="G107" s="10"/>
      <c r="H107" s="10"/>
      <c r="I107" s="7"/>
      <c r="J107" s="10"/>
      <c r="K107" s="10"/>
      <c r="L107" s="10"/>
      <c r="M107" s="10"/>
      <c r="N107" s="10"/>
      <c r="O107" s="10"/>
    </row>
    <row r="108">
      <c r="A108" s="10"/>
      <c r="B108" s="10"/>
      <c r="C108" s="10"/>
      <c r="D108" s="7"/>
      <c r="E108" s="10"/>
      <c r="F108" s="10"/>
      <c r="G108" s="10"/>
      <c r="H108" s="10"/>
      <c r="I108" s="7"/>
      <c r="J108" s="10"/>
      <c r="K108" s="10"/>
      <c r="L108" s="10"/>
      <c r="M108" s="10"/>
      <c r="N108" s="10"/>
      <c r="O108" s="10"/>
    </row>
    <row r="109">
      <c r="A109" s="10"/>
      <c r="B109" s="10"/>
      <c r="C109" s="10"/>
      <c r="D109" s="7"/>
      <c r="E109" s="10"/>
      <c r="F109" s="10"/>
      <c r="G109" s="10"/>
      <c r="H109" s="10"/>
      <c r="I109" s="7"/>
      <c r="J109" s="10"/>
      <c r="K109" s="10"/>
      <c r="L109" s="10"/>
      <c r="M109" s="10"/>
      <c r="N109" s="10"/>
      <c r="O109" s="10"/>
    </row>
    <row r="110">
      <c r="A110" s="10"/>
      <c r="B110" s="10"/>
      <c r="C110" s="10"/>
      <c r="D110" s="7"/>
      <c r="E110" s="10"/>
      <c r="F110" s="10"/>
      <c r="G110" s="10"/>
      <c r="H110" s="10"/>
      <c r="I110" s="7"/>
      <c r="J110" s="10"/>
      <c r="K110" s="10"/>
      <c r="L110" s="10"/>
      <c r="M110" s="10"/>
      <c r="N110" s="10"/>
      <c r="O110" s="10"/>
    </row>
    <row r="111">
      <c r="A111" s="10"/>
      <c r="B111" s="10"/>
      <c r="C111" s="10"/>
      <c r="D111" s="7"/>
      <c r="E111" s="10"/>
      <c r="F111" s="10"/>
      <c r="G111" s="10"/>
      <c r="H111" s="10"/>
      <c r="I111" s="7"/>
      <c r="J111" s="10"/>
      <c r="K111" s="10"/>
      <c r="L111" s="10"/>
      <c r="M111" s="10"/>
      <c r="N111" s="10"/>
      <c r="O111" s="10"/>
    </row>
    <row r="112">
      <c r="A112" s="10"/>
      <c r="B112" s="10"/>
      <c r="C112" s="10"/>
      <c r="D112" s="7"/>
      <c r="E112" s="10"/>
      <c r="F112" s="10"/>
      <c r="G112" s="10"/>
      <c r="H112" s="10"/>
      <c r="I112" s="7"/>
      <c r="J112" s="10"/>
      <c r="K112" s="10"/>
      <c r="L112" s="10"/>
      <c r="M112" s="10"/>
      <c r="N112" s="10"/>
      <c r="O112" s="10"/>
    </row>
    <row r="113">
      <c r="A113" s="10"/>
      <c r="B113" s="10"/>
      <c r="C113" s="10"/>
      <c r="D113" s="7"/>
      <c r="E113" s="10"/>
      <c r="F113" s="10"/>
      <c r="G113" s="10"/>
      <c r="H113" s="10"/>
      <c r="I113" s="7"/>
      <c r="J113" s="10"/>
      <c r="K113" s="10"/>
      <c r="L113" s="10"/>
      <c r="M113" s="10"/>
      <c r="N113" s="10"/>
      <c r="O113" s="10"/>
    </row>
    <row r="114">
      <c r="A114" s="10"/>
      <c r="B114" s="10"/>
      <c r="C114" s="10"/>
      <c r="D114" s="7"/>
      <c r="E114" s="10"/>
      <c r="F114" s="10"/>
      <c r="G114" s="10"/>
      <c r="H114" s="10"/>
      <c r="I114" s="7"/>
      <c r="J114" s="10"/>
      <c r="K114" s="10"/>
      <c r="L114" s="10"/>
      <c r="M114" s="10"/>
      <c r="N114" s="10"/>
      <c r="O114" s="10"/>
    </row>
    <row r="115">
      <c r="A115" s="10"/>
      <c r="B115" s="10"/>
      <c r="C115" s="10"/>
      <c r="D115" s="7"/>
      <c r="E115" s="10"/>
      <c r="F115" s="10"/>
      <c r="G115" s="10"/>
      <c r="H115" s="10"/>
      <c r="I115" s="7"/>
      <c r="J115" s="10"/>
      <c r="K115" s="10"/>
      <c r="L115" s="10"/>
      <c r="M115" s="10"/>
      <c r="N115" s="10"/>
      <c r="O115" s="10"/>
    </row>
    <row r="116">
      <c r="A116" s="10"/>
      <c r="B116" s="10"/>
      <c r="C116" s="10"/>
      <c r="D116" s="7"/>
      <c r="E116" s="10"/>
      <c r="F116" s="10"/>
      <c r="G116" s="10"/>
      <c r="H116" s="10"/>
      <c r="I116" s="7"/>
      <c r="J116" s="10"/>
      <c r="K116" s="10"/>
      <c r="L116" s="10"/>
      <c r="M116" s="10"/>
      <c r="N116" s="10"/>
      <c r="O116" s="10"/>
    </row>
    <row r="117">
      <c r="A117" s="10"/>
      <c r="B117" s="10"/>
      <c r="C117" s="10"/>
      <c r="D117" s="7"/>
      <c r="E117" s="10"/>
      <c r="F117" s="10"/>
      <c r="G117" s="10"/>
      <c r="H117" s="10"/>
      <c r="I117" s="7"/>
      <c r="J117" s="10"/>
      <c r="K117" s="10"/>
      <c r="L117" s="10"/>
      <c r="M117" s="10"/>
      <c r="N117" s="10"/>
      <c r="O117" s="10"/>
    </row>
    <row r="118">
      <c r="A118" s="10"/>
      <c r="B118" s="10"/>
      <c r="C118" s="10"/>
      <c r="D118" s="7"/>
      <c r="E118" s="10"/>
      <c r="F118" s="10"/>
      <c r="G118" s="10"/>
      <c r="H118" s="10"/>
      <c r="I118" s="7"/>
      <c r="J118" s="10"/>
      <c r="K118" s="10"/>
      <c r="L118" s="10"/>
      <c r="M118" s="10"/>
      <c r="N118" s="10"/>
      <c r="O118" s="10"/>
    </row>
    <row r="119">
      <c r="A119" s="10"/>
      <c r="B119" s="10"/>
      <c r="C119" s="10"/>
      <c r="D119" s="7"/>
      <c r="E119" s="10"/>
      <c r="F119" s="10"/>
      <c r="G119" s="10"/>
      <c r="H119" s="10"/>
      <c r="I119" s="7"/>
      <c r="J119" s="10"/>
      <c r="K119" s="10"/>
      <c r="L119" s="10"/>
      <c r="M119" s="10"/>
      <c r="N119" s="10"/>
      <c r="O119" s="10"/>
    </row>
    <row r="120">
      <c r="A120" s="10"/>
      <c r="B120" s="10"/>
      <c r="C120" s="10"/>
      <c r="D120" s="7"/>
      <c r="E120" s="10"/>
      <c r="F120" s="10"/>
      <c r="G120" s="10"/>
      <c r="H120" s="10"/>
      <c r="I120" s="7"/>
      <c r="J120" s="10"/>
      <c r="K120" s="10"/>
      <c r="L120" s="10"/>
      <c r="M120" s="10"/>
      <c r="N120" s="10"/>
      <c r="O120" s="10"/>
    </row>
    <row r="121">
      <c r="A121" s="10"/>
      <c r="B121" s="10"/>
      <c r="C121" s="10"/>
      <c r="D121" s="7"/>
      <c r="E121" s="10"/>
      <c r="F121" s="10"/>
      <c r="G121" s="10"/>
      <c r="H121" s="10"/>
      <c r="I121" s="7"/>
      <c r="J121" s="10"/>
      <c r="K121" s="10"/>
      <c r="L121" s="10"/>
      <c r="M121" s="10"/>
      <c r="N121" s="10"/>
      <c r="O121" s="10"/>
    </row>
    <row r="122">
      <c r="A122" s="10"/>
      <c r="B122" s="10"/>
      <c r="C122" s="10"/>
      <c r="D122" s="7"/>
      <c r="E122" s="10"/>
      <c r="F122" s="10"/>
      <c r="G122" s="10"/>
      <c r="H122" s="10"/>
      <c r="I122" s="7"/>
      <c r="J122" s="10"/>
      <c r="K122" s="10"/>
      <c r="L122" s="10"/>
      <c r="M122" s="10"/>
      <c r="N122" s="10"/>
      <c r="O122" s="10"/>
    </row>
    <row r="123">
      <c r="A123" s="10"/>
      <c r="B123" s="10"/>
      <c r="C123" s="10"/>
      <c r="D123" s="7"/>
      <c r="E123" s="10"/>
      <c r="F123" s="10"/>
      <c r="G123" s="10"/>
      <c r="H123" s="10"/>
      <c r="I123" s="7"/>
      <c r="J123" s="10"/>
      <c r="K123" s="10"/>
      <c r="L123" s="10"/>
      <c r="M123" s="10"/>
      <c r="N123" s="10"/>
      <c r="O123" s="10"/>
    </row>
    <row r="124">
      <c r="A124" s="10"/>
      <c r="B124" s="10"/>
      <c r="C124" s="10"/>
      <c r="D124" s="7"/>
      <c r="E124" s="10"/>
      <c r="F124" s="10"/>
      <c r="G124" s="10"/>
      <c r="H124" s="10"/>
      <c r="I124" s="7"/>
      <c r="J124" s="10"/>
      <c r="K124" s="10"/>
      <c r="L124" s="10"/>
      <c r="M124" s="10"/>
      <c r="N124" s="10"/>
      <c r="O124" s="10"/>
    </row>
    <row r="125">
      <c r="A125" s="10"/>
      <c r="B125" s="10"/>
      <c r="C125" s="10"/>
      <c r="D125" s="7"/>
      <c r="E125" s="10"/>
      <c r="F125" s="10"/>
      <c r="G125" s="10"/>
      <c r="H125" s="10"/>
      <c r="I125" s="7"/>
      <c r="J125" s="10"/>
      <c r="K125" s="10"/>
      <c r="L125" s="10"/>
      <c r="M125" s="10"/>
      <c r="N125" s="10"/>
      <c r="O125" s="10"/>
    </row>
    <row r="126">
      <c r="A126" s="10"/>
      <c r="B126" s="10"/>
      <c r="C126" s="10"/>
      <c r="D126" s="7"/>
      <c r="E126" s="10"/>
      <c r="F126" s="10"/>
      <c r="G126" s="10"/>
      <c r="H126" s="10"/>
      <c r="I126" s="7"/>
      <c r="J126" s="10"/>
      <c r="K126" s="10"/>
      <c r="L126" s="10"/>
      <c r="M126" s="10"/>
      <c r="N126" s="10"/>
      <c r="O126" s="10"/>
    </row>
    <row r="127">
      <c r="A127" s="10"/>
      <c r="B127" s="10"/>
      <c r="C127" s="10"/>
      <c r="D127" s="7"/>
      <c r="E127" s="10"/>
      <c r="F127" s="10"/>
      <c r="G127" s="10"/>
      <c r="H127" s="10"/>
      <c r="I127" s="7"/>
      <c r="J127" s="10"/>
      <c r="K127" s="10"/>
      <c r="L127" s="10"/>
      <c r="M127" s="10"/>
      <c r="N127" s="10"/>
      <c r="O127" s="10"/>
    </row>
    <row r="128">
      <c r="A128" s="10"/>
      <c r="B128" s="10"/>
      <c r="C128" s="10"/>
      <c r="D128" s="7"/>
      <c r="E128" s="10"/>
      <c r="F128" s="10"/>
      <c r="G128" s="10"/>
      <c r="H128" s="10"/>
      <c r="I128" s="7"/>
      <c r="J128" s="10"/>
      <c r="K128" s="10"/>
      <c r="L128" s="10"/>
      <c r="M128" s="10"/>
      <c r="N128" s="10"/>
      <c r="O128" s="10"/>
    </row>
    <row r="129">
      <c r="A129" s="10"/>
      <c r="B129" s="10"/>
      <c r="C129" s="10"/>
      <c r="D129" s="7"/>
      <c r="E129" s="10"/>
      <c r="F129" s="10"/>
      <c r="G129" s="10"/>
      <c r="H129" s="10"/>
      <c r="I129" s="7"/>
      <c r="J129" s="10"/>
      <c r="K129" s="10"/>
      <c r="L129" s="10"/>
      <c r="M129" s="10"/>
      <c r="N129" s="10"/>
      <c r="O129" s="10"/>
    </row>
    <row r="130">
      <c r="A130" s="10"/>
      <c r="B130" s="10"/>
      <c r="C130" s="10"/>
      <c r="D130" s="7"/>
      <c r="E130" s="10"/>
      <c r="F130" s="10"/>
      <c r="G130" s="10"/>
      <c r="H130" s="10"/>
      <c r="I130" s="7"/>
      <c r="J130" s="10"/>
      <c r="K130" s="10"/>
      <c r="L130" s="10"/>
      <c r="M130" s="10"/>
      <c r="N130" s="10"/>
      <c r="O130" s="10"/>
    </row>
    <row r="131">
      <c r="A131" s="10"/>
      <c r="B131" s="10"/>
      <c r="C131" s="10"/>
      <c r="D131" s="7"/>
      <c r="E131" s="10"/>
      <c r="F131" s="10"/>
      <c r="G131" s="10"/>
      <c r="H131" s="10"/>
      <c r="I131" s="7"/>
      <c r="J131" s="10"/>
      <c r="K131" s="10"/>
      <c r="L131" s="10"/>
      <c r="M131" s="10"/>
      <c r="N131" s="10"/>
      <c r="O131" s="10"/>
    </row>
    <row r="132">
      <c r="A132" s="10"/>
      <c r="B132" s="10"/>
      <c r="C132" s="10"/>
      <c r="D132" s="7"/>
      <c r="E132" s="10"/>
      <c r="F132" s="10"/>
      <c r="G132" s="10"/>
      <c r="H132" s="10"/>
      <c r="I132" s="7"/>
      <c r="J132" s="10"/>
      <c r="K132" s="10"/>
      <c r="L132" s="10"/>
      <c r="M132" s="10"/>
      <c r="N132" s="10"/>
      <c r="O132" s="10"/>
    </row>
    <row r="133">
      <c r="A133" s="10"/>
      <c r="B133" s="10"/>
      <c r="C133" s="10"/>
      <c r="D133" s="7"/>
      <c r="E133" s="10"/>
      <c r="F133" s="10"/>
      <c r="G133" s="10"/>
      <c r="H133" s="10"/>
      <c r="I133" s="7"/>
      <c r="J133" s="10"/>
      <c r="K133" s="10"/>
      <c r="L133" s="10"/>
      <c r="M133" s="10"/>
      <c r="N133" s="10"/>
      <c r="O133" s="10"/>
    </row>
    <row r="134">
      <c r="A134" s="10"/>
      <c r="B134" s="10"/>
      <c r="C134" s="10"/>
      <c r="D134" s="7"/>
      <c r="E134" s="10"/>
      <c r="F134" s="10"/>
      <c r="G134" s="10"/>
      <c r="H134" s="10"/>
      <c r="I134" s="7"/>
      <c r="J134" s="10"/>
      <c r="K134" s="10"/>
      <c r="L134" s="10"/>
      <c r="M134" s="10"/>
      <c r="N134" s="10"/>
      <c r="O134" s="10"/>
    </row>
    <row r="135">
      <c r="A135" s="10"/>
      <c r="B135" s="10"/>
      <c r="C135" s="10"/>
      <c r="D135" s="7"/>
      <c r="E135" s="10"/>
      <c r="F135" s="10"/>
      <c r="G135" s="10"/>
      <c r="H135" s="10"/>
      <c r="I135" s="7"/>
      <c r="J135" s="10"/>
      <c r="K135" s="10"/>
      <c r="L135" s="10"/>
      <c r="M135" s="10"/>
      <c r="N135" s="10"/>
      <c r="O135" s="10"/>
    </row>
    <row r="136">
      <c r="A136" s="10"/>
      <c r="B136" s="10"/>
      <c r="C136" s="10"/>
      <c r="D136" s="7"/>
      <c r="E136" s="10"/>
      <c r="F136" s="10"/>
      <c r="G136" s="10"/>
      <c r="H136" s="10"/>
      <c r="I136" s="7"/>
      <c r="J136" s="10"/>
      <c r="K136" s="10"/>
      <c r="L136" s="10"/>
      <c r="M136" s="10"/>
      <c r="N136" s="10"/>
      <c r="O136" s="10"/>
    </row>
    <row r="137">
      <c r="A137" s="10"/>
      <c r="B137" s="10"/>
      <c r="C137" s="10"/>
      <c r="D137" s="7"/>
      <c r="E137" s="10"/>
      <c r="F137" s="10"/>
      <c r="G137" s="10"/>
      <c r="H137" s="10"/>
      <c r="I137" s="7"/>
      <c r="J137" s="10"/>
      <c r="K137" s="10"/>
      <c r="L137" s="10"/>
      <c r="M137" s="10"/>
      <c r="N137" s="10"/>
      <c r="O137" s="10"/>
    </row>
    <row r="138">
      <c r="A138" s="10"/>
      <c r="B138" s="10"/>
      <c r="C138" s="10"/>
      <c r="D138" s="7"/>
      <c r="E138" s="10"/>
      <c r="F138" s="10"/>
      <c r="G138" s="10"/>
      <c r="H138" s="10"/>
      <c r="I138" s="7"/>
      <c r="J138" s="10"/>
      <c r="K138" s="10"/>
      <c r="L138" s="10"/>
      <c r="M138" s="10"/>
      <c r="N138" s="10"/>
      <c r="O138" s="10"/>
    </row>
    <row r="139">
      <c r="A139" s="10"/>
      <c r="B139" s="10"/>
      <c r="C139" s="10"/>
      <c r="D139" s="7"/>
      <c r="E139" s="10"/>
      <c r="F139" s="10"/>
      <c r="G139" s="10"/>
      <c r="H139" s="10"/>
      <c r="I139" s="7"/>
      <c r="J139" s="10"/>
      <c r="K139" s="10"/>
      <c r="L139" s="10"/>
      <c r="M139" s="10"/>
      <c r="N139" s="10"/>
      <c r="O139" s="10"/>
    </row>
    <row r="140">
      <c r="A140" s="10"/>
      <c r="B140" s="10"/>
      <c r="C140" s="10"/>
      <c r="D140" s="7"/>
      <c r="E140" s="10"/>
      <c r="F140" s="10"/>
      <c r="G140" s="10"/>
      <c r="H140" s="10"/>
      <c r="I140" s="7"/>
      <c r="J140" s="10"/>
      <c r="K140" s="10"/>
      <c r="L140" s="10"/>
      <c r="M140" s="10"/>
      <c r="N140" s="10"/>
      <c r="O140" s="10"/>
    </row>
    <row r="141">
      <c r="A141" s="10"/>
      <c r="B141" s="10"/>
      <c r="C141" s="10"/>
      <c r="D141" s="7"/>
      <c r="E141" s="10"/>
      <c r="F141" s="10"/>
      <c r="G141" s="10"/>
      <c r="H141" s="10"/>
      <c r="I141" s="7"/>
      <c r="J141" s="10"/>
      <c r="K141" s="10"/>
      <c r="L141" s="10"/>
      <c r="M141" s="10"/>
      <c r="N141" s="10"/>
      <c r="O141" s="10"/>
    </row>
    <row r="142">
      <c r="A142" s="10"/>
      <c r="B142" s="10"/>
      <c r="C142" s="10"/>
      <c r="D142" s="7"/>
      <c r="E142" s="10"/>
      <c r="F142" s="10"/>
      <c r="G142" s="10"/>
      <c r="H142" s="10"/>
      <c r="I142" s="7"/>
      <c r="J142" s="10"/>
      <c r="K142" s="10"/>
      <c r="L142" s="10"/>
      <c r="M142" s="10"/>
      <c r="N142" s="10"/>
      <c r="O142" s="10"/>
    </row>
    <row r="143">
      <c r="A143" s="10"/>
      <c r="B143" s="10"/>
      <c r="C143" s="10"/>
      <c r="D143" s="7"/>
      <c r="E143" s="10"/>
      <c r="F143" s="10"/>
      <c r="G143" s="10"/>
      <c r="H143" s="10"/>
      <c r="I143" s="7"/>
      <c r="J143" s="10"/>
      <c r="K143" s="10"/>
      <c r="L143" s="10"/>
      <c r="M143" s="10"/>
      <c r="N143" s="10"/>
      <c r="O143" s="10"/>
    </row>
    <row r="144">
      <c r="A144" s="10"/>
      <c r="B144" s="10"/>
      <c r="C144" s="10"/>
      <c r="D144" s="7"/>
      <c r="E144" s="10"/>
      <c r="F144" s="10"/>
      <c r="G144" s="10"/>
      <c r="H144" s="10"/>
      <c r="I144" s="7"/>
      <c r="J144" s="10"/>
      <c r="K144" s="10"/>
      <c r="L144" s="10"/>
      <c r="M144" s="10"/>
      <c r="N144" s="10"/>
      <c r="O144" s="10"/>
    </row>
    <row r="145">
      <c r="A145" s="10"/>
      <c r="B145" s="10"/>
      <c r="C145" s="10"/>
      <c r="D145" s="7"/>
      <c r="E145" s="10"/>
      <c r="F145" s="10"/>
      <c r="G145" s="10"/>
      <c r="H145" s="10"/>
      <c r="I145" s="7"/>
      <c r="J145" s="10"/>
      <c r="K145" s="10"/>
      <c r="L145" s="10"/>
      <c r="M145" s="10"/>
      <c r="N145" s="10"/>
      <c r="O145" s="10"/>
    </row>
    <row r="146">
      <c r="A146" s="10"/>
      <c r="B146" s="10"/>
      <c r="C146" s="10"/>
      <c r="D146" s="7"/>
      <c r="E146" s="10"/>
      <c r="F146" s="10"/>
      <c r="G146" s="10"/>
      <c r="H146" s="10"/>
      <c r="I146" s="7"/>
      <c r="J146" s="10"/>
      <c r="K146" s="10"/>
      <c r="L146" s="10"/>
      <c r="M146" s="10"/>
      <c r="N146" s="10"/>
      <c r="O146" s="10"/>
    </row>
    <row r="147">
      <c r="A147" s="10"/>
      <c r="B147" s="10"/>
      <c r="C147" s="10"/>
      <c r="D147" s="7"/>
      <c r="E147" s="10"/>
      <c r="F147" s="10"/>
      <c r="G147" s="10"/>
      <c r="H147" s="10"/>
      <c r="I147" s="7"/>
      <c r="J147" s="10"/>
      <c r="K147" s="10"/>
      <c r="L147" s="10"/>
      <c r="M147" s="10"/>
      <c r="N147" s="10"/>
      <c r="O147" s="10"/>
    </row>
    <row r="148">
      <c r="A148" s="10"/>
      <c r="B148" s="10"/>
      <c r="C148" s="10"/>
      <c r="D148" s="7"/>
      <c r="E148" s="10"/>
      <c r="F148" s="10"/>
      <c r="G148" s="10"/>
      <c r="H148" s="10"/>
      <c r="I148" s="7"/>
      <c r="J148" s="10"/>
      <c r="K148" s="10"/>
      <c r="L148" s="10"/>
      <c r="M148" s="10"/>
      <c r="N148" s="10"/>
      <c r="O148" s="10"/>
    </row>
    <row r="149">
      <c r="A149" s="10"/>
      <c r="B149" s="10"/>
      <c r="C149" s="10"/>
      <c r="D149" s="7"/>
      <c r="E149" s="10"/>
      <c r="F149" s="10"/>
      <c r="G149" s="10"/>
      <c r="H149" s="10"/>
      <c r="I149" s="7"/>
      <c r="J149" s="10"/>
      <c r="K149" s="10"/>
      <c r="L149" s="10"/>
      <c r="M149" s="10"/>
      <c r="N149" s="10"/>
      <c r="O149" s="10"/>
    </row>
    <row r="150">
      <c r="A150" s="10"/>
      <c r="B150" s="10"/>
      <c r="C150" s="10"/>
      <c r="D150" s="7"/>
      <c r="E150" s="10"/>
      <c r="F150" s="10"/>
      <c r="G150" s="10"/>
      <c r="H150" s="10"/>
      <c r="I150" s="7"/>
      <c r="J150" s="10"/>
      <c r="K150" s="10"/>
      <c r="L150" s="10"/>
      <c r="M150" s="10"/>
      <c r="N150" s="10"/>
      <c r="O150" s="10"/>
    </row>
    <row r="151">
      <c r="A151" s="10"/>
      <c r="B151" s="10"/>
      <c r="C151" s="10"/>
      <c r="D151" s="7"/>
      <c r="E151" s="10"/>
      <c r="F151" s="10"/>
      <c r="G151" s="10"/>
      <c r="H151" s="10"/>
      <c r="I151" s="7"/>
      <c r="J151" s="10"/>
      <c r="K151" s="10"/>
      <c r="L151" s="10"/>
      <c r="M151" s="10"/>
      <c r="N151" s="10"/>
      <c r="O151" s="10"/>
    </row>
    <row r="152">
      <c r="A152" s="10"/>
      <c r="B152" s="10"/>
      <c r="C152" s="10"/>
      <c r="D152" s="7"/>
      <c r="E152" s="10"/>
      <c r="F152" s="10"/>
      <c r="G152" s="10"/>
      <c r="H152" s="10"/>
      <c r="I152" s="7"/>
      <c r="J152" s="10"/>
      <c r="K152" s="10"/>
      <c r="L152" s="10"/>
      <c r="M152" s="10"/>
      <c r="N152" s="10"/>
      <c r="O152" s="10"/>
    </row>
    <row r="153">
      <c r="A153" s="10"/>
      <c r="B153" s="10"/>
      <c r="C153" s="10"/>
      <c r="D153" s="7"/>
      <c r="E153" s="10"/>
      <c r="F153" s="10"/>
      <c r="G153" s="10"/>
      <c r="H153" s="10"/>
      <c r="I153" s="7"/>
      <c r="J153" s="10"/>
      <c r="K153" s="10"/>
      <c r="L153" s="10"/>
      <c r="M153" s="10"/>
      <c r="N153" s="10"/>
      <c r="O153" s="10"/>
    </row>
    <row r="154">
      <c r="A154" s="10"/>
      <c r="B154" s="10"/>
      <c r="C154" s="10"/>
      <c r="D154" s="7"/>
      <c r="E154" s="10"/>
      <c r="F154" s="10"/>
      <c r="G154" s="10"/>
      <c r="H154" s="10"/>
      <c r="I154" s="7"/>
      <c r="J154" s="10"/>
      <c r="K154" s="10"/>
      <c r="L154" s="10"/>
      <c r="M154" s="10"/>
      <c r="N154" s="10"/>
      <c r="O154" s="10"/>
    </row>
    <row r="155">
      <c r="A155" s="10"/>
      <c r="B155" s="10"/>
      <c r="C155" s="10"/>
      <c r="D155" s="7"/>
      <c r="E155" s="10"/>
      <c r="F155" s="10"/>
      <c r="G155" s="10"/>
      <c r="H155" s="10"/>
      <c r="I155" s="7"/>
      <c r="J155" s="10"/>
      <c r="K155" s="10"/>
      <c r="L155" s="10"/>
      <c r="M155" s="10"/>
      <c r="N155" s="10"/>
      <c r="O155" s="10"/>
    </row>
    <row r="156">
      <c r="A156" s="10"/>
      <c r="B156" s="10"/>
      <c r="C156" s="10"/>
      <c r="D156" s="7"/>
      <c r="E156" s="10"/>
      <c r="F156" s="10"/>
      <c r="G156" s="10"/>
      <c r="H156" s="10"/>
      <c r="I156" s="7"/>
      <c r="J156" s="10"/>
      <c r="K156" s="10"/>
      <c r="L156" s="10"/>
      <c r="M156" s="10"/>
      <c r="N156" s="10"/>
      <c r="O156" s="10"/>
    </row>
    <row r="157">
      <c r="A157" s="10"/>
      <c r="B157" s="10"/>
      <c r="C157" s="10"/>
      <c r="D157" s="7"/>
      <c r="E157" s="10"/>
      <c r="F157" s="10"/>
      <c r="G157" s="10"/>
      <c r="H157" s="10"/>
      <c r="I157" s="7"/>
      <c r="J157" s="10"/>
      <c r="K157" s="10"/>
      <c r="L157" s="10"/>
      <c r="M157" s="10"/>
      <c r="N157" s="10"/>
      <c r="O157" s="10"/>
    </row>
    <row r="158">
      <c r="A158" s="10"/>
      <c r="B158" s="10"/>
      <c r="C158" s="10"/>
      <c r="D158" s="7"/>
      <c r="E158" s="10"/>
      <c r="F158" s="10"/>
      <c r="G158" s="10"/>
      <c r="H158" s="10"/>
      <c r="I158" s="7"/>
      <c r="J158" s="10"/>
      <c r="K158" s="10"/>
      <c r="L158" s="10"/>
      <c r="M158" s="10"/>
      <c r="N158" s="10"/>
      <c r="O158" s="10"/>
    </row>
    <row r="159">
      <c r="A159" s="10"/>
      <c r="B159" s="10"/>
      <c r="C159" s="10"/>
      <c r="D159" s="7"/>
      <c r="E159" s="10"/>
      <c r="F159" s="10"/>
      <c r="G159" s="10"/>
      <c r="H159" s="10"/>
      <c r="I159" s="7"/>
      <c r="J159" s="10"/>
      <c r="K159" s="10"/>
      <c r="L159" s="10"/>
      <c r="M159" s="10"/>
      <c r="N159" s="10"/>
      <c r="O159" s="10"/>
    </row>
    <row r="160">
      <c r="A160" s="10"/>
      <c r="B160" s="10"/>
      <c r="C160" s="10"/>
      <c r="D160" s="7"/>
      <c r="E160" s="10"/>
      <c r="F160" s="10"/>
      <c r="G160" s="10"/>
      <c r="H160" s="10"/>
      <c r="I160" s="7"/>
      <c r="J160" s="10"/>
      <c r="K160" s="10"/>
      <c r="L160" s="10"/>
      <c r="M160" s="10"/>
      <c r="N160" s="10"/>
      <c r="O160" s="10"/>
    </row>
    <row r="161">
      <c r="A161" s="10"/>
      <c r="B161" s="10"/>
      <c r="C161" s="10"/>
      <c r="D161" s="7"/>
      <c r="E161" s="10"/>
      <c r="F161" s="10"/>
      <c r="G161" s="10"/>
      <c r="H161" s="10"/>
      <c r="I161" s="7"/>
      <c r="J161" s="10"/>
      <c r="K161" s="10"/>
      <c r="L161" s="10"/>
      <c r="M161" s="10"/>
      <c r="N161" s="10"/>
      <c r="O161" s="10"/>
    </row>
    <row r="162">
      <c r="A162" s="10"/>
      <c r="B162" s="10"/>
      <c r="C162" s="10"/>
      <c r="D162" s="7"/>
      <c r="E162" s="10"/>
      <c r="F162" s="10"/>
      <c r="G162" s="10"/>
      <c r="H162" s="10"/>
      <c r="I162" s="7"/>
      <c r="J162" s="10"/>
      <c r="K162" s="10"/>
      <c r="L162" s="10"/>
      <c r="M162" s="10"/>
      <c r="N162" s="10"/>
      <c r="O162" s="10"/>
    </row>
    <row r="163">
      <c r="A163" s="10"/>
      <c r="B163" s="10"/>
      <c r="C163" s="10"/>
      <c r="D163" s="7"/>
      <c r="E163" s="10"/>
      <c r="F163" s="10"/>
      <c r="G163" s="10"/>
      <c r="H163" s="10"/>
      <c r="I163" s="7"/>
      <c r="J163" s="10"/>
      <c r="K163" s="10"/>
      <c r="L163" s="10"/>
      <c r="M163" s="10"/>
      <c r="N163" s="10"/>
      <c r="O163" s="10"/>
    </row>
    <row r="164">
      <c r="A164" s="10"/>
      <c r="B164" s="10"/>
      <c r="C164" s="10"/>
      <c r="D164" s="7"/>
      <c r="E164" s="10"/>
      <c r="F164" s="10"/>
      <c r="G164" s="10"/>
      <c r="H164" s="10"/>
      <c r="I164" s="7"/>
      <c r="J164" s="10"/>
      <c r="K164" s="10"/>
      <c r="L164" s="10"/>
      <c r="M164" s="10"/>
      <c r="N164" s="10"/>
      <c r="O164" s="10"/>
    </row>
    <row r="165">
      <c r="A165" s="10"/>
      <c r="B165" s="10"/>
      <c r="C165" s="10"/>
      <c r="D165" s="7"/>
      <c r="E165" s="10"/>
      <c r="F165" s="10"/>
      <c r="G165" s="10"/>
      <c r="H165" s="10"/>
      <c r="I165" s="7"/>
      <c r="J165" s="10"/>
      <c r="K165" s="10"/>
      <c r="L165" s="10"/>
      <c r="M165" s="10"/>
      <c r="N165" s="10"/>
      <c r="O165" s="10"/>
    </row>
    <row r="166">
      <c r="A166" s="10"/>
      <c r="B166" s="10"/>
      <c r="C166" s="10"/>
      <c r="D166" s="7"/>
      <c r="E166" s="10"/>
      <c r="F166" s="10"/>
      <c r="G166" s="10"/>
      <c r="H166" s="10"/>
      <c r="I166" s="7"/>
      <c r="J166" s="10"/>
      <c r="K166" s="10"/>
      <c r="L166" s="10"/>
      <c r="M166" s="10"/>
      <c r="N166" s="10"/>
      <c r="O166" s="10"/>
    </row>
    <row r="167">
      <c r="A167" s="10"/>
      <c r="B167" s="10"/>
      <c r="C167" s="10"/>
      <c r="D167" s="7"/>
      <c r="E167" s="10"/>
      <c r="F167" s="10"/>
      <c r="G167" s="10"/>
      <c r="H167" s="10"/>
      <c r="I167" s="7"/>
      <c r="J167" s="10"/>
      <c r="K167" s="10"/>
      <c r="L167" s="10"/>
      <c r="M167" s="10"/>
      <c r="N167" s="10"/>
      <c r="O167" s="10"/>
    </row>
    <row r="168">
      <c r="A168" s="10"/>
      <c r="B168" s="10"/>
      <c r="C168" s="10"/>
      <c r="D168" s="7"/>
      <c r="E168" s="10"/>
      <c r="F168" s="10"/>
      <c r="G168" s="10"/>
      <c r="H168" s="10"/>
      <c r="I168" s="7"/>
      <c r="J168" s="10"/>
      <c r="K168" s="10"/>
      <c r="L168" s="10"/>
      <c r="M168" s="10"/>
      <c r="N168" s="10"/>
      <c r="O168" s="10"/>
    </row>
    <row r="169">
      <c r="A169" s="10"/>
      <c r="B169" s="10"/>
      <c r="C169" s="10"/>
      <c r="D169" s="7"/>
      <c r="E169" s="10"/>
      <c r="F169" s="10"/>
      <c r="G169" s="10"/>
      <c r="H169" s="10"/>
      <c r="I169" s="7"/>
      <c r="J169" s="10"/>
      <c r="K169" s="10"/>
      <c r="L169" s="10"/>
      <c r="M169" s="10"/>
      <c r="N169" s="10"/>
      <c r="O169" s="10"/>
    </row>
    <row r="170">
      <c r="A170" s="10"/>
      <c r="B170" s="10"/>
      <c r="C170" s="10"/>
      <c r="D170" s="7"/>
      <c r="E170" s="10"/>
      <c r="F170" s="10"/>
      <c r="G170" s="10"/>
      <c r="H170" s="10"/>
      <c r="I170" s="7"/>
      <c r="J170" s="10"/>
      <c r="K170" s="10"/>
      <c r="L170" s="10"/>
      <c r="M170" s="10"/>
      <c r="N170" s="10"/>
      <c r="O170" s="10"/>
    </row>
    <row r="171">
      <c r="A171" s="10"/>
      <c r="B171" s="10"/>
      <c r="C171" s="10"/>
      <c r="D171" s="7"/>
      <c r="E171" s="10"/>
      <c r="F171" s="10"/>
      <c r="G171" s="10"/>
      <c r="H171" s="10"/>
      <c r="I171" s="7"/>
      <c r="J171" s="10"/>
      <c r="K171" s="10"/>
      <c r="L171" s="10"/>
      <c r="M171" s="10"/>
      <c r="N171" s="10"/>
      <c r="O171" s="10"/>
    </row>
    <row r="172">
      <c r="A172" s="10"/>
      <c r="B172" s="10"/>
      <c r="C172" s="10"/>
      <c r="D172" s="7"/>
      <c r="E172" s="10"/>
      <c r="F172" s="10"/>
      <c r="G172" s="10"/>
      <c r="H172" s="10"/>
      <c r="I172" s="7"/>
      <c r="J172" s="10"/>
      <c r="K172" s="10"/>
      <c r="L172" s="10"/>
      <c r="M172" s="10"/>
      <c r="N172" s="10"/>
      <c r="O172" s="10"/>
    </row>
    <row r="173">
      <c r="A173" s="10"/>
      <c r="B173" s="10"/>
      <c r="C173" s="10"/>
      <c r="D173" s="7"/>
      <c r="E173" s="10"/>
      <c r="F173" s="10"/>
      <c r="G173" s="10"/>
      <c r="H173" s="10"/>
      <c r="I173" s="7"/>
      <c r="J173" s="10"/>
      <c r="K173" s="10"/>
      <c r="L173" s="10"/>
      <c r="M173" s="10"/>
      <c r="N173" s="10"/>
      <c r="O173" s="10"/>
    </row>
    <row r="174">
      <c r="A174" s="10"/>
      <c r="B174" s="10"/>
      <c r="C174" s="10"/>
      <c r="D174" s="7"/>
      <c r="E174" s="10"/>
      <c r="F174" s="10"/>
      <c r="G174" s="10"/>
      <c r="H174" s="10"/>
      <c r="I174" s="7"/>
      <c r="J174" s="10"/>
      <c r="K174" s="10"/>
      <c r="L174" s="10"/>
      <c r="M174" s="10"/>
      <c r="N174" s="10"/>
      <c r="O174" s="10"/>
    </row>
    <row r="175">
      <c r="A175" s="10"/>
      <c r="B175" s="10"/>
      <c r="C175" s="10"/>
      <c r="D175" s="7"/>
      <c r="E175" s="10"/>
      <c r="F175" s="10"/>
      <c r="G175" s="10"/>
      <c r="H175" s="10"/>
      <c r="I175" s="7"/>
      <c r="J175" s="10"/>
      <c r="K175" s="10"/>
      <c r="L175" s="10"/>
      <c r="M175" s="10"/>
      <c r="N175" s="10"/>
      <c r="O175" s="10"/>
    </row>
    <row r="176">
      <c r="A176" s="10"/>
      <c r="B176" s="10"/>
      <c r="C176" s="10"/>
      <c r="D176" s="7"/>
      <c r="E176" s="10"/>
      <c r="F176" s="10"/>
      <c r="G176" s="10"/>
      <c r="H176" s="10"/>
      <c r="I176" s="7"/>
      <c r="J176" s="10"/>
      <c r="K176" s="10"/>
      <c r="L176" s="10"/>
      <c r="M176" s="10"/>
      <c r="N176" s="10"/>
      <c r="O176" s="10"/>
    </row>
    <row r="177">
      <c r="A177" s="10"/>
      <c r="B177" s="10"/>
      <c r="C177" s="10"/>
      <c r="D177" s="7"/>
      <c r="E177" s="10"/>
      <c r="F177" s="10"/>
      <c r="G177" s="10"/>
      <c r="H177" s="10"/>
      <c r="I177" s="7"/>
      <c r="J177" s="10"/>
      <c r="K177" s="10"/>
      <c r="L177" s="10"/>
      <c r="M177" s="10"/>
      <c r="N177" s="10"/>
      <c r="O177" s="10"/>
    </row>
    <row r="178">
      <c r="A178" s="10"/>
      <c r="B178" s="10"/>
      <c r="C178" s="10"/>
      <c r="D178" s="7"/>
      <c r="E178" s="10"/>
      <c r="F178" s="10"/>
      <c r="G178" s="10"/>
      <c r="H178" s="10"/>
      <c r="I178" s="7"/>
      <c r="J178" s="10"/>
      <c r="K178" s="10"/>
      <c r="L178" s="10"/>
      <c r="M178" s="10"/>
      <c r="N178" s="10"/>
      <c r="O178" s="10"/>
    </row>
    <row r="179">
      <c r="A179" s="10"/>
      <c r="B179" s="10"/>
      <c r="C179" s="10"/>
      <c r="D179" s="7"/>
      <c r="E179" s="10"/>
      <c r="F179" s="10"/>
      <c r="G179" s="10"/>
      <c r="H179" s="10"/>
      <c r="I179" s="7"/>
      <c r="J179" s="10"/>
      <c r="K179" s="10"/>
      <c r="L179" s="10"/>
      <c r="M179" s="10"/>
      <c r="N179" s="10"/>
      <c r="O179" s="10"/>
    </row>
    <row r="180">
      <c r="A180" s="10"/>
      <c r="B180" s="10"/>
      <c r="C180" s="10"/>
      <c r="D180" s="7"/>
      <c r="E180" s="10"/>
      <c r="F180" s="10"/>
      <c r="G180" s="10"/>
      <c r="H180" s="10"/>
      <c r="I180" s="7"/>
      <c r="J180" s="10"/>
      <c r="K180" s="10"/>
      <c r="L180" s="10"/>
      <c r="M180" s="10"/>
      <c r="N180" s="10"/>
      <c r="O180" s="10"/>
    </row>
    <row r="181">
      <c r="A181" s="10"/>
      <c r="B181" s="10"/>
      <c r="C181" s="10"/>
      <c r="D181" s="7"/>
      <c r="E181" s="10"/>
      <c r="F181" s="10"/>
      <c r="G181" s="10"/>
      <c r="H181" s="10"/>
      <c r="I181" s="7"/>
      <c r="J181" s="10"/>
      <c r="K181" s="10"/>
      <c r="L181" s="10"/>
      <c r="M181" s="10"/>
      <c r="N181" s="10"/>
      <c r="O181" s="10"/>
    </row>
    <row r="182">
      <c r="A182" s="10"/>
      <c r="B182" s="10"/>
      <c r="C182" s="10"/>
      <c r="D182" s="7"/>
      <c r="E182" s="10"/>
      <c r="F182" s="10"/>
      <c r="G182" s="10"/>
      <c r="H182" s="10"/>
      <c r="I182" s="7"/>
      <c r="J182" s="10"/>
      <c r="K182" s="10"/>
      <c r="L182" s="10"/>
      <c r="M182" s="10"/>
      <c r="N182" s="10"/>
      <c r="O182" s="10"/>
    </row>
    <row r="183">
      <c r="A183" s="10"/>
      <c r="B183" s="10"/>
      <c r="C183" s="10"/>
      <c r="D183" s="7"/>
      <c r="E183" s="10"/>
      <c r="F183" s="10"/>
      <c r="G183" s="10"/>
      <c r="H183" s="10"/>
      <c r="I183" s="7"/>
      <c r="J183" s="10"/>
      <c r="K183" s="10"/>
      <c r="L183" s="10"/>
      <c r="M183" s="10"/>
      <c r="N183" s="10"/>
      <c r="O183" s="10"/>
    </row>
    <row r="184">
      <c r="A184" s="10"/>
      <c r="B184" s="10"/>
      <c r="C184" s="10"/>
      <c r="D184" s="7"/>
      <c r="E184" s="10"/>
      <c r="F184" s="10"/>
      <c r="G184" s="10"/>
      <c r="H184" s="10"/>
      <c r="I184" s="7"/>
      <c r="J184" s="10"/>
      <c r="K184" s="10"/>
      <c r="L184" s="10"/>
      <c r="M184" s="10"/>
      <c r="N184" s="10"/>
      <c r="O184" s="10"/>
    </row>
    <row r="185">
      <c r="A185" s="10"/>
      <c r="B185" s="10"/>
      <c r="C185" s="10"/>
      <c r="D185" s="7"/>
      <c r="E185" s="10"/>
      <c r="F185" s="10"/>
      <c r="G185" s="10"/>
      <c r="H185" s="10"/>
      <c r="I185" s="7"/>
      <c r="J185" s="10"/>
      <c r="K185" s="10"/>
      <c r="L185" s="10"/>
      <c r="M185" s="10"/>
      <c r="N185" s="10"/>
      <c r="O185" s="10"/>
    </row>
    <row r="186">
      <c r="A186" s="10"/>
      <c r="B186" s="10"/>
      <c r="C186" s="10"/>
      <c r="D186" s="7"/>
      <c r="E186" s="10"/>
      <c r="F186" s="10"/>
      <c r="G186" s="10"/>
      <c r="H186" s="10"/>
      <c r="I186" s="7"/>
      <c r="J186" s="10"/>
      <c r="K186" s="10"/>
      <c r="L186" s="10"/>
      <c r="M186" s="10"/>
      <c r="N186" s="10"/>
      <c r="O186" s="10"/>
    </row>
    <row r="187">
      <c r="A187" s="10"/>
      <c r="B187" s="10"/>
      <c r="C187" s="10"/>
      <c r="D187" s="7"/>
      <c r="E187" s="10"/>
      <c r="F187" s="10"/>
      <c r="G187" s="10"/>
      <c r="H187" s="10"/>
      <c r="I187" s="7"/>
      <c r="J187" s="10"/>
      <c r="K187" s="10"/>
      <c r="L187" s="10"/>
      <c r="M187" s="10"/>
      <c r="N187" s="10"/>
      <c r="O187" s="10"/>
    </row>
    <row r="188">
      <c r="A188" s="10"/>
      <c r="B188" s="10"/>
      <c r="C188" s="10"/>
      <c r="D188" s="7"/>
      <c r="E188" s="10"/>
      <c r="F188" s="10"/>
      <c r="G188" s="10"/>
      <c r="H188" s="10"/>
      <c r="I188" s="7"/>
      <c r="J188" s="10"/>
      <c r="K188" s="10"/>
      <c r="L188" s="10"/>
      <c r="M188" s="10"/>
      <c r="N188" s="10"/>
      <c r="O188" s="10"/>
    </row>
    <row r="189">
      <c r="A189" s="10"/>
      <c r="B189" s="10"/>
      <c r="C189" s="10"/>
      <c r="D189" s="7"/>
      <c r="E189" s="10"/>
      <c r="F189" s="10"/>
      <c r="G189" s="10"/>
      <c r="H189" s="10"/>
      <c r="I189" s="7"/>
      <c r="J189" s="10"/>
      <c r="K189" s="10"/>
      <c r="L189" s="10"/>
      <c r="M189" s="10"/>
      <c r="N189" s="10"/>
      <c r="O189" s="10"/>
    </row>
    <row r="190">
      <c r="A190" s="10"/>
      <c r="B190" s="10"/>
      <c r="C190" s="10"/>
      <c r="D190" s="7"/>
      <c r="E190" s="10"/>
      <c r="F190" s="10"/>
      <c r="G190" s="10"/>
      <c r="H190" s="10"/>
      <c r="I190" s="7"/>
      <c r="J190" s="10"/>
      <c r="K190" s="10"/>
      <c r="L190" s="10"/>
      <c r="M190" s="10"/>
      <c r="N190" s="10"/>
      <c r="O190" s="10"/>
    </row>
    <row r="191">
      <c r="A191" s="10"/>
      <c r="B191" s="10"/>
      <c r="C191" s="10"/>
      <c r="D191" s="7"/>
      <c r="E191" s="10"/>
      <c r="F191" s="10"/>
      <c r="G191" s="10"/>
      <c r="H191" s="10"/>
      <c r="I191" s="7"/>
      <c r="J191" s="10"/>
      <c r="K191" s="10"/>
      <c r="L191" s="10"/>
      <c r="M191" s="10"/>
      <c r="N191" s="10"/>
      <c r="O191" s="10"/>
    </row>
    <row r="192">
      <c r="A192" s="10"/>
      <c r="B192" s="10"/>
      <c r="C192" s="10"/>
      <c r="D192" s="7"/>
      <c r="E192" s="10"/>
      <c r="F192" s="10"/>
      <c r="G192" s="10"/>
      <c r="H192" s="10"/>
      <c r="I192" s="7"/>
      <c r="J192" s="10"/>
      <c r="K192" s="10"/>
      <c r="L192" s="10"/>
      <c r="M192" s="10"/>
      <c r="N192" s="10"/>
      <c r="O192" s="10"/>
    </row>
    <row r="193">
      <c r="A193" s="10"/>
      <c r="B193" s="10"/>
      <c r="C193" s="10"/>
      <c r="D193" s="7"/>
      <c r="E193" s="10"/>
      <c r="F193" s="10"/>
      <c r="G193" s="10"/>
      <c r="H193" s="10"/>
      <c r="I193" s="7"/>
      <c r="J193" s="10"/>
      <c r="K193" s="10"/>
      <c r="L193" s="10"/>
      <c r="M193" s="10"/>
      <c r="N193" s="10"/>
      <c r="O193" s="10"/>
    </row>
    <row r="194">
      <c r="A194" s="10"/>
      <c r="B194" s="10"/>
      <c r="C194" s="10"/>
      <c r="D194" s="7"/>
      <c r="E194" s="10"/>
      <c r="F194" s="10"/>
      <c r="G194" s="10"/>
      <c r="H194" s="10"/>
      <c r="I194" s="7"/>
      <c r="J194" s="10"/>
      <c r="K194" s="10"/>
      <c r="L194" s="10"/>
      <c r="M194" s="10"/>
      <c r="N194" s="10"/>
      <c r="O194" s="10"/>
    </row>
    <row r="195">
      <c r="A195" s="10"/>
      <c r="B195" s="10"/>
      <c r="C195" s="10"/>
      <c r="D195" s="7"/>
      <c r="E195" s="10"/>
      <c r="F195" s="10"/>
      <c r="G195" s="10"/>
      <c r="H195" s="10"/>
      <c r="I195" s="7"/>
      <c r="J195" s="10"/>
      <c r="K195" s="10"/>
      <c r="L195" s="10"/>
      <c r="M195" s="10"/>
      <c r="N195" s="10"/>
      <c r="O195" s="10"/>
    </row>
    <row r="196">
      <c r="A196" s="10"/>
      <c r="B196" s="10"/>
      <c r="C196" s="10"/>
      <c r="D196" s="7"/>
      <c r="E196" s="10"/>
      <c r="F196" s="10"/>
      <c r="G196" s="10"/>
      <c r="H196" s="10"/>
      <c r="I196" s="7"/>
      <c r="J196" s="10"/>
      <c r="K196" s="10"/>
      <c r="L196" s="10"/>
      <c r="M196" s="10"/>
      <c r="N196" s="10"/>
      <c r="O196" s="10"/>
    </row>
    <row r="197">
      <c r="A197" s="10"/>
      <c r="B197" s="10"/>
      <c r="C197" s="10"/>
      <c r="D197" s="7"/>
      <c r="E197" s="10"/>
      <c r="F197" s="10"/>
      <c r="G197" s="10"/>
      <c r="H197" s="10"/>
      <c r="I197" s="7"/>
      <c r="J197" s="10"/>
      <c r="K197" s="10"/>
      <c r="L197" s="10"/>
      <c r="M197" s="10"/>
      <c r="N197" s="10"/>
      <c r="O197" s="10"/>
    </row>
    <row r="198">
      <c r="A198" s="10"/>
      <c r="B198" s="10"/>
      <c r="C198" s="10"/>
      <c r="D198" s="7"/>
      <c r="E198" s="10"/>
      <c r="F198" s="10"/>
      <c r="G198" s="10"/>
      <c r="H198" s="10"/>
      <c r="I198" s="7"/>
      <c r="J198" s="10"/>
      <c r="K198" s="10"/>
      <c r="L198" s="10"/>
      <c r="M198" s="10"/>
      <c r="N198" s="10"/>
      <c r="O198" s="10"/>
    </row>
    <row r="199">
      <c r="A199" s="10"/>
      <c r="B199" s="10"/>
      <c r="C199" s="10"/>
      <c r="D199" s="7"/>
      <c r="E199" s="10"/>
      <c r="F199" s="10"/>
      <c r="G199" s="10"/>
      <c r="H199" s="10"/>
      <c r="I199" s="7"/>
      <c r="J199" s="10"/>
      <c r="K199" s="10"/>
      <c r="L199" s="10"/>
      <c r="M199" s="10"/>
      <c r="N199" s="10"/>
      <c r="O199" s="10"/>
    </row>
    <row r="200">
      <c r="A200" s="10"/>
      <c r="B200" s="10"/>
      <c r="C200" s="10"/>
      <c r="D200" s="7"/>
      <c r="E200" s="10"/>
      <c r="F200" s="10"/>
      <c r="G200" s="10"/>
      <c r="H200" s="10"/>
      <c r="I200" s="7"/>
      <c r="J200" s="10"/>
      <c r="K200" s="10"/>
      <c r="L200" s="10"/>
      <c r="M200" s="10"/>
      <c r="N200" s="10"/>
      <c r="O200" s="10"/>
    </row>
    <row r="201">
      <c r="A201" s="10"/>
      <c r="B201" s="10"/>
      <c r="C201" s="10"/>
      <c r="D201" s="7"/>
      <c r="E201" s="10"/>
      <c r="F201" s="10"/>
      <c r="G201" s="10"/>
      <c r="H201" s="10"/>
      <c r="I201" s="7"/>
      <c r="J201" s="10"/>
      <c r="K201" s="10"/>
      <c r="L201" s="10"/>
      <c r="M201" s="10"/>
      <c r="N201" s="10"/>
      <c r="O201" s="10"/>
    </row>
    <row r="202">
      <c r="A202" s="10"/>
      <c r="B202" s="10"/>
      <c r="C202" s="10"/>
      <c r="D202" s="7"/>
      <c r="E202" s="10"/>
      <c r="F202" s="10"/>
      <c r="G202" s="10"/>
      <c r="H202" s="10"/>
      <c r="I202" s="7"/>
      <c r="J202" s="10"/>
      <c r="K202" s="10"/>
      <c r="L202" s="10"/>
      <c r="M202" s="10"/>
      <c r="N202" s="10"/>
      <c r="O202" s="10"/>
    </row>
    <row r="203">
      <c r="A203" s="10"/>
      <c r="B203" s="10"/>
      <c r="C203" s="10"/>
      <c r="D203" s="7"/>
      <c r="E203" s="10"/>
      <c r="F203" s="10"/>
      <c r="G203" s="10"/>
      <c r="H203" s="10"/>
      <c r="I203" s="7"/>
      <c r="J203" s="10"/>
      <c r="K203" s="10"/>
      <c r="L203" s="10"/>
      <c r="M203" s="10"/>
      <c r="N203" s="10"/>
      <c r="O203" s="10"/>
    </row>
    <row r="204">
      <c r="A204" s="10"/>
      <c r="B204" s="10"/>
      <c r="C204" s="10"/>
      <c r="D204" s="7"/>
      <c r="E204" s="10"/>
      <c r="F204" s="10"/>
      <c r="G204" s="10"/>
      <c r="H204" s="10"/>
      <c r="I204" s="7"/>
      <c r="J204" s="10"/>
      <c r="K204" s="10"/>
      <c r="L204" s="10"/>
      <c r="M204" s="10"/>
      <c r="N204" s="10"/>
      <c r="O204" s="10"/>
    </row>
    <row r="205">
      <c r="A205" s="10"/>
      <c r="B205" s="10"/>
      <c r="C205" s="10"/>
      <c r="D205" s="7"/>
      <c r="E205" s="10"/>
      <c r="F205" s="10"/>
      <c r="G205" s="10"/>
      <c r="H205" s="10"/>
      <c r="I205" s="7"/>
      <c r="J205" s="10"/>
      <c r="K205" s="10"/>
      <c r="L205" s="10"/>
      <c r="M205" s="10"/>
      <c r="N205" s="10"/>
      <c r="O205" s="10"/>
    </row>
    <row r="206">
      <c r="A206" s="10"/>
      <c r="B206" s="10"/>
      <c r="C206" s="10"/>
      <c r="D206" s="7"/>
      <c r="E206" s="10"/>
      <c r="F206" s="10"/>
      <c r="G206" s="10"/>
      <c r="H206" s="10"/>
      <c r="I206" s="7"/>
      <c r="J206" s="10"/>
      <c r="K206" s="10"/>
      <c r="L206" s="10"/>
      <c r="M206" s="10"/>
      <c r="N206" s="10"/>
      <c r="O206" s="10"/>
    </row>
    <row r="207">
      <c r="A207" s="10"/>
      <c r="B207" s="10"/>
      <c r="C207" s="10"/>
      <c r="D207" s="7"/>
      <c r="E207" s="10"/>
      <c r="F207" s="10"/>
      <c r="G207" s="10"/>
      <c r="H207" s="10"/>
      <c r="I207" s="7"/>
      <c r="J207" s="10"/>
      <c r="K207" s="10"/>
      <c r="L207" s="10"/>
      <c r="M207" s="10"/>
      <c r="N207" s="10"/>
      <c r="O207" s="10"/>
    </row>
    <row r="208">
      <c r="A208" s="10"/>
      <c r="B208" s="10"/>
      <c r="C208" s="10"/>
      <c r="D208" s="7"/>
      <c r="E208" s="10"/>
      <c r="F208" s="10"/>
      <c r="G208" s="10"/>
      <c r="H208" s="10"/>
      <c r="I208" s="7"/>
      <c r="J208" s="10"/>
      <c r="K208" s="10"/>
      <c r="L208" s="10"/>
      <c r="M208" s="10"/>
      <c r="N208" s="10"/>
      <c r="O208" s="10"/>
    </row>
    <row r="209">
      <c r="A209" s="10"/>
      <c r="B209" s="10"/>
      <c r="C209" s="10"/>
      <c r="D209" s="7"/>
      <c r="E209" s="10"/>
      <c r="F209" s="10"/>
      <c r="G209" s="10"/>
      <c r="H209" s="10"/>
      <c r="I209" s="7"/>
      <c r="J209" s="10"/>
      <c r="K209" s="10"/>
      <c r="L209" s="10"/>
      <c r="M209" s="10"/>
      <c r="N209" s="10"/>
      <c r="O209" s="10"/>
    </row>
    <row r="210">
      <c r="A210" s="10"/>
      <c r="B210" s="10"/>
      <c r="C210" s="10"/>
      <c r="D210" s="7"/>
      <c r="E210" s="10"/>
      <c r="F210" s="10"/>
      <c r="G210" s="10"/>
      <c r="H210" s="10"/>
      <c r="I210" s="7"/>
      <c r="J210" s="10"/>
      <c r="K210" s="10"/>
      <c r="L210" s="10"/>
      <c r="M210" s="10"/>
      <c r="N210" s="10"/>
      <c r="O210" s="10"/>
    </row>
    <row r="211">
      <c r="A211" s="10"/>
      <c r="B211" s="10"/>
      <c r="C211" s="10"/>
      <c r="D211" s="7"/>
      <c r="E211" s="10"/>
      <c r="F211" s="10"/>
      <c r="G211" s="10"/>
      <c r="H211" s="10"/>
      <c r="I211" s="7"/>
      <c r="J211" s="10"/>
      <c r="K211" s="10"/>
      <c r="L211" s="10"/>
      <c r="M211" s="10"/>
      <c r="N211" s="10"/>
      <c r="O211" s="10"/>
    </row>
    <row r="212">
      <c r="A212" s="10"/>
      <c r="B212" s="10"/>
      <c r="C212" s="10"/>
      <c r="D212" s="7"/>
      <c r="E212" s="10"/>
      <c r="F212" s="10"/>
      <c r="G212" s="10"/>
      <c r="H212" s="10"/>
      <c r="I212" s="7"/>
      <c r="J212" s="10"/>
      <c r="K212" s="10"/>
      <c r="L212" s="10"/>
      <c r="M212" s="10"/>
      <c r="N212" s="10"/>
      <c r="O212" s="10"/>
    </row>
    <row r="213">
      <c r="A213" s="10"/>
      <c r="B213" s="10"/>
      <c r="C213" s="10"/>
      <c r="D213" s="7"/>
      <c r="E213" s="10"/>
      <c r="F213" s="10"/>
      <c r="G213" s="10"/>
      <c r="H213" s="10"/>
      <c r="I213" s="7"/>
      <c r="J213" s="10"/>
      <c r="K213" s="10"/>
      <c r="L213" s="10"/>
      <c r="M213" s="10"/>
      <c r="N213" s="10"/>
      <c r="O213" s="10"/>
    </row>
    <row r="214">
      <c r="A214" s="10"/>
      <c r="B214" s="10"/>
      <c r="C214" s="10"/>
      <c r="D214" s="7"/>
      <c r="E214" s="10"/>
      <c r="F214" s="10"/>
      <c r="G214" s="10"/>
      <c r="H214" s="10"/>
      <c r="I214" s="7"/>
      <c r="J214" s="10"/>
      <c r="K214" s="10"/>
      <c r="L214" s="10"/>
      <c r="M214" s="10"/>
      <c r="N214" s="10"/>
      <c r="O214" s="10"/>
    </row>
    <row r="215">
      <c r="A215" s="10"/>
      <c r="B215" s="10"/>
      <c r="C215" s="10"/>
      <c r="D215" s="7"/>
      <c r="E215" s="10"/>
      <c r="F215" s="10"/>
      <c r="G215" s="10"/>
      <c r="H215" s="10"/>
      <c r="I215" s="7"/>
      <c r="J215" s="10"/>
      <c r="K215" s="10"/>
      <c r="L215" s="10"/>
      <c r="M215" s="10"/>
      <c r="N215" s="10"/>
      <c r="O215" s="10"/>
    </row>
    <row r="216">
      <c r="A216" s="10"/>
      <c r="B216" s="10"/>
      <c r="C216" s="10"/>
      <c r="D216" s="7"/>
      <c r="E216" s="10"/>
      <c r="F216" s="10"/>
      <c r="G216" s="10"/>
      <c r="H216" s="10"/>
      <c r="I216" s="7"/>
      <c r="J216" s="10"/>
      <c r="K216" s="10"/>
      <c r="L216" s="10"/>
      <c r="M216" s="10"/>
      <c r="N216" s="10"/>
      <c r="O216" s="10"/>
    </row>
    <row r="217">
      <c r="A217" s="10"/>
      <c r="B217" s="10"/>
      <c r="C217" s="10"/>
      <c r="D217" s="7"/>
      <c r="E217" s="10"/>
      <c r="F217" s="10"/>
      <c r="G217" s="10"/>
      <c r="H217" s="10"/>
      <c r="I217" s="7"/>
      <c r="J217" s="10"/>
      <c r="K217" s="10"/>
      <c r="L217" s="10"/>
      <c r="M217" s="10"/>
      <c r="N217" s="10"/>
      <c r="O217" s="10"/>
    </row>
    <row r="218">
      <c r="A218" s="10"/>
      <c r="B218" s="10"/>
      <c r="C218" s="10"/>
      <c r="D218" s="7"/>
      <c r="E218" s="10"/>
      <c r="F218" s="10"/>
      <c r="G218" s="10"/>
      <c r="H218" s="10"/>
      <c r="I218" s="7"/>
      <c r="J218" s="10"/>
      <c r="K218" s="10"/>
      <c r="L218" s="10"/>
      <c r="M218" s="10"/>
      <c r="N218" s="10"/>
      <c r="O218" s="10"/>
    </row>
    <row r="219">
      <c r="A219" s="10"/>
      <c r="B219" s="10"/>
      <c r="C219" s="10"/>
      <c r="D219" s="7"/>
      <c r="E219" s="10"/>
      <c r="F219" s="10"/>
      <c r="G219" s="10"/>
      <c r="H219" s="10"/>
      <c r="I219" s="7"/>
      <c r="J219" s="10"/>
      <c r="K219" s="10"/>
      <c r="L219" s="10"/>
      <c r="M219" s="10"/>
      <c r="N219" s="10"/>
      <c r="O219" s="10"/>
    </row>
    <row r="220">
      <c r="A220" s="10"/>
      <c r="B220" s="10"/>
      <c r="C220" s="10"/>
      <c r="D220" s="7"/>
      <c r="E220" s="10"/>
      <c r="F220" s="10"/>
      <c r="G220" s="10"/>
      <c r="H220" s="10"/>
      <c r="I220" s="7"/>
      <c r="J220" s="10"/>
      <c r="K220" s="10"/>
      <c r="L220" s="10"/>
      <c r="M220" s="10"/>
      <c r="N220" s="10"/>
      <c r="O220" s="10"/>
    </row>
    <row r="221">
      <c r="A221" s="10"/>
      <c r="B221" s="10"/>
      <c r="C221" s="10"/>
      <c r="D221" s="7"/>
      <c r="E221" s="10"/>
      <c r="F221" s="10"/>
      <c r="G221" s="10"/>
      <c r="H221" s="10"/>
      <c r="I221" s="7"/>
      <c r="J221" s="10"/>
      <c r="K221" s="10"/>
      <c r="L221" s="10"/>
      <c r="M221" s="10"/>
      <c r="N221" s="10"/>
      <c r="O221" s="10"/>
    </row>
    <row r="222">
      <c r="A222" s="10"/>
      <c r="B222" s="10"/>
      <c r="C222" s="10"/>
      <c r="D222" s="7"/>
      <c r="E222" s="10"/>
      <c r="F222" s="10"/>
      <c r="G222" s="10"/>
      <c r="H222" s="10"/>
      <c r="I222" s="7"/>
      <c r="J222" s="10"/>
      <c r="K222" s="10"/>
      <c r="L222" s="10"/>
      <c r="M222" s="10"/>
      <c r="N222" s="10"/>
      <c r="O222" s="10"/>
    </row>
    <row r="223">
      <c r="A223" s="10"/>
      <c r="B223" s="10"/>
      <c r="C223" s="10"/>
      <c r="D223" s="7"/>
      <c r="E223" s="10"/>
      <c r="F223" s="10"/>
      <c r="G223" s="10"/>
      <c r="H223" s="10"/>
      <c r="I223" s="7"/>
      <c r="J223" s="10"/>
      <c r="K223" s="10"/>
      <c r="L223" s="10"/>
      <c r="M223" s="10"/>
      <c r="N223" s="10"/>
      <c r="O223" s="10"/>
    </row>
    <row r="224">
      <c r="A224" s="10"/>
      <c r="B224" s="10"/>
      <c r="C224" s="10"/>
      <c r="D224" s="7"/>
      <c r="E224" s="10"/>
      <c r="F224" s="10"/>
      <c r="G224" s="10"/>
      <c r="H224" s="10"/>
      <c r="I224" s="7"/>
      <c r="J224" s="10"/>
      <c r="K224" s="10"/>
      <c r="L224" s="10"/>
      <c r="M224" s="10"/>
      <c r="N224" s="10"/>
      <c r="O224" s="10"/>
    </row>
    <row r="225">
      <c r="A225" s="10"/>
      <c r="B225" s="10"/>
      <c r="C225" s="10"/>
      <c r="D225" s="7"/>
      <c r="E225" s="10"/>
      <c r="F225" s="10"/>
      <c r="G225" s="10"/>
      <c r="H225" s="10"/>
      <c r="I225" s="7"/>
      <c r="J225" s="10"/>
      <c r="K225" s="10"/>
      <c r="L225" s="10"/>
      <c r="M225" s="10"/>
      <c r="N225" s="10"/>
      <c r="O225" s="10"/>
    </row>
    <row r="226">
      <c r="A226" s="10"/>
      <c r="B226" s="10"/>
      <c r="C226" s="10"/>
      <c r="D226" s="7"/>
      <c r="E226" s="10"/>
      <c r="F226" s="10"/>
      <c r="G226" s="10"/>
      <c r="H226" s="10"/>
      <c r="I226" s="7"/>
      <c r="J226" s="10"/>
      <c r="K226" s="10"/>
      <c r="L226" s="10"/>
      <c r="M226" s="10"/>
      <c r="N226" s="10"/>
      <c r="O226" s="10"/>
    </row>
    <row r="227">
      <c r="A227" s="10"/>
      <c r="B227" s="10"/>
      <c r="C227" s="10"/>
      <c r="D227" s="7"/>
      <c r="E227" s="10"/>
      <c r="F227" s="10"/>
      <c r="G227" s="10"/>
      <c r="H227" s="10"/>
      <c r="I227" s="7"/>
      <c r="J227" s="10"/>
      <c r="K227" s="10"/>
      <c r="L227" s="10"/>
      <c r="M227" s="10"/>
      <c r="N227" s="10"/>
      <c r="O227" s="10"/>
    </row>
    <row r="228">
      <c r="A228" s="10"/>
      <c r="B228" s="10"/>
      <c r="C228" s="10"/>
      <c r="D228" s="7"/>
      <c r="E228" s="10"/>
      <c r="F228" s="10"/>
      <c r="G228" s="10"/>
      <c r="H228" s="10"/>
      <c r="I228" s="7"/>
      <c r="J228" s="10"/>
      <c r="K228" s="10"/>
      <c r="L228" s="10"/>
      <c r="M228" s="10"/>
      <c r="N228" s="10"/>
      <c r="O228" s="10"/>
    </row>
    <row r="229">
      <c r="A229" s="10"/>
      <c r="B229" s="10"/>
      <c r="C229" s="10"/>
      <c r="D229" s="7"/>
      <c r="E229" s="10"/>
      <c r="F229" s="10"/>
      <c r="G229" s="10"/>
      <c r="H229" s="10"/>
      <c r="I229" s="7"/>
      <c r="J229" s="10"/>
      <c r="K229" s="10"/>
      <c r="L229" s="10"/>
      <c r="M229" s="10"/>
      <c r="N229" s="10"/>
      <c r="O229" s="10"/>
    </row>
    <row r="230">
      <c r="A230" s="10"/>
      <c r="B230" s="10"/>
      <c r="C230" s="10"/>
      <c r="D230" s="7"/>
      <c r="E230" s="10"/>
      <c r="F230" s="10"/>
      <c r="G230" s="10"/>
      <c r="H230" s="10"/>
      <c r="I230" s="7"/>
      <c r="J230" s="10"/>
      <c r="K230" s="10"/>
      <c r="L230" s="10"/>
      <c r="M230" s="10"/>
      <c r="N230" s="10"/>
      <c r="O230" s="10"/>
    </row>
    <row r="231">
      <c r="A231" s="10"/>
      <c r="B231" s="10"/>
      <c r="C231" s="10"/>
      <c r="D231" s="7"/>
      <c r="E231" s="10"/>
      <c r="F231" s="10"/>
      <c r="G231" s="10"/>
      <c r="H231" s="10"/>
      <c r="I231" s="7"/>
      <c r="J231" s="10"/>
      <c r="K231" s="10"/>
      <c r="L231" s="10"/>
      <c r="M231" s="10"/>
      <c r="N231" s="10"/>
      <c r="O231" s="10"/>
    </row>
    <row r="232">
      <c r="A232" s="10"/>
      <c r="B232" s="10"/>
      <c r="C232" s="10"/>
      <c r="D232" s="7"/>
      <c r="E232" s="10"/>
      <c r="F232" s="10"/>
      <c r="G232" s="10"/>
      <c r="H232" s="10"/>
      <c r="I232" s="7"/>
      <c r="J232" s="10"/>
      <c r="K232" s="10"/>
      <c r="L232" s="10"/>
      <c r="M232" s="10"/>
      <c r="N232" s="10"/>
      <c r="O232" s="10"/>
    </row>
    <row r="233">
      <c r="A233" s="10"/>
      <c r="B233" s="10"/>
      <c r="C233" s="10"/>
      <c r="D233" s="7"/>
      <c r="E233" s="10"/>
      <c r="F233" s="10"/>
      <c r="G233" s="10"/>
      <c r="H233" s="10"/>
      <c r="I233" s="7"/>
      <c r="J233" s="10"/>
      <c r="K233" s="10"/>
      <c r="L233" s="10"/>
      <c r="M233" s="10"/>
      <c r="N233" s="10"/>
      <c r="O233" s="10"/>
    </row>
    <row r="234">
      <c r="A234" s="10"/>
      <c r="B234" s="10"/>
      <c r="C234" s="10"/>
      <c r="D234" s="7"/>
      <c r="E234" s="10"/>
      <c r="F234" s="10"/>
      <c r="G234" s="10"/>
      <c r="H234" s="10"/>
      <c r="I234" s="7"/>
      <c r="J234" s="10"/>
      <c r="K234" s="10"/>
      <c r="L234" s="10"/>
      <c r="M234" s="10"/>
      <c r="N234" s="10"/>
      <c r="O234" s="10"/>
    </row>
    <row r="235">
      <c r="A235" s="10"/>
      <c r="B235" s="10"/>
      <c r="C235" s="10"/>
      <c r="D235" s="7"/>
      <c r="E235" s="10"/>
      <c r="F235" s="10"/>
      <c r="G235" s="10"/>
      <c r="H235" s="10"/>
      <c r="I235" s="7"/>
      <c r="J235" s="10"/>
      <c r="K235" s="10"/>
      <c r="L235" s="10"/>
      <c r="M235" s="10"/>
      <c r="N235" s="10"/>
      <c r="O235" s="10"/>
    </row>
    <row r="236">
      <c r="A236" s="10"/>
      <c r="B236" s="10"/>
      <c r="C236" s="10"/>
      <c r="D236" s="7"/>
      <c r="E236" s="10"/>
      <c r="F236" s="10"/>
      <c r="G236" s="10"/>
      <c r="H236" s="10"/>
      <c r="I236" s="7"/>
      <c r="J236" s="10"/>
      <c r="K236" s="10"/>
      <c r="L236" s="10"/>
      <c r="M236" s="10"/>
      <c r="N236" s="10"/>
      <c r="O236" s="10"/>
    </row>
    <row r="237">
      <c r="A237" s="10"/>
      <c r="B237" s="10"/>
      <c r="C237" s="10"/>
      <c r="D237" s="7"/>
      <c r="E237" s="10"/>
      <c r="F237" s="10"/>
      <c r="G237" s="10"/>
      <c r="H237" s="10"/>
      <c r="I237" s="7"/>
      <c r="J237" s="10"/>
      <c r="K237" s="10"/>
      <c r="L237" s="10"/>
      <c r="M237" s="10"/>
      <c r="N237" s="10"/>
      <c r="O237" s="10"/>
    </row>
    <row r="238">
      <c r="A238" s="10"/>
      <c r="B238" s="10"/>
      <c r="C238" s="10"/>
      <c r="D238" s="7"/>
      <c r="E238" s="10"/>
      <c r="F238" s="10"/>
      <c r="G238" s="10"/>
      <c r="H238" s="10"/>
      <c r="I238" s="7"/>
      <c r="J238" s="10"/>
      <c r="K238" s="10"/>
      <c r="L238" s="10"/>
      <c r="M238" s="10"/>
      <c r="N238" s="10"/>
      <c r="O238" s="10"/>
    </row>
    <row r="239">
      <c r="A239" s="10"/>
      <c r="B239" s="10"/>
      <c r="C239" s="10"/>
      <c r="D239" s="7"/>
      <c r="E239" s="10"/>
      <c r="F239" s="10"/>
      <c r="G239" s="10"/>
      <c r="H239" s="10"/>
      <c r="I239" s="7"/>
      <c r="J239" s="10"/>
      <c r="K239" s="10"/>
      <c r="L239" s="10"/>
      <c r="M239" s="10"/>
      <c r="N239" s="10"/>
      <c r="O239" s="10"/>
    </row>
    <row r="240">
      <c r="A240" s="10"/>
      <c r="B240" s="10"/>
      <c r="C240" s="10"/>
      <c r="D240" s="7"/>
      <c r="E240" s="10"/>
      <c r="F240" s="10"/>
      <c r="G240" s="10"/>
      <c r="H240" s="10"/>
      <c r="I240" s="7"/>
      <c r="J240" s="10"/>
      <c r="K240" s="10"/>
      <c r="L240" s="10"/>
      <c r="M240" s="10"/>
      <c r="N240" s="10"/>
      <c r="O240" s="10"/>
    </row>
    <row r="241">
      <c r="A241" s="10"/>
      <c r="B241" s="10"/>
      <c r="C241" s="10"/>
      <c r="D241" s="7"/>
      <c r="E241" s="10"/>
      <c r="F241" s="10"/>
      <c r="G241" s="10"/>
      <c r="H241" s="10"/>
      <c r="I241" s="7"/>
      <c r="J241" s="10"/>
      <c r="K241" s="10"/>
      <c r="L241" s="10"/>
      <c r="M241" s="10"/>
      <c r="N241" s="10"/>
      <c r="O241" s="10"/>
    </row>
    <row r="242">
      <c r="A242" s="10"/>
      <c r="B242" s="10"/>
      <c r="C242" s="10"/>
      <c r="D242" s="7"/>
      <c r="E242" s="10"/>
      <c r="F242" s="10"/>
      <c r="G242" s="10"/>
      <c r="H242" s="10"/>
      <c r="I242" s="7"/>
      <c r="J242" s="10"/>
      <c r="K242" s="10"/>
      <c r="L242" s="10"/>
      <c r="M242" s="10"/>
      <c r="N242" s="10"/>
      <c r="O242" s="10"/>
    </row>
    <row r="243">
      <c r="A243" s="10"/>
      <c r="B243" s="10"/>
      <c r="C243" s="10"/>
      <c r="D243" s="7"/>
      <c r="E243" s="10"/>
      <c r="F243" s="10"/>
      <c r="G243" s="10"/>
      <c r="H243" s="10"/>
      <c r="I243" s="7"/>
      <c r="J243" s="10"/>
      <c r="K243" s="10"/>
      <c r="L243" s="10"/>
      <c r="M243" s="10"/>
      <c r="N243" s="10"/>
      <c r="O243" s="10"/>
    </row>
    <row r="244">
      <c r="A244" s="10"/>
      <c r="B244" s="10"/>
      <c r="C244" s="10"/>
      <c r="D244" s="7"/>
      <c r="E244" s="10"/>
      <c r="F244" s="10"/>
      <c r="G244" s="10"/>
      <c r="H244" s="10"/>
      <c r="I244" s="7"/>
      <c r="J244" s="10"/>
      <c r="K244" s="10"/>
      <c r="L244" s="10"/>
      <c r="M244" s="10"/>
      <c r="N244" s="10"/>
      <c r="O244" s="10"/>
    </row>
    <row r="245">
      <c r="A245" s="10"/>
      <c r="B245" s="10"/>
      <c r="C245" s="10"/>
      <c r="D245" s="7"/>
      <c r="E245" s="10"/>
      <c r="F245" s="10"/>
      <c r="G245" s="10"/>
      <c r="H245" s="10"/>
      <c r="I245" s="7"/>
      <c r="J245" s="10"/>
      <c r="K245" s="10"/>
      <c r="L245" s="10"/>
      <c r="M245" s="10"/>
      <c r="N245" s="10"/>
      <c r="O245" s="10"/>
    </row>
    <row r="246">
      <c r="A246" s="10"/>
      <c r="B246" s="10"/>
      <c r="C246" s="10"/>
      <c r="D246" s="7"/>
      <c r="E246" s="10"/>
      <c r="F246" s="10"/>
      <c r="G246" s="10"/>
      <c r="H246" s="10"/>
      <c r="I246" s="7"/>
      <c r="J246" s="10"/>
      <c r="K246" s="10"/>
      <c r="L246" s="10"/>
      <c r="M246" s="10"/>
      <c r="N246" s="10"/>
      <c r="O246" s="10"/>
    </row>
    <row r="247">
      <c r="A247" s="10"/>
      <c r="B247" s="10"/>
      <c r="C247" s="10"/>
      <c r="D247" s="7"/>
      <c r="E247" s="10"/>
      <c r="F247" s="10"/>
      <c r="G247" s="10"/>
      <c r="H247" s="10"/>
      <c r="I247" s="7"/>
      <c r="J247" s="10"/>
      <c r="K247" s="10"/>
      <c r="L247" s="10"/>
      <c r="M247" s="10"/>
      <c r="N247" s="10"/>
      <c r="O247" s="10"/>
    </row>
    <row r="248">
      <c r="A248" s="10"/>
      <c r="B248" s="10"/>
      <c r="C248" s="10"/>
      <c r="D248" s="7"/>
      <c r="E248" s="10"/>
      <c r="F248" s="10"/>
      <c r="G248" s="10"/>
      <c r="H248" s="10"/>
      <c r="I248" s="7"/>
      <c r="J248" s="10"/>
      <c r="K248" s="10"/>
      <c r="L248" s="10"/>
      <c r="M248" s="10"/>
      <c r="N248" s="10"/>
      <c r="O248" s="10"/>
    </row>
    <row r="249">
      <c r="A249" s="10"/>
      <c r="B249" s="10"/>
      <c r="C249" s="10"/>
      <c r="D249" s="7"/>
      <c r="E249" s="10"/>
      <c r="F249" s="10"/>
      <c r="G249" s="10"/>
      <c r="H249" s="10"/>
      <c r="I249" s="7"/>
      <c r="J249" s="10"/>
      <c r="K249" s="10"/>
      <c r="L249" s="10"/>
      <c r="M249" s="10"/>
      <c r="N249" s="10"/>
      <c r="O249" s="10"/>
    </row>
    <row r="250">
      <c r="A250" s="10"/>
      <c r="B250" s="10"/>
      <c r="C250" s="10"/>
      <c r="D250" s="7"/>
      <c r="E250" s="10"/>
      <c r="F250" s="10"/>
      <c r="G250" s="10"/>
      <c r="H250" s="10"/>
      <c r="I250" s="7"/>
      <c r="J250" s="10"/>
      <c r="K250" s="10"/>
      <c r="L250" s="10"/>
      <c r="M250" s="10"/>
      <c r="N250" s="10"/>
      <c r="O250" s="10"/>
    </row>
    <row r="251">
      <c r="A251" s="10"/>
      <c r="B251" s="10"/>
      <c r="C251" s="10"/>
      <c r="D251" s="7"/>
      <c r="E251" s="10"/>
      <c r="F251" s="10"/>
      <c r="G251" s="10"/>
      <c r="H251" s="10"/>
      <c r="I251" s="7"/>
      <c r="J251" s="10"/>
      <c r="K251" s="10"/>
      <c r="L251" s="10"/>
      <c r="M251" s="10"/>
      <c r="N251" s="10"/>
      <c r="O251" s="10"/>
    </row>
    <row r="252">
      <c r="A252" s="10"/>
      <c r="B252" s="10"/>
      <c r="C252" s="10"/>
      <c r="D252" s="7"/>
      <c r="E252" s="10"/>
      <c r="F252" s="10"/>
      <c r="G252" s="10"/>
      <c r="H252" s="10"/>
      <c r="I252" s="7"/>
      <c r="J252" s="10"/>
      <c r="K252" s="10"/>
      <c r="L252" s="10"/>
      <c r="M252" s="10"/>
      <c r="N252" s="10"/>
      <c r="O252" s="10"/>
    </row>
    <row r="253">
      <c r="A253" s="10"/>
      <c r="B253" s="10"/>
      <c r="C253" s="10"/>
      <c r="D253" s="7"/>
      <c r="E253" s="10"/>
      <c r="F253" s="10"/>
      <c r="G253" s="10"/>
      <c r="H253" s="10"/>
      <c r="I253" s="7"/>
      <c r="J253" s="10"/>
      <c r="K253" s="10"/>
      <c r="L253" s="10"/>
      <c r="M253" s="10"/>
      <c r="N253" s="10"/>
      <c r="O253" s="10"/>
    </row>
    <row r="254">
      <c r="A254" s="10"/>
      <c r="B254" s="10"/>
      <c r="C254" s="10"/>
      <c r="D254" s="7"/>
      <c r="E254" s="10"/>
      <c r="F254" s="10"/>
      <c r="G254" s="10"/>
      <c r="H254" s="10"/>
      <c r="I254" s="7"/>
      <c r="J254" s="10"/>
      <c r="K254" s="10"/>
      <c r="L254" s="10"/>
      <c r="M254" s="10"/>
      <c r="N254" s="10"/>
      <c r="O254" s="10"/>
    </row>
    <row r="255">
      <c r="A255" s="10"/>
      <c r="B255" s="10"/>
      <c r="C255" s="10"/>
      <c r="D255" s="7"/>
      <c r="E255" s="10"/>
      <c r="F255" s="10"/>
      <c r="G255" s="10"/>
      <c r="H255" s="10"/>
      <c r="I255" s="7"/>
      <c r="J255" s="10"/>
      <c r="K255" s="10"/>
      <c r="L255" s="10"/>
      <c r="M255" s="10"/>
      <c r="N255" s="10"/>
      <c r="O255" s="10"/>
    </row>
    <row r="256">
      <c r="A256" s="10"/>
      <c r="B256" s="10"/>
      <c r="C256" s="10"/>
      <c r="D256" s="7"/>
      <c r="E256" s="10"/>
      <c r="F256" s="10"/>
      <c r="G256" s="10"/>
      <c r="H256" s="10"/>
      <c r="I256" s="7"/>
      <c r="J256" s="10"/>
      <c r="K256" s="10"/>
      <c r="L256" s="10"/>
      <c r="M256" s="10"/>
      <c r="N256" s="10"/>
      <c r="O256" s="10"/>
    </row>
    <row r="257">
      <c r="A257" s="10"/>
      <c r="B257" s="10"/>
      <c r="C257" s="10"/>
      <c r="D257" s="7"/>
      <c r="E257" s="10"/>
      <c r="F257" s="10"/>
      <c r="G257" s="10"/>
      <c r="H257" s="10"/>
      <c r="I257" s="7"/>
      <c r="J257" s="10"/>
      <c r="K257" s="10"/>
      <c r="L257" s="10"/>
      <c r="M257" s="10"/>
      <c r="N257" s="10"/>
      <c r="O257" s="10"/>
    </row>
    <row r="258">
      <c r="A258" s="10"/>
      <c r="B258" s="10"/>
      <c r="C258" s="10"/>
      <c r="D258" s="7"/>
      <c r="E258" s="10"/>
      <c r="F258" s="10"/>
      <c r="G258" s="10"/>
      <c r="H258" s="10"/>
      <c r="I258" s="7"/>
      <c r="J258" s="10"/>
      <c r="K258" s="10"/>
      <c r="L258" s="10"/>
      <c r="M258" s="10"/>
      <c r="N258" s="10"/>
      <c r="O258" s="10"/>
    </row>
    <row r="259">
      <c r="A259" s="10"/>
      <c r="B259" s="10"/>
      <c r="C259" s="10"/>
      <c r="D259" s="7"/>
      <c r="E259" s="10"/>
      <c r="F259" s="10"/>
      <c r="G259" s="10"/>
      <c r="H259" s="10"/>
      <c r="I259" s="7"/>
      <c r="J259" s="10"/>
      <c r="K259" s="10"/>
      <c r="L259" s="10"/>
      <c r="M259" s="10"/>
      <c r="N259" s="10"/>
      <c r="O259" s="10"/>
    </row>
    <row r="260">
      <c r="A260" s="10"/>
      <c r="B260" s="10"/>
      <c r="C260" s="10"/>
      <c r="D260" s="7"/>
      <c r="E260" s="10"/>
      <c r="F260" s="10"/>
      <c r="G260" s="10"/>
      <c r="H260" s="10"/>
      <c r="I260" s="7"/>
      <c r="J260" s="10"/>
      <c r="K260" s="10"/>
      <c r="L260" s="10"/>
      <c r="M260" s="10"/>
      <c r="N260" s="10"/>
      <c r="O260" s="10"/>
    </row>
    <row r="261">
      <c r="A261" s="10"/>
      <c r="B261" s="10"/>
      <c r="C261" s="10"/>
      <c r="D261" s="7"/>
      <c r="E261" s="10"/>
      <c r="F261" s="10"/>
      <c r="G261" s="10"/>
      <c r="H261" s="10"/>
      <c r="I261" s="7"/>
      <c r="J261" s="10"/>
      <c r="K261" s="10"/>
      <c r="L261" s="10"/>
      <c r="M261" s="10"/>
      <c r="N261" s="10"/>
      <c r="O261" s="10"/>
    </row>
    <row r="262">
      <c r="A262" s="10"/>
      <c r="B262" s="10"/>
      <c r="C262" s="10"/>
      <c r="D262" s="7"/>
      <c r="E262" s="10"/>
      <c r="F262" s="10"/>
      <c r="G262" s="10"/>
      <c r="H262" s="10"/>
      <c r="I262" s="7"/>
      <c r="J262" s="10"/>
      <c r="K262" s="10"/>
      <c r="L262" s="10"/>
      <c r="M262" s="10"/>
      <c r="N262" s="10"/>
      <c r="O262" s="10"/>
    </row>
    <row r="263">
      <c r="A263" s="10"/>
      <c r="B263" s="10"/>
      <c r="C263" s="10"/>
      <c r="D263" s="7"/>
      <c r="E263" s="10"/>
      <c r="F263" s="10"/>
      <c r="G263" s="10"/>
      <c r="H263" s="10"/>
      <c r="I263" s="7"/>
      <c r="J263" s="10"/>
      <c r="K263" s="10"/>
      <c r="L263" s="10"/>
      <c r="M263" s="10"/>
      <c r="N263" s="10"/>
      <c r="O263" s="10"/>
    </row>
    <row r="264">
      <c r="A264" s="10"/>
      <c r="B264" s="10"/>
      <c r="C264" s="10"/>
      <c r="D264" s="7"/>
      <c r="E264" s="10"/>
      <c r="F264" s="10"/>
      <c r="G264" s="10"/>
      <c r="H264" s="10"/>
      <c r="I264" s="7"/>
      <c r="J264" s="10"/>
      <c r="K264" s="10"/>
      <c r="L264" s="10"/>
      <c r="M264" s="10"/>
      <c r="N264" s="10"/>
      <c r="O264" s="10"/>
    </row>
    <row r="265">
      <c r="A265" s="10"/>
      <c r="B265" s="10"/>
      <c r="C265" s="10"/>
      <c r="D265" s="7"/>
      <c r="E265" s="10"/>
      <c r="F265" s="10"/>
      <c r="G265" s="10"/>
      <c r="H265" s="10"/>
      <c r="I265" s="7"/>
      <c r="J265" s="10"/>
      <c r="K265" s="10"/>
      <c r="L265" s="10"/>
      <c r="M265" s="10"/>
      <c r="N265" s="10"/>
      <c r="O265" s="10"/>
    </row>
    <row r="266">
      <c r="A266" s="10"/>
      <c r="B266" s="10"/>
      <c r="C266" s="10"/>
      <c r="D266" s="7"/>
      <c r="E266" s="10"/>
      <c r="F266" s="10"/>
      <c r="G266" s="10"/>
      <c r="H266" s="10"/>
      <c r="I266" s="7"/>
      <c r="J266" s="10"/>
      <c r="K266" s="10"/>
      <c r="L266" s="10"/>
      <c r="M266" s="10"/>
      <c r="N266" s="10"/>
      <c r="O266" s="10"/>
    </row>
    <row r="267">
      <c r="A267" s="10"/>
      <c r="B267" s="10"/>
      <c r="C267" s="10"/>
      <c r="D267" s="7"/>
      <c r="E267" s="10"/>
      <c r="F267" s="10"/>
      <c r="G267" s="10"/>
      <c r="H267" s="10"/>
      <c r="I267" s="7"/>
      <c r="J267" s="10"/>
      <c r="K267" s="10"/>
      <c r="L267" s="10"/>
      <c r="M267" s="10"/>
      <c r="N267" s="10"/>
      <c r="O267" s="10"/>
    </row>
    <row r="268">
      <c r="A268" s="10"/>
      <c r="B268" s="10"/>
      <c r="C268" s="10"/>
      <c r="D268" s="7"/>
      <c r="E268" s="10"/>
      <c r="F268" s="10"/>
      <c r="G268" s="10"/>
      <c r="H268" s="10"/>
      <c r="I268" s="7"/>
      <c r="J268" s="10"/>
      <c r="K268" s="10"/>
      <c r="L268" s="10"/>
      <c r="M268" s="10"/>
      <c r="N268" s="10"/>
      <c r="O268" s="10"/>
    </row>
    <row r="269">
      <c r="A269" s="10"/>
      <c r="B269" s="10"/>
      <c r="C269" s="10"/>
      <c r="D269" s="7"/>
      <c r="E269" s="10"/>
      <c r="F269" s="10"/>
      <c r="G269" s="10"/>
      <c r="H269" s="10"/>
      <c r="I269" s="7"/>
      <c r="J269" s="10"/>
      <c r="K269" s="10"/>
      <c r="L269" s="10"/>
      <c r="M269" s="10"/>
      <c r="N269" s="10"/>
      <c r="O269" s="10"/>
    </row>
    <row r="270">
      <c r="A270" s="10"/>
      <c r="B270" s="10"/>
      <c r="C270" s="10"/>
      <c r="D270" s="7"/>
      <c r="E270" s="10"/>
      <c r="F270" s="10"/>
      <c r="G270" s="10"/>
      <c r="H270" s="10"/>
      <c r="I270" s="7"/>
      <c r="J270" s="10"/>
      <c r="K270" s="10"/>
      <c r="L270" s="10"/>
      <c r="M270" s="10"/>
      <c r="N270" s="10"/>
      <c r="O270" s="10"/>
    </row>
    <row r="271">
      <c r="A271" s="10"/>
      <c r="B271" s="10"/>
      <c r="C271" s="10"/>
      <c r="D271" s="7"/>
      <c r="E271" s="10"/>
      <c r="F271" s="10"/>
      <c r="G271" s="10"/>
      <c r="H271" s="10"/>
      <c r="I271" s="7"/>
      <c r="J271" s="10"/>
      <c r="K271" s="10"/>
      <c r="L271" s="10"/>
      <c r="M271" s="10"/>
      <c r="N271" s="10"/>
      <c r="O271" s="10"/>
    </row>
    <row r="272">
      <c r="A272" s="10"/>
      <c r="B272" s="10"/>
      <c r="C272" s="10"/>
      <c r="D272" s="7"/>
      <c r="E272" s="10"/>
      <c r="F272" s="10"/>
      <c r="G272" s="10"/>
      <c r="H272" s="10"/>
      <c r="I272" s="7"/>
      <c r="J272" s="10"/>
      <c r="K272" s="10"/>
      <c r="L272" s="10"/>
      <c r="M272" s="10"/>
      <c r="N272" s="10"/>
      <c r="O272" s="10"/>
    </row>
    <row r="273">
      <c r="A273" s="10"/>
      <c r="B273" s="10"/>
      <c r="C273" s="10"/>
      <c r="D273" s="7"/>
      <c r="E273" s="10"/>
      <c r="F273" s="10"/>
      <c r="G273" s="10"/>
      <c r="H273" s="10"/>
      <c r="I273" s="7"/>
      <c r="J273" s="10"/>
      <c r="K273" s="10"/>
      <c r="L273" s="10"/>
      <c r="M273" s="10"/>
      <c r="N273" s="10"/>
      <c r="O273" s="10"/>
    </row>
    <row r="274">
      <c r="A274" s="10"/>
      <c r="B274" s="10"/>
      <c r="C274" s="10"/>
      <c r="D274" s="7"/>
      <c r="E274" s="10"/>
      <c r="F274" s="10"/>
      <c r="G274" s="10"/>
      <c r="H274" s="10"/>
      <c r="I274" s="7"/>
      <c r="J274" s="10"/>
      <c r="K274" s="10"/>
      <c r="L274" s="10"/>
      <c r="M274" s="10"/>
      <c r="N274" s="10"/>
      <c r="O274" s="10"/>
    </row>
    <row r="275">
      <c r="A275" s="10"/>
      <c r="B275" s="10"/>
      <c r="C275" s="10"/>
      <c r="D275" s="7"/>
      <c r="E275" s="10"/>
      <c r="F275" s="10"/>
      <c r="G275" s="10"/>
      <c r="H275" s="10"/>
      <c r="I275" s="7"/>
      <c r="J275" s="10"/>
      <c r="K275" s="10"/>
      <c r="L275" s="10"/>
      <c r="M275" s="10"/>
      <c r="N275" s="10"/>
      <c r="O275" s="10"/>
    </row>
    <row r="276">
      <c r="A276" s="10"/>
      <c r="B276" s="10"/>
      <c r="C276" s="10"/>
      <c r="D276" s="7"/>
      <c r="E276" s="10"/>
      <c r="F276" s="10"/>
      <c r="G276" s="10"/>
      <c r="H276" s="10"/>
      <c r="I276" s="7"/>
      <c r="J276" s="10"/>
      <c r="K276" s="10"/>
      <c r="L276" s="10"/>
      <c r="M276" s="10"/>
      <c r="N276" s="10"/>
      <c r="O276" s="10"/>
    </row>
    <row r="277">
      <c r="A277" s="10"/>
      <c r="B277" s="10"/>
      <c r="C277" s="10"/>
      <c r="D277" s="7"/>
      <c r="E277" s="10"/>
      <c r="F277" s="10"/>
      <c r="G277" s="10"/>
      <c r="H277" s="10"/>
      <c r="I277" s="7"/>
      <c r="J277" s="10"/>
      <c r="K277" s="10"/>
      <c r="L277" s="10"/>
      <c r="M277" s="10"/>
      <c r="N277" s="10"/>
      <c r="O277" s="10"/>
    </row>
    <row r="278">
      <c r="A278" s="10"/>
      <c r="B278" s="10"/>
      <c r="C278" s="10"/>
      <c r="D278" s="7"/>
      <c r="E278" s="10"/>
      <c r="F278" s="10"/>
      <c r="G278" s="10"/>
      <c r="H278" s="10"/>
      <c r="I278" s="7"/>
      <c r="J278" s="10"/>
      <c r="K278" s="10"/>
      <c r="L278" s="10"/>
      <c r="M278" s="10"/>
      <c r="N278" s="10"/>
      <c r="O278" s="10"/>
    </row>
    <row r="279">
      <c r="A279" s="10"/>
      <c r="B279" s="10"/>
      <c r="C279" s="10"/>
      <c r="D279" s="7"/>
      <c r="E279" s="10"/>
      <c r="F279" s="10"/>
      <c r="G279" s="10"/>
      <c r="H279" s="10"/>
      <c r="I279" s="7"/>
      <c r="J279" s="10"/>
      <c r="K279" s="10"/>
      <c r="L279" s="10"/>
      <c r="M279" s="10"/>
      <c r="N279" s="10"/>
      <c r="O279" s="10"/>
    </row>
    <row r="280">
      <c r="A280" s="10"/>
      <c r="B280" s="10"/>
      <c r="C280" s="10"/>
      <c r="D280" s="7"/>
      <c r="E280" s="10"/>
      <c r="F280" s="10"/>
      <c r="G280" s="10"/>
      <c r="H280" s="10"/>
      <c r="I280" s="7"/>
      <c r="J280" s="10"/>
      <c r="K280" s="10"/>
      <c r="L280" s="10"/>
      <c r="M280" s="10"/>
      <c r="N280" s="10"/>
      <c r="O280" s="10"/>
    </row>
    <row r="281">
      <c r="A281" s="10"/>
      <c r="B281" s="10"/>
      <c r="C281" s="10"/>
      <c r="D281" s="7"/>
      <c r="E281" s="10"/>
      <c r="F281" s="10"/>
      <c r="G281" s="10"/>
      <c r="H281" s="10"/>
      <c r="I281" s="7"/>
      <c r="J281" s="10"/>
      <c r="K281" s="10"/>
      <c r="L281" s="10"/>
      <c r="M281" s="10"/>
      <c r="N281" s="10"/>
      <c r="O281" s="10"/>
    </row>
    <row r="282">
      <c r="A282" s="10"/>
      <c r="B282" s="10"/>
      <c r="C282" s="10"/>
      <c r="D282" s="7"/>
      <c r="E282" s="10"/>
      <c r="F282" s="10"/>
      <c r="G282" s="10"/>
      <c r="H282" s="10"/>
      <c r="I282" s="7"/>
      <c r="J282" s="10"/>
      <c r="K282" s="10"/>
      <c r="L282" s="10"/>
      <c r="M282" s="10"/>
      <c r="N282" s="10"/>
      <c r="O282" s="10"/>
    </row>
    <row r="283">
      <c r="A283" s="10"/>
      <c r="B283" s="10"/>
      <c r="C283" s="10"/>
      <c r="D283" s="7"/>
      <c r="E283" s="10"/>
      <c r="F283" s="10"/>
      <c r="G283" s="10"/>
      <c r="H283" s="10"/>
      <c r="I283" s="7"/>
      <c r="J283" s="10"/>
      <c r="K283" s="10"/>
      <c r="L283" s="10"/>
      <c r="M283" s="10"/>
      <c r="N283" s="10"/>
      <c r="O283" s="10"/>
    </row>
    <row r="284">
      <c r="A284" s="10"/>
      <c r="B284" s="10"/>
      <c r="C284" s="10"/>
      <c r="D284" s="7"/>
      <c r="E284" s="10"/>
      <c r="F284" s="10"/>
      <c r="G284" s="10"/>
      <c r="H284" s="10"/>
      <c r="I284" s="7"/>
      <c r="J284" s="10"/>
      <c r="K284" s="10"/>
      <c r="L284" s="10"/>
      <c r="M284" s="10"/>
      <c r="N284" s="10"/>
      <c r="O284" s="10"/>
    </row>
    <row r="285">
      <c r="A285" s="10"/>
      <c r="B285" s="10"/>
      <c r="C285" s="10"/>
      <c r="D285" s="7"/>
      <c r="E285" s="10"/>
      <c r="F285" s="10"/>
      <c r="G285" s="10"/>
      <c r="H285" s="10"/>
      <c r="I285" s="7"/>
      <c r="J285" s="10"/>
      <c r="K285" s="10"/>
      <c r="L285" s="10"/>
      <c r="M285" s="10"/>
      <c r="N285" s="10"/>
      <c r="O285" s="10"/>
    </row>
    <row r="286">
      <c r="A286" s="10"/>
      <c r="B286" s="10"/>
      <c r="C286" s="10"/>
      <c r="D286" s="7"/>
      <c r="E286" s="10"/>
      <c r="F286" s="10"/>
      <c r="G286" s="10"/>
      <c r="H286" s="10"/>
      <c r="I286" s="7"/>
      <c r="J286" s="10"/>
      <c r="K286" s="10"/>
      <c r="L286" s="10"/>
      <c r="M286" s="10"/>
      <c r="N286" s="10"/>
      <c r="O286" s="10"/>
    </row>
    <row r="287">
      <c r="A287" s="10"/>
      <c r="B287" s="10"/>
      <c r="C287" s="10"/>
      <c r="D287" s="7"/>
      <c r="E287" s="10"/>
      <c r="F287" s="10"/>
      <c r="G287" s="10"/>
      <c r="H287" s="10"/>
      <c r="I287" s="7"/>
      <c r="J287" s="10"/>
      <c r="K287" s="10"/>
      <c r="L287" s="10"/>
      <c r="M287" s="10"/>
      <c r="N287" s="10"/>
      <c r="O287" s="10"/>
    </row>
    <row r="288">
      <c r="A288" s="10"/>
      <c r="B288" s="10"/>
      <c r="C288" s="10"/>
      <c r="D288" s="7"/>
      <c r="E288" s="10"/>
      <c r="F288" s="10"/>
      <c r="G288" s="10"/>
      <c r="H288" s="10"/>
      <c r="I288" s="7"/>
      <c r="J288" s="10"/>
      <c r="K288" s="10"/>
      <c r="L288" s="10"/>
      <c r="M288" s="10"/>
      <c r="N288" s="10"/>
      <c r="O288" s="10"/>
    </row>
    <row r="289">
      <c r="A289" s="10"/>
      <c r="B289" s="10"/>
      <c r="C289" s="10"/>
      <c r="D289" s="7"/>
      <c r="E289" s="10"/>
      <c r="F289" s="10"/>
      <c r="G289" s="10"/>
      <c r="H289" s="10"/>
      <c r="I289" s="7"/>
      <c r="J289" s="10"/>
      <c r="K289" s="10"/>
      <c r="L289" s="10"/>
      <c r="M289" s="10"/>
      <c r="N289" s="10"/>
      <c r="O289" s="10"/>
    </row>
    <row r="290">
      <c r="A290" s="10"/>
      <c r="B290" s="10"/>
      <c r="C290" s="10"/>
      <c r="D290" s="7"/>
      <c r="E290" s="10"/>
      <c r="F290" s="10"/>
      <c r="G290" s="10"/>
      <c r="H290" s="10"/>
      <c r="I290" s="7"/>
      <c r="J290" s="10"/>
      <c r="K290" s="10"/>
      <c r="L290" s="10"/>
      <c r="M290" s="10"/>
      <c r="N290" s="10"/>
      <c r="O290" s="10"/>
    </row>
    <row r="291">
      <c r="A291" s="10"/>
      <c r="B291" s="10"/>
      <c r="C291" s="10"/>
      <c r="D291" s="7"/>
      <c r="E291" s="10"/>
      <c r="F291" s="10"/>
      <c r="G291" s="10"/>
      <c r="H291" s="10"/>
      <c r="I291" s="7"/>
      <c r="J291" s="10"/>
      <c r="K291" s="10"/>
      <c r="L291" s="10"/>
      <c r="M291" s="10"/>
      <c r="N291" s="10"/>
      <c r="O291" s="10"/>
    </row>
    <row r="292">
      <c r="A292" s="10"/>
      <c r="B292" s="10"/>
      <c r="C292" s="10"/>
      <c r="D292" s="7"/>
      <c r="E292" s="10"/>
      <c r="F292" s="10"/>
      <c r="G292" s="10"/>
      <c r="H292" s="10"/>
      <c r="I292" s="7"/>
      <c r="J292" s="10"/>
      <c r="K292" s="10"/>
      <c r="L292" s="10"/>
      <c r="M292" s="10"/>
      <c r="N292" s="10"/>
      <c r="O292" s="10"/>
    </row>
    <row r="293">
      <c r="A293" s="10"/>
      <c r="B293" s="10"/>
      <c r="C293" s="10"/>
      <c r="D293" s="7"/>
      <c r="E293" s="10"/>
      <c r="F293" s="10"/>
      <c r="G293" s="10"/>
      <c r="H293" s="10"/>
      <c r="I293" s="7"/>
      <c r="J293" s="10"/>
      <c r="K293" s="10"/>
      <c r="L293" s="10"/>
      <c r="M293" s="10"/>
      <c r="N293" s="10"/>
      <c r="O293" s="10"/>
    </row>
    <row r="294">
      <c r="A294" s="10"/>
      <c r="B294" s="10"/>
      <c r="C294" s="10"/>
      <c r="D294" s="7"/>
      <c r="E294" s="10"/>
      <c r="F294" s="10"/>
      <c r="G294" s="10"/>
      <c r="H294" s="10"/>
      <c r="I294" s="7"/>
      <c r="J294" s="10"/>
      <c r="K294" s="10"/>
      <c r="L294" s="10"/>
      <c r="M294" s="10"/>
      <c r="N294" s="10"/>
      <c r="O294" s="10"/>
    </row>
    <row r="295">
      <c r="A295" s="10"/>
      <c r="B295" s="10"/>
      <c r="C295" s="10"/>
      <c r="D295" s="7"/>
      <c r="E295" s="10"/>
      <c r="F295" s="10"/>
      <c r="G295" s="10"/>
      <c r="H295" s="10"/>
      <c r="I295" s="7"/>
      <c r="J295" s="10"/>
      <c r="K295" s="10"/>
      <c r="L295" s="10"/>
      <c r="M295" s="10"/>
      <c r="N295" s="10"/>
      <c r="O295" s="10"/>
    </row>
    <row r="296">
      <c r="A296" s="10"/>
      <c r="B296" s="10"/>
      <c r="C296" s="10"/>
      <c r="D296" s="7"/>
      <c r="E296" s="10"/>
      <c r="F296" s="10"/>
      <c r="G296" s="10"/>
      <c r="H296" s="10"/>
      <c r="I296" s="7"/>
      <c r="J296" s="10"/>
      <c r="K296" s="10"/>
      <c r="L296" s="10"/>
      <c r="M296" s="10"/>
      <c r="N296" s="10"/>
      <c r="O296" s="10"/>
    </row>
    <row r="297">
      <c r="A297" s="10"/>
      <c r="B297" s="10"/>
      <c r="C297" s="10"/>
      <c r="D297" s="7"/>
      <c r="E297" s="10"/>
      <c r="F297" s="10"/>
      <c r="G297" s="10"/>
      <c r="H297" s="10"/>
      <c r="I297" s="7"/>
      <c r="J297" s="10"/>
      <c r="K297" s="10"/>
      <c r="L297" s="10"/>
      <c r="M297" s="10"/>
      <c r="N297" s="10"/>
      <c r="O297" s="10"/>
    </row>
    <row r="298">
      <c r="A298" s="10"/>
      <c r="B298" s="10"/>
      <c r="C298" s="10"/>
      <c r="D298" s="7"/>
      <c r="E298" s="10"/>
      <c r="F298" s="10"/>
      <c r="G298" s="10"/>
      <c r="H298" s="10"/>
      <c r="I298" s="7"/>
      <c r="J298" s="10"/>
      <c r="K298" s="10"/>
      <c r="L298" s="10"/>
      <c r="M298" s="10"/>
      <c r="N298" s="10"/>
      <c r="O298" s="10"/>
    </row>
    <row r="299">
      <c r="A299" s="10"/>
      <c r="B299" s="10"/>
      <c r="C299" s="10"/>
      <c r="D299" s="7"/>
      <c r="E299" s="10"/>
      <c r="F299" s="10"/>
      <c r="G299" s="10"/>
      <c r="H299" s="10"/>
      <c r="I299" s="7"/>
      <c r="J299" s="10"/>
      <c r="K299" s="10"/>
      <c r="L299" s="10"/>
      <c r="M299" s="10"/>
      <c r="N299" s="10"/>
      <c r="O299" s="10"/>
    </row>
    <row r="300">
      <c r="A300" s="10"/>
      <c r="B300" s="10"/>
      <c r="C300" s="10"/>
      <c r="D300" s="7"/>
      <c r="E300" s="10"/>
      <c r="F300" s="10"/>
      <c r="G300" s="10"/>
      <c r="H300" s="10"/>
      <c r="I300" s="7"/>
      <c r="J300" s="10"/>
      <c r="K300" s="10"/>
      <c r="L300" s="10"/>
      <c r="M300" s="10"/>
      <c r="N300" s="10"/>
      <c r="O300" s="10"/>
    </row>
    <row r="301">
      <c r="A301" s="10"/>
      <c r="B301" s="10"/>
      <c r="C301" s="10"/>
      <c r="D301" s="7"/>
      <c r="E301" s="10"/>
      <c r="F301" s="10"/>
      <c r="G301" s="10"/>
      <c r="H301" s="10"/>
      <c r="I301" s="7"/>
      <c r="J301" s="10"/>
      <c r="K301" s="10"/>
      <c r="L301" s="10"/>
      <c r="M301" s="10"/>
      <c r="N301" s="10"/>
      <c r="O301" s="10"/>
    </row>
    <row r="302">
      <c r="A302" s="10"/>
      <c r="B302" s="10"/>
      <c r="C302" s="10"/>
      <c r="D302" s="7"/>
      <c r="E302" s="10"/>
      <c r="F302" s="10"/>
      <c r="G302" s="10"/>
      <c r="H302" s="10"/>
      <c r="I302" s="7"/>
      <c r="J302" s="10"/>
      <c r="K302" s="10"/>
      <c r="L302" s="10"/>
      <c r="M302" s="10"/>
      <c r="N302" s="10"/>
      <c r="O302" s="10"/>
    </row>
    <row r="303">
      <c r="A303" s="10"/>
      <c r="B303" s="10"/>
      <c r="C303" s="10"/>
      <c r="D303" s="7"/>
      <c r="E303" s="10"/>
      <c r="F303" s="10"/>
      <c r="G303" s="10"/>
      <c r="H303" s="10"/>
      <c r="I303" s="7"/>
      <c r="J303" s="10"/>
      <c r="K303" s="10"/>
      <c r="L303" s="10"/>
      <c r="M303" s="10"/>
      <c r="N303" s="10"/>
      <c r="O303" s="10"/>
    </row>
    <row r="304">
      <c r="A304" s="10"/>
      <c r="B304" s="10"/>
      <c r="C304" s="10"/>
      <c r="D304" s="7"/>
      <c r="E304" s="10"/>
      <c r="F304" s="10"/>
      <c r="G304" s="10"/>
      <c r="H304" s="10"/>
      <c r="I304" s="7"/>
      <c r="J304" s="10"/>
      <c r="K304" s="10"/>
      <c r="L304" s="10"/>
      <c r="M304" s="10"/>
      <c r="N304" s="10"/>
      <c r="O304" s="10"/>
    </row>
    <row r="305">
      <c r="A305" s="10"/>
      <c r="B305" s="10"/>
      <c r="C305" s="10"/>
      <c r="D305" s="7"/>
      <c r="E305" s="10"/>
      <c r="F305" s="10"/>
      <c r="G305" s="10"/>
      <c r="H305" s="10"/>
      <c r="I305" s="7"/>
      <c r="J305" s="10"/>
      <c r="K305" s="10"/>
      <c r="L305" s="10"/>
      <c r="M305" s="10"/>
      <c r="N305" s="10"/>
      <c r="O305" s="10"/>
    </row>
    <row r="306">
      <c r="A306" s="10"/>
      <c r="B306" s="10"/>
      <c r="C306" s="10"/>
      <c r="D306" s="7"/>
      <c r="E306" s="10"/>
      <c r="F306" s="10"/>
      <c r="G306" s="10"/>
      <c r="H306" s="10"/>
      <c r="I306" s="7"/>
      <c r="J306" s="10"/>
      <c r="K306" s="10"/>
      <c r="L306" s="10"/>
      <c r="M306" s="10"/>
      <c r="N306" s="10"/>
      <c r="O306" s="10"/>
    </row>
    <row r="307">
      <c r="A307" s="10"/>
      <c r="B307" s="10"/>
      <c r="C307" s="10"/>
      <c r="D307" s="7"/>
      <c r="E307" s="10"/>
      <c r="F307" s="10"/>
      <c r="G307" s="10"/>
      <c r="H307" s="10"/>
      <c r="I307" s="7"/>
      <c r="J307" s="10"/>
      <c r="K307" s="10"/>
      <c r="L307" s="10"/>
      <c r="M307" s="10"/>
      <c r="N307" s="10"/>
      <c r="O307" s="10"/>
    </row>
    <row r="308">
      <c r="A308" s="10"/>
      <c r="B308" s="10"/>
      <c r="C308" s="10"/>
      <c r="D308" s="7"/>
      <c r="E308" s="10"/>
      <c r="F308" s="10"/>
      <c r="G308" s="10"/>
      <c r="H308" s="10"/>
      <c r="I308" s="7"/>
      <c r="J308" s="10"/>
      <c r="K308" s="10"/>
      <c r="L308" s="10"/>
      <c r="M308" s="10"/>
      <c r="N308" s="10"/>
      <c r="O308" s="10"/>
    </row>
    <row r="309">
      <c r="A309" s="10"/>
      <c r="B309" s="10"/>
      <c r="C309" s="10"/>
      <c r="D309" s="7"/>
      <c r="E309" s="10"/>
      <c r="F309" s="10"/>
      <c r="G309" s="10"/>
      <c r="H309" s="10"/>
      <c r="I309" s="7"/>
      <c r="J309" s="10"/>
      <c r="K309" s="10"/>
      <c r="L309" s="10"/>
      <c r="M309" s="10"/>
      <c r="N309" s="10"/>
      <c r="O309" s="10"/>
    </row>
    <row r="310">
      <c r="A310" s="10"/>
      <c r="B310" s="10"/>
      <c r="C310" s="10"/>
      <c r="D310" s="7"/>
      <c r="E310" s="10"/>
      <c r="F310" s="10"/>
      <c r="G310" s="10"/>
      <c r="H310" s="10"/>
      <c r="I310" s="7"/>
      <c r="J310" s="10"/>
      <c r="K310" s="10"/>
      <c r="L310" s="10"/>
      <c r="M310" s="10"/>
      <c r="N310" s="10"/>
      <c r="O310" s="10"/>
    </row>
    <row r="311">
      <c r="A311" s="10"/>
      <c r="B311" s="10"/>
      <c r="C311" s="10"/>
      <c r="D311" s="7"/>
      <c r="E311" s="10"/>
      <c r="F311" s="10"/>
      <c r="G311" s="10"/>
      <c r="H311" s="10"/>
      <c r="I311" s="7"/>
      <c r="J311" s="10"/>
      <c r="K311" s="10"/>
      <c r="L311" s="10"/>
      <c r="M311" s="10"/>
      <c r="N311" s="10"/>
      <c r="O311" s="10"/>
    </row>
    <row r="312">
      <c r="A312" s="10"/>
      <c r="B312" s="10"/>
      <c r="C312" s="10"/>
      <c r="D312" s="7"/>
      <c r="E312" s="10"/>
      <c r="F312" s="10"/>
      <c r="G312" s="10"/>
      <c r="H312" s="10"/>
      <c r="I312" s="7"/>
      <c r="J312" s="10"/>
      <c r="K312" s="10"/>
      <c r="L312" s="10"/>
      <c r="M312" s="10"/>
      <c r="N312" s="10"/>
      <c r="O312" s="10"/>
    </row>
    <row r="313">
      <c r="A313" s="10"/>
      <c r="B313" s="10"/>
      <c r="C313" s="10"/>
      <c r="D313" s="7"/>
      <c r="E313" s="10"/>
      <c r="F313" s="10"/>
      <c r="G313" s="10"/>
      <c r="H313" s="10"/>
      <c r="I313" s="7"/>
      <c r="J313" s="10"/>
      <c r="K313" s="10"/>
      <c r="L313" s="10"/>
      <c r="M313" s="10"/>
      <c r="N313" s="10"/>
      <c r="O313" s="10"/>
    </row>
    <row r="314">
      <c r="A314" s="10"/>
      <c r="B314" s="10"/>
      <c r="C314" s="10"/>
      <c r="D314" s="7"/>
      <c r="E314" s="10"/>
      <c r="F314" s="10"/>
      <c r="G314" s="10"/>
      <c r="H314" s="10"/>
      <c r="I314" s="7"/>
      <c r="J314" s="10"/>
      <c r="K314" s="10"/>
      <c r="L314" s="10"/>
      <c r="M314" s="10"/>
      <c r="N314" s="10"/>
      <c r="O314" s="10"/>
    </row>
    <row r="315">
      <c r="A315" s="10"/>
      <c r="B315" s="10"/>
      <c r="C315" s="10"/>
      <c r="D315" s="7"/>
      <c r="E315" s="10"/>
      <c r="F315" s="10"/>
      <c r="G315" s="10"/>
      <c r="H315" s="10"/>
      <c r="I315" s="7"/>
      <c r="J315" s="10"/>
      <c r="K315" s="10"/>
      <c r="L315" s="10"/>
      <c r="M315" s="10"/>
      <c r="N315" s="10"/>
      <c r="O315" s="10"/>
    </row>
    <row r="316">
      <c r="A316" s="10"/>
      <c r="B316" s="10"/>
      <c r="C316" s="10"/>
      <c r="D316" s="7"/>
      <c r="E316" s="10"/>
      <c r="F316" s="10"/>
      <c r="G316" s="10"/>
      <c r="H316" s="10"/>
      <c r="I316" s="7"/>
      <c r="J316" s="10"/>
      <c r="K316" s="10"/>
      <c r="L316" s="10"/>
      <c r="M316" s="10"/>
      <c r="N316" s="10"/>
      <c r="O316" s="10"/>
    </row>
    <row r="317">
      <c r="A317" s="10"/>
      <c r="B317" s="10"/>
      <c r="C317" s="10"/>
      <c r="D317" s="7"/>
      <c r="E317" s="10"/>
      <c r="F317" s="10"/>
      <c r="G317" s="10"/>
      <c r="H317" s="10"/>
      <c r="I317" s="7"/>
      <c r="J317" s="10"/>
      <c r="K317" s="10"/>
      <c r="L317" s="10"/>
      <c r="M317" s="10"/>
      <c r="N317" s="10"/>
      <c r="O317" s="10"/>
    </row>
    <row r="318">
      <c r="A318" s="10"/>
      <c r="B318" s="10"/>
      <c r="C318" s="10"/>
      <c r="D318" s="7"/>
      <c r="E318" s="10"/>
      <c r="F318" s="10"/>
      <c r="G318" s="10"/>
      <c r="H318" s="10"/>
      <c r="I318" s="7"/>
      <c r="J318" s="10"/>
      <c r="K318" s="10"/>
      <c r="L318" s="10"/>
      <c r="M318" s="10"/>
      <c r="N318" s="10"/>
      <c r="O318" s="10"/>
    </row>
    <row r="319">
      <c r="A319" s="10"/>
      <c r="B319" s="10"/>
      <c r="C319" s="10"/>
      <c r="D319" s="7"/>
      <c r="E319" s="10"/>
      <c r="F319" s="10"/>
      <c r="G319" s="10"/>
      <c r="H319" s="10"/>
      <c r="I319" s="7"/>
      <c r="J319" s="10"/>
      <c r="K319" s="10"/>
      <c r="L319" s="10"/>
      <c r="M319" s="10"/>
      <c r="N319" s="10"/>
      <c r="O319" s="10"/>
    </row>
    <row r="320">
      <c r="A320" s="10"/>
      <c r="B320" s="10"/>
      <c r="C320" s="10"/>
      <c r="D320" s="7"/>
      <c r="E320" s="10"/>
      <c r="F320" s="10"/>
      <c r="G320" s="10"/>
      <c r="H320" s="10"/>
      <c r="I320" s="7"/>
      <c r="J320" s="10"/>
      <c r="K320" s="10"/>
      <c r="L320" s="10"/>
      <c r="M320" s="10"/>
      <c r="N320" s="10"/>
      <c r="O320" s="10"/>
    </row>
    <row r="321">
      <c r="A321" s="10"/>
      <c r="B321" s="10"/>
      <c r="C321" s="10"/>
      <c r="D321" s="7"/>
      <c r="E321" s="10"/>
      <c r="F321" s="10"/>
      <c r="G321" s="10"/>
      <c r="H321" s="10"/>
      <c r="I321" s="7"/>
      <c r="J321" s="10"/>
      <c r="K321" s="10"/>
      <c r="L321" s="10"/>
      <c r="M321" s="10"/>
      <c r="N321" s="10"/>
      <c r="O321" s="10"/>
    </row>
    <row r="322">
      <c r="A322" s="10"/>
      <c r="B322" s="10"/>
      <c r="C322" s="10"/>
      <c r="D322" s="7"/>
      <c r="E322" s="10"/>
      <c r="F322" s="10"/>
      <c r="G322" s="10"/>
      <c r="H322" s="10"/>
      <c r="I322" s="7"/>
      <c r="J322" s="10"/>
      <c r="K322" s="10"/>
      <c r="L322" s="10"/>
      <c r="M322" s="10"/>
      <c r="N322" s="10"/>
      <c r="O322" s="10"/>
    </row>
    <row r="323">
      <c r="A323" s="10"/>
      <c r="B323" s="10"/>
      <c r="C323" s="10"/>
      <c r="D323" s="7"/>
      <c r="E323" s="10"/>
      <c r="F323" s="10"/>
      <c r="G323" s="10"/>
      <c r="H323" s="10"/>
      <c r="I323" s="7"/>
      <c r="J323" s="10"/>
      <c r="K323" s="10"/>
      <c r="L323" s="10"/>
      <c r="M323" s="10"/>
      <c r="N323" s="10"/>
      <c r="O323" s="10"/>
    </row>
    <row r="324">
      <c r="A324" s="10"/>
      <c r="B324" s="10"/>
      <c r="C324" s="10"/>
      <c r="D324" s="7"/>
      <c r="E324" s="10"/>
      <c r="F324" s="10"/>
      <c r="G324" s="10"/>
      <c r="H324" s="10"/>
      <c r="I324" s="7"/>
      <c r="J324" s="10"/>
      <c r="K324" s="10"/>
      <c r="L324" s="10"/>
      <c r="M324" s="10"/>
      <c r="N324" s="10"/>
      <c r="O324" s="10"/>
    </row>
    <row r="325">
      <c r="A325" s="10"/>
      <c r="B325" s="10"/>
      <c r="C325" s="10"/>
      <c r="D325" s="7"/>
      <c r="E325" s="10"/>
      <c r="F325" s="10"/>
      <c r="G325" s="10"/>
      <c r="H325" s="10"/>
      <c r="I325" s="7"/>
      <c r="J325" s="10"/>
      <c r="K325" s="10"/>
      <c r="L325" s="10"/>
      <c r="M325" s="10"/>
      <c r="N325" s="10"/>
      <c r="O325" s="10"/>
    </row>
    <row r="326">
      <c r="A326" s="10"/>
      <c r="B326" s="10"/>
      <c r="C326" s="10"/>
      <c r="D326" s="7"/>
      <c r="E326" s="10"/>
      <c r="F326" s="10"/>
      <c r="G326" s="10"/>
      <c r="H326" s="10"/>
      <c r="I326" s="7"/>
      <c r="J326" s="10"/>
      <c r="K326" s="10"/>
      <c r="L326" s="10"/>
      <c r="M326" s="10"/>
      <c r="N326" s="10"/>
      <c r="O326" s="10"/>
    </row>
    <row r="327">
      <c r="A327" s="10"/>
      <c r="B327" s="10"/>
      <c r="C327" s="10"/>
      <c r="D327" s="7"/>
      <c r="E327" s="10"/>
      <c r="F327" s="10"/>
      <c r="G327" s="10"/>
      <c r="H327" s="10"/>
      <c r="I327" s="7"/>
      <c r="J327" s="10"/>
      <c r="K327" s="10"/>
      <c r="L327" s="10"/>
      <c r="M327" s="10"/>
      <c r="N327" s="10"/>
      <c r="O327" s="10"/>
    </row>
    <row r="328">
      <c r="A328" s="10"/>
      <c r="B328" s="10"/>
      <c r="C328" s="10"/>
      <c r="D328" s="7"/>
      <c r="E328" s="10"/>
      <c r="F328" s="10"/>
      <c r="G328" s="10"/>
      <c r="H328" s="10"/>
      <c r="I328" s="7"/>
      <c r="J328" s="10"/>
      <c r="K328" s="10"/>
      <c r="L328" s="10"/>
      <c r="M328" s="10"/>
      <c r="N328" s="10"/>
      <c r="O328" s="10"/>
    </row>
    <row r="329">
      <c r="A329" s="10"/>
      <c r="B329" s="10"/>
      <c r="C329" s="10"/>
      <c r="D329" s="7"/>
      <c r="E329" s="10"/>
      <c r="F329" s="10"/>
      <c r="G329" s="10"/>
      <c r="H329" s="10"/>
      <c r="I329" s="7"/>
      <c r="J329" s="10"/>
      <c r="K329" s="10"/>
      <c r="L329" s="10"/>
      <c r="M329" s="10"/>
      <c r="N329" s="10"/>
      <c r="O329" s="10"/>
    </row>
    <row r="330">
      <c r="A330" s="10"/>
      <c r="B330" s="10"/>
      <c r="C330" s="10"/>
      <c r="D330" s="7"/>
      <c r="E330" s="10"/>
      <c r="F330" s="10"/>
      <c r="G330" s="10"/>
      <c r="H330" s="10"/>
      <c r="I330" s="7"/>
      <c r="J330" s="10"/>
      <c r="K330" s="10"/>
      <c r="L330" s="10"/>
      <c r="M330" s="10"/>
      <c r="N330" s="10"/>
      <c r="O330" s="10"/>
    </row>
    <row r="331">
      <c r="A331" s="10"/>
      <c r="B331" s="10"/>
      <c r="C331" s="10"/>
      <c r="D331" s="7"/>
      <c r="E331" s="10"/>
      <c r="F331" s="10"/>
      <c r="G331" s="10"/>
      <c r="H331" s="10"/>
      <c r="I331" s="7"/>
      <c r="J331" s="10"/>
      <c r="K331" s="10"/>
      <c r="L331" s="10"/>
      <c r="M331" s="10"/>
      <c r="N331" s="10"/>
      <c r="O331" s="10"/>
    </row>
    <row r="332">
      <c r="A332" s="10"/>
      <c r="B332" s="10"/>
      <c r="C332" s="10"/>
      <c r="D332" s="7"/>
      <c r="E332" s="10"/>
      <c r="F332" s="10"/>
      <c r="G332" s="10"/>
      <c r="H332" s="10"/>
      <c r="I332" s="7"/>
      <c r="J332" s="10"/>
      <c r="K332" s="10"/>
      <c r="L332" s="10"/>
      <c r="M332" s="10"/>
      <c r="N332" s="10"/>
      <c r="O332" s="10"/>
    </row>
    <row r="333">
      <c r="A333" s="10"/>
      <c r="B333" s="10"/>
      <c r="C333" s="10"/>
      <c r="D333" s="7"/>
      <c r="E333" s="10"/>
      <c r="F333" s="10"/>
      <c r="G333" s="10"/>
      <c r="H333" s="10"/>
      <c r="I333" s="7"/>
      <c r="J333" s="10"/>
      <c r="K333" s="10"/>
      <c r="L333" s="10"/>
      <c r="M333" s="10"/>
      <c r="N333" s="10"/>
      <c r="O333" s="10"/>
    </row>
    <row r="334">
      <c r="A334" s="10"/>
      <c r="B334" s="10"/>
      <c r="C334" s="10"/>
      <c r="D334" s="7"/>
      <c r="E334" s="10"/>
      <c r="F334" s="10"/>
      <c r="G334" s="10"/>
      <c r="H334" s="10"/>
      <c r="I334" s="7"/>
      <c r="J334" s="10"/>
      <c r="K334" s="10"/>
      <c r="L334" s="10"/>
      <c r="M334" s="10"/>
      <c r="N334" s="10"/>
      <c r="O334" s="10"/>
    </row>
    <row r="335">
      <c r="A335" s="10"/>
      <c r="B335" s="10"/>
      <c r="C335" s="10"/>
      <c r="D335" s="7"/>
      <c r="E335" s="10"/>
      <c r="F335" s="10"/>
      <c r="G335" s="10"/>
      <c r="H335" s="10"/>
      <c r="I335" s="7"/>
      <c r="J335" s="10"/>
      <c r="K335" s="10"/>
      <c r="L335" s="10"/>
      <c r="M335" s="10"/>
      <c r="N335" s="10"/>
      <c r="O335" s="10"/>
    </row>
    <row r="336">
      <c r="A336" s="10"/>
      <c r="B336" s="10"/>
      <c r="C336" s="10"/>
      <c r="D336" s="7"/>
      <c r="E336" s="10"/>
      <c r="F336" s="10"/>
      <c r="G336" s="10"/>
      <c r="H336" s="10"/>
      <c r="I336" s="7"/>
      <c r="J336" s="10"/>
      <c r="K336" s="10"/>
      <c r="L336" s="10"/>
      <c r="M336" s="10"/>
      <c r="N336" s="10"/>
      <c r="O336" s="10"/>
    </row>
    <row r="337">
      <c r="A337" s="10"/>
      <c r="B337" s="10"/>
      <c r="C337" s="10"/>
      <c r="D337" s="7"/>
      <c r="E337" s="10"/>
      <c r="F337" s="10"/>
      <c r="G337" s="10"/>
      <c r="H337" s="10"/>
      <c r="I337" s="7"/>
      <c r="J337" s="10"/>
      <c r="K337" s="10"/>
      <c r="L337" s="10"/>
      <c r="M337" s="10"/>
      <c r="N337" s="10"/>
      <c r="O337" s="10"/>
    </row>
    <row r="338">
      <c r="A338" s="10"/>
      <c r="B338" s="10"/>
      <c r="C338" s="10"/>
      <c r="D338" s="7"/>
      <c r="E338" s="10"/>
      <c r="F338" s="10"/>
      <c r="G338" s="10"/>
      <c r="H338" s="10"/>
      <c r="I338" s="7"/>
      <c r="J338" s="10"/>
      <c r="K338" s="10"/>
      <c r="L338" s="10"/>
      <c r="M338" s="10"/>
      <c r="N338" s="10"/>
      <c r="O338" s="10"/>
    </row>
    <row r="339">
      <c r="A339" s="10"/>
      <c r="B339" s="10"/>
      <c r="C339" s="10"/>
      <c r="D339" s="7"/>
      <c r="E339" s="10"/>
      <c r="F339" s="10"/>
      <c r="G339" s="10"/>
      <c r="H339" s="10"/>
      <c r="I339" s="7"/>
      <c r="J339" s="10"/>
      <c r="K339" s="10"/>
      <c r="L339" s="10"/>
      <c r="M339" s="10"/>
      <c r="N339" s="10"/>
      <c r="O339" s="10"/>
    </row>
    <row r="340">
      <c r="A340" s="10"/>
      <c r="B340" s="10"/>
      <c r="C340" s="10"/>
      <c r="D340" s="7"/>
      <c r="E340" s="10"/>
      <c r="F340" s="10"/>
      <c r="G340" s="10"/>
      <c r="H340" s="10"/>
      <c r="I340" s="7"/>
      <c r="J340" s="10"/>
      <c r="K340" s="10"/>
      <c r="L340" s="10"/>
      <c r="M340" s="10"/>
      <c r="N340" s="10"/>
      <c r="O340" s="10"/>
    </row>
    <row r="341">
      <c r="A341" s="10"/>
      <c r="B341" s="10"/>
      <c r="C341" s="10"/>
      <c r="D341" s="7"/>
      <c r="E341" s="10"/>
      <c r="F341" s="10"/>
      <c r="G341" s="10"/>
      <c r="H341" s="10"/>
      <c r="I341" s="7"/>
      <c r="J341" s="10"/>
      <c r="K341" s="10"/>
      <c r="L341" s="10"/>
      <c r="M341" s="10"/>
      <c r="N341" s="10"/>
      <c r="O341" s="10"/>
    </row>
    <row r="342">
      <c r="A342" s="10"/>
      <c r="B342" s="10"/>
      <c r="C342" s="10"/>
      <c r="D342" s="7"/>
      <c r="E342" s="10"/>
      <c r="F342" s="10"/>
      <c r="G342" s="10"/>
      <c r="H342" s="10"/>
      <c r="I342" s="7"/>
      <c r="J342" s="10"/>
      <c r="K342" s="10"/>
      <c r="L342" s="10"/>
      <c r="M342" s="10"/>
      <c r="N342" s="10"/>
      <c r="O342" s="10"/>
    </row>
    <row r="343">
      <c r="A343" s="10"/>
      <c r="B343" s="10"/>
      <c r="C343" s="10"/>
      <c r="D343" s="7"/>
      <c r="E343" s="10"/>
      <c r="F343" s="10"/>
      <c r="G343" s="10"/>
      <c r="H343" s="10"/>
      <c r="I343" s="7"/>
      <c r="J343" s="10"/>
      <c r="K343" s="10"/>
      <c r="L343" s="10"/>
      <c r="M343" s="10"/>
      <c r="N343" s="10"/>
      <c r="O343" s="10"/>
    </row>
    <row r="344">
      <c r="A344" s="10"/>
      <c r="B344" s="10"/>
      <c r="C344" s="10"/>
      <c r="D344" s="7"/>
      <c r="E344" s="10"/>
      <c r="F344" s="10"/>
      <c r="G344" s="10"/>
      <c r="H344" s="10"/>
      <c r="I344" s="7"/>
      <c r="J344" s="10"/>
      <c r="K344" s="10"/>
      <c r="L344" s="10"/>
      <c r="M344" s="10"/>
      <c r="N344" s="10"/>
      <c r="O344" s="10"/>
    </row>
    <row r="345">
      <c r="A345" s="10"/>
      <c r="B345" s="10"/>
      <c r="C345" s="10"/>
      <c r="D345" s="7"/>
      <c r="E345" s="10"/>
      <c r="F345" s="10"/>
      <c r="G345" s="10"/>
      <c r="H345" s="10"/>
      <c r="I345" s="7"/>
      <c r="J345" s="10"/>
      <c r="K345" s="10"/>
      <c r="L345" s="10"/>
      <c r="M345" s="10"/>
      <c r="N345" s="10"/>
      <c r="O345" s="10"/>
    </row>
    <row r="346">
      <c r="A346" s="10"/>
      <c r="B346" s="10"/>
      <c r="C346" s="10"/>
      <c r="D346" s="7"/>
      <c r="E346" s="10"/>
      <c r="F346" s="10"/>
      <c r="G346" s="10"/>
      <c r="H346" s="10"/>
      <c r="I346" s="7"/>
      <c r="J346" s="10"/>
      <c r="K346" s="10"/>
      <c r="L346" s="10"/>
      <c r="M346" s="10"/>
      <c r="N346" s="10"/>
      <c r="O346" s="10"/>
    </row>
    <row r="347">
      <c r="A347" s="10"/>
      <c r="B347" s="10"/>
      <c r="C347" s="10"/>
      <c r="D347" s="7"/>
      <c r="E347" s="10"/>
      <c r="F347" s="10"/>
      <c r="G347" s="10"/>
      <c r="H347" s="10"/>
      <c r="I347" s="7"/>
      <c r="J347" s="10"/>
      <c r="K347" s="10"/>
      <c r="L347" s="10"/>
      <c r="M347" s="10"/>
      <c r="N347" s="10"/>
      <c r="O347" s="10"/>
    </row>
    <row r="348">
      <c r="A348" s="10"/>
      <c r="B348" s="10"/>
      <c r="C348" s="10"/>
      <c r="D348" s="7"/>
      <c r="E348" s="10"/>
      <c r="F348" s="10"/>
      <c r="G348" s="10"/>
      <c r="H348" s="10"/>
      <c r="I348" s="7"/>
      <c r="J348" s="10"/>
      <c r="K348" s="10"/>
      <c r="L348" s="10"/>
      <c r="M348" s="10"/>
      <c r="N348" s="10"/>
      <c r="O348" s="10"/>
    </row>
    <row r="349">
      <c r="A349" s="10"/>
      <c r="B349" s="10"/>
      <c r="C349" s="10"/>
      <c r="D349" s="7"/>
      <c r="E349" s="10"/>
      <c r="F349" s="10"/>
      <c r="G349" s="10"/>
      <c r="H349" s="10"/>
      <c r="I349" s="7"/>
      <c r="J349" s="10"/>
      <c r="K349" s="10"/>
      <c r="L349" s="10"/>
      <c r="M349" s="10"/>
      <c r="N349" s="10"/>
      <c r="O349" s="10"/>
    </row>
    <row r="350">
      <c r="A350" s="10"/>
      <c r="B350" s="10"/>
      <c r="C350" s="10"/>
      <c r="D350" s="7"/>
      <c r="E350" s="10"/>
      <c r="F350" s="10"/>
      <c r="G350" s="10"/>
      <c r="H350" s="10"/>
      <c r="I350" s="7"/>
      <c r="J350" s="10"/>
      <c r="K350" s="10"/>
      <c r="L350" s="10"/>
      <c r="M350" s="10"/>
      <c r="N350" s="10"/>
      <c r="O350" s="10"/>
    </row>
    <row r="351">
      <c r="A351" s="10"/>
      <c r="B351" s="10"/>
      <c r="C351" s="10"/>
      <c r="D351" s="7"/>
      <c r="E351" s="10"/>
      <c r="F351" s="10"/>
      <c r="G351" s="10"/>
      <c r="H351" s="10"/>
      <c r="I351" s="7"/>
      <c r="J351" s="10"/>
      <c r="K351" s="10"/>
      <c r="L351" s="10"/>
      <c r="M351" s="10"/>
      <c r="N351" s="10"/>
      <c r="O351" s="10"/>
    </row>
    <row r="352">
      <c r="A352" s="10"/>
      <c r="B352" s="10"/>
      <c r="C352" s="10"/>
      <c r="D352" s="7"/>
      <c r="E352" s="10"/>
      <c r="F352" s="10"/>
      <c r="G352" s="10"/>
      <c r="H352" s="10"/>
      <c r="I352" s="7"/>
      <c r="J352" s="10"/>
      <c r="K352" s="10"/>
      <c r="L352" s="10"/>
      <c r="M352" s="10"/>
      <c r="N352" s="10"/>
      <c r="O352" s="10"/>
    </row>
    <row r="353">
      <c r="A353" s="10"/>
      <c r="B353" s="10"/>
      <c r="C353" s="10"/>
      <c r="D353" s="7"/>
      <c r="E353" s="10"/>
      <c r="F353" s="10"/>
      <c r="G353" s="10"/>
      <c r="H353" s="10"/>
      <c r="I353" s="7"/>
      <c r="J353" s="10"/>
      <c r="K353" s="10"/>
      <c r="L353" s="10"/>
      <c r="M353" s="10"/>
      <c r="N353" s="10"/>
      <c r="O353" s="10"/>
    </row>
    <row r="354">
      <c r="A354" s="10"/>
      <c r="B354" s="10"/>
      <c r="C354" s="10"/>
      <c r="D354" s="7"/>
      <c r="E354" s="10"/>
      <c r="F354" s="10"/>
      <c r="G354" s="10"/>
      <c r="H354" s="10"/>
      <c r="I354" s="7"/>
      <c r="J354" s="10"/>
      <c r="K354" s="10"/>
      <c r="L354" s="10"/>
      <c r="M354" s="10"/>
      <c r="N354" s="10"/>
      <c r="O354" s="10"/>
    </row>
    <row r="355">
      <c r="A355" s="10"/>
      <c r="B355" s="10"/>
      <c r="C355" s="10"/>
      <c r="D355" s="7"/>
      <c r="E355" s="10"/>
      <c r="F355" s="10"/>
      <c r="G355" s="10"/>
      <c r="H355" s="10"/>
      <c r="I355" s="7"/>
      <c r="J355" s="10"/>
      <c r="K355" s="10"/>
      <c r="L355" s="10"/>
      <c r="M355" s="10"/>
      <c r="N355" s="10"/>
      <c r="O355" s="10"/>
    </row>
    <row r="356">
      <c r="A356" s="10"/>
      <c r="B356" s="10"/>
      <c r="C356" s="10"/>
      <c r="D356" s="7"/>
      <c r="E356" s="10"/>
      <c r="F356" s="10"/>
      <c r="G356" s="10"/>
      <c r="H356" s="10"/>
      <c r="I356" s="7"/>
      <c r="J356" s="10"/>
      <c r="K356" s="10"/>
      <c r="L356" s="10"/>
      <c r="M356" s="10"/>
      <c r="N356" s="10"/>
      <c r="O356" s="10"/>
    </row>
    <row r="357">
      <c r="A357" s="10"/>
      <c r="B357" s="10"/>
      <c r="C357" s="10"/>
      <c r="D357" s="7"/>
      <c r="E357" s="10"/>
      <c r="F357" s="10"/>
      <c r="G357" s="10"/>
      <c r="H357" s="10"/>
      <c r="I357" s="7"/>
      <c r="J357" s="10"/>
      <c r="K357" s="10"/>
      <c r="L357" s="10"/>
      <c r="M357" s="10"/>
      <c r="N357" s="10"/>
      <c r="O357" s="10"/>
    </row>
    <row r="358">
      <c r="A358" s="10"/>
      <c r="B358" s="10"/>
      <c r="C358" s="10"/>
      <c r="D358" s="7"/>
      <c r="E358" s="10"/>
      <c r="F358" s="10"/>
      <c r="G358" s="10"/>
      <c r="H358" s="10"/>
      <c r="I358" s="7"/>
      <c r="J358" s="10"/>
      <c r="K358" s="10"/>
      <c r="L358" s="10"/>
      <c r="M358" s="10"/>
      <c r="N358" s="10"/>
      <c r="O358" s="10"/>
    </row>
    <row r="359">
      <c r="A359" s="10"/>
      <c r="B359" s="10"/>
      <c r="C359" s="10"/>
      <c r="D359" s="7"/>
      <c r="E359" s="10"/>
      <c r="F359" s="10"/>
      <c r="G359" s="10"/>
      <c r="H359" s="10"/>
      <c r="I359" s="7"/>
      <c r="J359" s="10"/>
      <c r="K359" s="10"/>
      <c r="L359" s="10"/>
      <c r="M359" s="10"/>
      <c r="N359" s="10"/>
      <c r="O359" s="10"/>
    </row>
    <row r="360">
      <c r="A360" s="10"/>
      <c r="B360" s="10"/>
      <c r="C360" s="10"/>
      <c r="D360" s="7"/>
      <c r="E360" s="10"/>
      <c r="F360" s="10"/>
      <c r="G360" s="10"/>
      <c r="H360" s="10"/>
      <c r="I360" s="7"/>
      <c r="J360" s="10"/>
      <c r="K360" s="10"/>
      <c r="L360" s="10"/>
      <c r="M360" s="10"/>
      <c r="N360" s="10"/>
      <c r="O360" s="10"/>
    </row>
    <row r="361">
      <c r="A361" s="10"/>
      <c r="B361" s="10"/>
      <c r="C361" s="10"/>
      <c r="D361" s="7"/>
      <c r="E361" s="10"/>
      <c r="F361" s="10"/>
      <c r="G361" s="10"/>
      <c r="H361" s="10"/>
      <c r="I361" s="7"/>
      <c r="J361" s="10"/>
      <c r="K361" s="10"/>
      <c r="L361" s="10"/>
      <c r="M361" s="10"/>
      <c r="N361" s="10"/>
      <c r="O361" s="10"/>
    </row>
    <row r="362">
      <c r="A362" s="10"/>
      <c r="B362" s="10"/>
      <c r="C362" s="10"/>
      <c r="D362" s="7"/>
      <c r="E362" s="10"/>
      <c r="F362" s="10"/>
      <c r="G362" s="10"/>
      <c r="H362" s="10"/>
      <c r="I362" s="7"/>
      <c r="J362" s="10"/>
      <c r="K362" s="10"/>
      <c r="L362" s="10"/>
      <c r="M362" s="10"/>
      <c r="N362" s="10"/>
      <c r="O362" s="10"/>
    </row>
    <row r="363">
      <c r="A363" s="10"/>
      <c r="B363" s="10"/>
      <c r="C363" s="10"/>
      <c r="D363" s="7"/>
      <c r="E363" s="10"/>
      <c r="F363" s="10"/>
      <c r="G363" s="10"/>
      <c r="H363" s="10"/>
      <c r="I363" s="7"/>
      <c r="J363" s="10"/>
      <c r="K363" s="10"/>
      <c r="L363" s="10"/>
      <c r="M363" s="10"/>
      <c r="N363" s="10"/>
      <c r="O363" s="10"/>
    </row>
    <row r="364">
      <c r="A364" s="10"/>
      <c r="B364" s="10"/>
      <c r="C364" s="10"/>
      <c r="D364" s="7"/>
      <c r="E364" s="10"/>
      <c r="F364" s="10"/>
      <c r="G364" s="10"/>
      <c r="H364" s="10"/>
      <c r="I364" s="7"/>
      <c r="J364" s="10"/>
      <c r="K364" s="10"/>
      <c r="L364" s="10"/>
      <c r="M364" s="10"/>
      <c r="N364" s="10"/>
      <c r="O364" s="10"/>
    </row>
    <row r="365">
      <c r="A365" s="10"/>
      <c r="B365" s="10"/>
      <c r="C365" s="10"/>
      <c r="D365" s="7"/>
      <c r="E365" s="10"/>
      <c r="F365" s="10"/>
      <c r="G365" s="10"/>
      <c r="H365" s="10"/>
      <c r="I365" s="7"/>
      <c r="J365" s="10"/>
      <c r="K365" s="10"/>
      <c r="L365" s="10"/>
      <c r="M365" s="10"/>
      <c r="N365" s="10"/>
      <c r="O365" s="10"/>
    </row>
    <row r="366">
      <c r="A366" s="10"/>
      <c r="B366" s="10"/>
      <c r="C366" s="10"/>
      <c r="D366" s="7"/>
      <c r="E366" s="10"/>
      <c r="F366" s="10"/>
      <c r="G366" s="10"/>
      <c r="H366" s="10"/>
      <c r="I366" s="7"/>
      <c r="J366" s="10"/>
      <c r="K366" s="10"/>
      <c r="L366" s="10"/>
      <c r="M366" s="10"/>
      <c r="N366" s="10"/>
      <c r="O366" s="10"/>
    </row>
    <row r="367">
      <c r="A367" s="10"/>
      <c r="B367" s="10"/>
      <c r="C367" s="10"/>
      <c r="D367" s="7"/>
      <c r="E367" s="10"/>
      <c r="F367" s="10"/>
      <c r="G367" s="10"/>
      <c r="H367" s="10"/>
      <c r="I367" s="7"/>
      <c r="J367" s="10"/>
      <c r="K367" s="10"/>
      <c r="L367" s="10"/>
      <c r="M367" s="10"/>
      <c r="N367" s="10"/>
      <c r="O367" s="10"/>
    </row>
    <row r="368">
      <c r="A368" s="10"/>
      <c r="B368" s="10"/>
      <c r="C368" s="10"/>
      <c r="D368" s="7"/>
      <c r="E368" s="10"/>
      <c r="F368" s="10"/>
      <c r="G368" s="10"/>
      <c r="H368" s="10"/>
      <c r="I368" s="7"/>
      <c r="J368" s="10"/>
      <c r="K368" s="10"/>
      <c r="L368" s="10"/>
      <c r="M368" s="10"/>
      <c r="N368" s="10"/>
      <c r="O368" s="10"/>
    </row>
    <row r="369">
      <c r="A369" s="10"/>
      <c r="B369" s="10"/>
      <c r="C369" s="10"/>
      <c r="D369" s="7"/>
      <c r="E369" s="10"/>
      <c r="F369" s="10"/>
      <c r="G369" s="10"/>
      <c r="H369" s="10"/>
      <c r="I369" s="7"/>
      <c r="J369" s="10"/>
      <c r="K369" s="10"/>
      <c r="L369" s="10"/>
      <c r="M369" s="10"/>
      <c r="N369" s="10"/>
      <c r="O369" s="10"/>
    </row>
    <row r="370">
      <c r="A370" s="10"/>
      <c r="B370" s="10"/>
      <c r="C370" s="10"/>
      <c r="D370" s="7"/>
      <c r="E370" s="10"/>
      <c r="F370" s="10"/>
      <c r="G370" s="10"/>
      <c r="H370" s="10"/>
      <c r="I370" s="7"/>
      <c r="J370" s="10"/>
      <c r="K370" s="10"/>
      <c r="L370" s="10"/>
      <c r="M370" s="10"/>
      <c r="N370" s="10"/>
      <c r="O370" s="10"/>
    </row>
    <row r="371">
      <c r="A371" s="10"/>
      <c r="B371" s="10"/>
      <c r="C371" s="10"/>
      <c r="D371" s="7"/>
      <c r="E371" s="10"/>
      <c r="F371" s="10"/>
      <c r="G371" s="10"/>
      <c r="H371" s="10"/>
      <c r="I371" s="7"/>
      <c r="J371" s="10"/>
      <c r="K371" s="10"/>
      <c r="L371" s="10"/>
      <c r="M371" s="10"/>
      <c r="N371" s="10"/>
      <c r="O371" s="10"/>
    </row>
    <row r="372">
      <c r="A372" s="10"/>
      <c r="B372" s="10"/>
      <c r="C372" s="10"/>
      <c r="D372" s="7"/>
      <c r="E372" s="10"/>
      <c r="F372" s="10"/>
      <c r="G372" s="10"/>
      <c r="H372" s="10"/>
      <c r="I372" s="7"/>
      <c r="J372" s="10"/>
      <c r="K372" s="10"/>
      <c r="L372" s="10"/>
      <c r="M372" s="10"/>
      <c r="N372" s="10"/>
      <c r="O372" s="10"/>
    </row>
    <row r="373">
      <c r="A373" s="10"/>
      <c r="B373" s="10"/>
      <c r="C373" s="10"/>
      <c r="D373" s="7"/>
      <c r="E373" s="10"/>
      <c r="F373" s="10"/>
      <c r="G373" s="10"/>
      <c r="H373" s="10"/>
      <c r="I373" s="7"/>
      <c r="J373" s="10"/>
      <c r="K373" s="10"/>
      <c r="L373" s="10"/>
      <c r="M373" s="10"/>
      <c r="N373" s="10"/>
      <c r="O373" s="10"/>
    </row>
    <row r="374">
      <c r="A374" s="10"/>
      <c r="B374" s="10"/>
      <c r="C374" s="10"/>
      <c r="D374" s="7"/>
      <c r="E374" s="10"/>
      <c r="F374" s="10"/>
      <c r="G374" s="10"/>
      <c r="H374" s="10"/>
      <c r="I374" s="7"/>
      <c r="J374" s="10"/>
      <c r="K374" s="10"/>
      <c r="L374" s="10"/>
      <c r="M374" s="10"/>
      <c r="N374" s="10"/>
      <c r="O374" s="10"/>
    </row>
    <row r="375">
      <c r="A375" s="10"/>
      <c r="B375" s="10"/>
      <c r="C375" s="10"/>
      <c r="D375" s="7"/>
      <c r="E375" s="10"/>
      <c r="F375" s="10"/>
      <c r="G375" s="10"/>
      <c r="H375" s="10"/>
      <c r="I375" s="7"/>
      <c r="J375" s="10"/>
      <c r="K375" s="10"/>
      <c r="L375" s="10"/>
      <c r="M375" s="10"/>
      <c r="N375" s="10"/>
      <c r="O375" s="10"/>
    </row>
    <row r="376">
      <c r="A376" s="10"/>
      <c r="B376" s="10"/>
      <c r="C376" s="10"/>
      <c r="D376" s="7"/>
      <c r="E376" s="10"/>
      <c r="F376" s="10"/>
      <c r="G376" s="10"/>
      <c r="H376" s="10"/>
      <c r="I376" s="7"/>
      <c r="J376" s="10"/>
      <c r="K376" s="10"/>
      <c r="L376" s="10"/>
      <c r="M376" s="10"/>
      <c r="N376" s="10"/>
      <c r="O376" s="10"/>
    </row>
    <row r="377">
      <c r="A377" s="10"/>
      <c r="B377" s="10"/>
      <c r="C377" s="10"/>
      <c r="D377" s="7"/>
      <c r="E377" s="10"/>
      <c r="F377" s="10"/>
      <c r="G377" s="10"/>
      <c r="H377" s="10"/>
      <c r="I377" s="7"/>
      <c r="J377" s="10"/>
      <c r="K377" s="10"/>
      <c r="L377" s="10"/>
      <c r="M377" s="10"/>
      <c r="N377" s="10"/>
      <c r="O377" s="10"/>
    </row>
    <row r="378">
      <c r="A378" s="10"/>
      <c r="B378" s="10"/>
      <c r="C378" s="10"/>
      <c r="D378" s="7"/>
      <c r="E378" s="10"/>
      <c r="F378" s="10"/>
      <c r="G378" s="10"/>
      <c r="H378" s="10"/>
      <c r="I378" s="7"/>
      <c r="J378" s="10"/>
      <c r="K378" s="10"/>
      <c r="L378" s="10"/>
      <c r="M378" s="10"/>
      <c r="N378" s="10"/>
      <c r="O378" s="10"/>
    </row>
    <row r="379">
      <c r="A379" s="10"/>
      <c r="B379" s="10"/>
      <c r="C379" s="10"/>
      <c r="D379" s="7"/>
      <c r="E379" s="10"/>
      <c r="F379" s="10"/>
      <c r="G379" s="10"/>
      <c r="H379" s="10"/>
      <c r="I379" s="7"/>
      <c r="J379" s="10"/>
      <c r="K379" s="10"/>
      <c r="L379" s="10"/>
      <c r="M379" s="10"/>
      <c r="N379" s="10"/>
      <c r="O379" s="10"/>
    </row>
    <row r="380">
      <c r="A380" s="10"/>
      <c r="B380" s="10"/>
      <c r="C380" s="10"/>
      <c r="D380" s="7"/>
      <c r="E380" s="10"/>
      <c r="F380" s="10"/>
      <c r="G380" s="10"/>
      <c r="H380" s="10"/>
      <c r="I380" s="7"/>
      <c r="J380" s="10"/>
      <c r="K380" s="10"/>
      <c r="L380" s="10"/>
      <c r="M380" s="10"/>
      <c r="N380" s="10"/>
      <c r="O380" s="10"/>
    </row>
    <row r="381">
      <c r="A381" s="10"/>
      <c r="B381" s="10"/>
      <c r="C381" s="10"/>
      <c r="D381" s="7"/>
      <c r="E381" s="10"/>
      <c r="F381" s="10"/>
      <c r="G381" s="10"/>
      <c r="H381" s="10"/>
      <c r="I381" s="7"/>
      <c r="J381" s="10"/>
      <c r="K381" s="10"/>
      <c r="L381" s="10"/>
      <c r="M381" s="10"/>
      <c r="N381" s="10"/>
      <c r="O381" s="10"/>
    </row>
    <row r="382">
      <c r="A382" s="10"/>
      <c r="B382" s="10"/>
      <c r="C382" s="10"/>
      <c r="D382" s="7"/>
      <c r="E382" s="10"/>
      <c r="F382" s="10"/>
      <c r="G382" s="10"/>
      <c r="H382" s="10"/>
      <c r="I382" s="7"/>
      <c r="J382" s="10"/>
      <c r="K382" s="10"/>
      <c r="L382" s="10"/>
      <c r="M382" s="10"/>
      <c r="N382" s="10"/>
      <c r="O382" s="10"/>
    </row>
    <row r="383">
      <c r="A383" s="10"/>
      <c r="B383" s="10"/>
      <c r="C383" s="10"/>
      <c r="D383" s="7"/>
      <c r="E383" s="10"/>
      <c r="F383" s="10"/>
      <c r="G383" s="10"/>
      <c r="H383" s="10"/>
      <c r="I383" s="7"/>
      <c r="J383" s="10"/>
      <c r="K383" s="10"/>
      <c r="L383" s="10"/>
      <c r="M383" s="10"/>
      <c r="N383" s="10"/>
      <c r="O383" s="10"/>
    </row>
    <row r="384">
      <c r="A384" s="10"/>
      <c r="B384" s="10"/>
      <c r="C384" s="10"/>
      <c r="D384" s="7"/>
      <c r="E384" s="10"/>
      <c r="F384" s="10"/>
      <c r="G384" s="10"/>
      <c r="H384" s="10"/>
      <c r="I384" s="7"/>
      <c r="J384" s="10"/>
      <c r="K384" s="10"/>
      <c r="L384" s="10"/>
      <c r="M384" s="10"/>
      <c r="N384" s="10"/>
      <c r="O384" s="10"/>
    </row>
    <row r="385">
      <c r="A385" s="10"/>
      <c r="B385" s="10"/>
      <c r="C385" s="10"/>
      <c r="D385" s="7"/>
      <c r="E385" s="10"/>
      <c r="F385" s="10"/>
      <c r="G385" s="10"/>
      <c r="H385" s="10"/>
      <c r="I385" s="7"/>
      <c r="J385" s="10"/>
      <c r="K385" s="10"/>
      <c r="L385" s="10"/>
      <c r="M385" s="10"/>
      <c r="N385" s="10"/>
      <c r="O385" s="10"/>
    </row>
    <row r="386">
      <c r="A386" s="10"/>
      <c r="B386" s="10"/>
      <c r="C386" s="10"/>
      <c r="D386" s="7"/>
      <c r="E386" s="10"/>
      <c r="F386" s="10"/>
      <c r="G386" s="10"/>
      <c r="H386" s="10"/>
      <c r="I386" s="7"/>
      <c r="J386" s="10"/>
      <c r="K386" s="10"/>
      <c r="L386" s="10"/>
      <c r="M386" s="10"/>
      <c r="N386" s="10"/>
      <c r="O386" s="10"/>
    </row>
    <row r="387">
      <c r="A387" s="10"/>
      <c r="B387" s="10"/>
      <c r="C387" s="10"/>
      <c r="D387" s="7"/>
      <c r="E387" s="10"/>
      <c r="F387" s="10"/>
      <c r="G387" s="10"/>
      <c r="H387" s="10"/>
      <c r="I387" s="7"/>
      <c r="J387" s="10"/>
      <c r="K387" s="10"/>
      <c r="L387" s="10"/>
      <c r="M387" s="10"/>
      <c r="N387" s="10"/>
      <c r="O387" s="10"/>
    </row>
    <row r="388">
      <c r="A388" s="10"/>
      <c r="B388" s="10"/>
      <c r="C388" s="10"/>
      <c r="D388" s="7"/>
      <c r="E388" s="10"/>
      <c r="F388" s="10"/>
      <c r="G388" s="10"/>
      <c r="H388" s="10"/>
      <c r="I388" s="7"/>
      <c r="J388" s="10"/>
      <c r="K388" s="10"/>
      <c r="L388" s="10"/>
      <c r="M388" s="10"/>
      <c r="N388" s="10"/>
      <c r="O388" s="10"/>
    </row>
    <row r="389">
      <c r="A389" s="10"/>
      <c r="B389" s="10"/>
      <c r="C389" s="10"/>
      <c r="D389" s="7"/>
      <c r="E389" s="10"/>
      <c r="F389" s="10"/>
      <c r="G389" s="10"/>
      <c r="H389" s="10"/>
      <c r="I389" s="7"/>
      <c r="J389" s="10"/>
      <c r="K389" s="10"/>
      <c r="L389" s="10"/>
      <c r="M389" s="10"/>
      <c r="N389" s="10"/>
      <c r="O389" s="10"/>
    </row>
    <row r="390">
      <c r="A390" s="10"/>
      <c r="B390" s="10"/>
      <c r="C390" s="10"/>
      <c r="D390" s="7"/>
      <c r="E390" s="10"/>
      <c r="F390" s="10"/>
      <c r="G390" s="10"/>
      <c r="H390" s="10"/>
      <c r="I390" s="7"/>
      <c r="J390" s="10"/>
      <c r="K390" s="10"/>
      <c r="L390" s="10"/>
      <c r="M390" s="10"/>
      <c r="N390" s="10"/>
      <c r="O390" s="10"/>
    </row>
    <row r="391">
      <c r="A391" s="10"/>
      <c r="B391" s="10"/>
      <c r="C391" s="10"/>
      <c r="D391" s="7"/>
      <c r="E391" s="10"/>
      <c r="F391" s="10"/>
      <c r="G391" s="10"/>
      <c r="H391" s="10"/>
      <c r="I391" s="7"/>
      <c r="J391" s="10"/>
      <c r="K391" s="10"/>
      <c r="L391" s="10"/>
      <c r="M391" s="10"/>
      <c r="N391" s="10"/>
      <c r="O391" s="10"/>
    </row>
    <row r="392">
      <c r="A392" s="10"/>
      <c r="B392" s="10"/>
      <c r="C392" s="10"/>
      <c r="D392" s="7"/>
      <c r="E392" s="10"/>
      <c r="F392" s="10"/>
      <c r="G392" s="10"/>
      <c r="H392" s="10"/>
      <c r="I392" s="7"/>
      <c r="J392" s="10"/>
      <c r="K392" s="10"/>
      <c r="L392" s="10"/>
      <c r="M392" s="10"/>
      <c r="N392" s="10"/>
      <c r="O392" s="10"/>
    </row>
    <row r="393">
      <c r="A393" s="10"/>
      <c r="B393" s="10"/>
      <c r="C393" s="10"/>
      <c r="D393" s="7"/>
      <c r="E393" s="10"/>
      <c r="F393" s="10"/>
      <c r="G393" s="10"/>
      <c r="H393" s="10"/>
      <c r="I393" s="7"/>
      <c r="J393" s="10"/>
      <c r="K393" s="10"/>
      <c r="L393" s="10"/>
      <c r="M393" s="10"/>
      <c r="N393" s="10"/>
      <c r="O393" s="10"/>
    </row>
    <row r="394">
      <c r="A394" s="10"/>
      <c r="B394" s="10"/>
      <c r="C394" s="10"/>
      <c r="D394" s="7"/>
      <c r="E394" s="10"/>
      <c r="F394" s="10"/>
      <c r="G394" s="10"/>
      <c r="H394" s="10"/>
      <c r="I394" s="7"/>
      <c r="J394" s="10"/>
      <c r="K394" s="10"/>
      <c r="L394" s="10"/>
      <c r="M394" s="10"/>
      <c r="N394" s="10"/>
      <c r="O394" s="10"/>
    </row>
    <row r="395">
      <c r="A395" s="10"/>
      <c r="B395" s="10"/>
      <c r="C395" s="10"/>
      <c r="D395" s="7"/>
      <c r="E395" s="10"/>
      <c r="F395" s="10"/>
      <c r="G395" s="10"/>
      <c r="H395" s="10"/>
      <c r="I395" s="7"/>
      <c r="J395" s="10"/>
      <c r="K395" s="10"/>
      <c r="L395" s="10"/>
      <c r="M395" s="10"/>
      <c r="N395" s="10"/>
      <c r="O395" s="10"/>
    </row>
    <row r="396">
      <c r="A396" s="10"/>
      <c r="B396" s="10"/>
      <c r="C396" s="10"/>
      <c r="D396" s="7"/>
      <c r="E396" s="10"/>
      <c r="F396" s="10"/>
      <c r="G396" s="10"/>
      <c r="H396" s="10"/>
      <c r="I396" s="7"/>
      <c r="J396" s="10"/>
      <c r="K396" s="10"/>
      <c r="L396" s="10"/>
      <c r="M396" s="10"/>
      <c r="N396" s="10"/>
      <c r="O396" s="10"/>
    </row>
    <row r="397">
      <c r="A397" s="10"/>
      <c r="B397" s="10"/>
      <c r="C397" s="10"/>
      <c r="D397" s="7"/>
      <c r="E397" s="10"/>
      <c r="F397" s="10"/>
      <c r="G397" s="10"/>
      <c r="H397" s="10"/>
      <c r="I397" s="7"/>
      <c r="J397" s="10"/>
      <c r="K397" s="10"/>
      <c r="L397" s="10"/>
      <c r="M397" s="10"/>
      <c r="N397" s="10"/>
      <c r="O397" s="10"/>
    </row>
    <row r="398">
      <c r="A398" s="10"/>
      <c r="B398" s="10"/>
      <c r="C398" s="10"/>
      <c r="D398" s="7"/>
      <c r="E398" s="10"/>
      <c r="F398" s="10"/>
      <c r="G398" s="10"/>
      <c r="H398" s="10"/>
      <c r="I398" s="7"/>
      <c r="J398" s="10"/>
      <c r="K398" s="10"/>
      <c r="L398" s="10"/>
      <c r="M398" s="10"/>
      <c r="N398" s="10"/>
      <c r="O398" s="10"/>
    </row>
    <row r="399">
      <c r="A399" s="10"/>
      <c r="B399" s="10"/>
      <c r="C399" s="10"/>
      <c r="D399" s="7"/>
      <c r="E399" s="10"/>
      <c r="F399" s="10"/>
      <c r="G399" s="10"/>
      <c r="H399" s="10"/>
      <c r="I399" s="7"/>
      <c r="J399" s="10"/>
      <c r="K399" s="10"/>
      <c r="L399" s="10"/>
      <c r="M399" s="10"/>
      <c r="N399" s="10"/>
      <c r="O399" s="10"/>
    </row>
    <row r="400">
      <c r="A400" s="10"/>
      <c r="B400" s="10"/>
      <c r="C400" s="10"/>
      <c r="D400" s="7"/>
      <c r="E400" s="10"/>
      <c r="F400" s="10"/>
      <c r="G400" s="10"/>
      <c r="H400" s="10"/>
      <c r="I400" s="7"/>
      <c r="J400" s="10"/>
      <c r="K400" s="10"/>
      <c r="L400" s="10"/>
      <c r="M400" s="10"/>
      <c r="N400" s="10"/>
      <c r="O400" s="10"/>
    </row>
    <row r="401">
      <c r="A401" s="10"/>
      <c r="B401" s="10"/>
      <c r="C401" s="10"/>
      <c r="D401" s="7"/>
      <c r="E401" s="10"/>
      <c r="F401" s="10"/>
      <c r="G401" s="10"/>
      <c r="H401" s="10"/>
      <c r="I401" s="7"/>
      <c r="J401" s="10"/>
      <c r="K401" s="10"/>
      <c r="L401" s="10"/>
      <c r="M401" s="10"/>
      <c r="N401" s="10"/>
      <c r="O401" s="10"/>
    </row>
    <row r="402">
      <c r="A402" s="10"/>
      <c r="B402" s="10"/>
      <c r="C402" s="10"/>
      <c r="D402" s="7"/>
      <c r="E402" s="10"/>
      <c r="F402" s="10"/>
      <c r="G402" s="10"/>
      <c r="H402" s="10"/>
      <c r="I402" s="7"/>
      <c r="J402" s="10"/>
      <c r="K402" s="10"/>
      <c r="L402" s="10"/>
      <c r="M402" s="10"/>
      <c r="N402" s="10"/>
      <c r="O402" s="10"/>
    </row>
    <row r="403">
      <c r="A403" s="10"/>
      <c r="B403" s="10"/>
      <c r="C403" s="10"/>
      <c r="D403" s="7"/>
      <c r="E403" s="10"/>
      <c r="F403" s="10"/>
      <c r="G403" s="10"/>
      <c r="H403" s="10"/>
      <c r="I403" s="7"/>
      <c r="J403" s="10"/>
      <c r="K403" s="10"/>
      <c r="L403" s="10"/>
      <c r="M403" s="10"/>
      <c r="N403" s="10"/>
      <c r="O403" s="10"/>
    </row>
    <row r="404">
      <c r="A404" s="10"/>
      <c r="B404" s="10"/>
      <c r="C404" s="10"/>
      <c r="D404" s="7"/>
      <c r="E404" s="10"/>
      <c r="F404" s="10"/>
      <c r="G404" s="10"/>
      <c r="H404" s="10"/>
      <c r="I404" s="7"/>
      <c r="J404" s="10"/>
      <c r="K404" s="10"/>
      <c r="L404" s="10"/>
      <c r="M404" s="10"/>
      <c r="N404" s="10"/>
      <c r="O404" s="10"/>
    </row>
    <row r="405">
      <c r="A405" s="10"/>
      <c r="B405" s="10"/>
      <c r="C405" s="10"/>
      <c r="D405" s="7"/>
      <c r="E405" s="10"/>
      <c r="F405" s="10"/>
      <c r="G405" s="10"/>
      <c r="H405" s="10"/>
      <c r="I405" s="7"/>
      <c r="J405" s="10"/>
      <c r="K405" s="10"/>
      <c r="L405" s="10"/>
      <c r="M405" s="10"/>
      <c r="N405" s="10"/>
      <c r="O405" s="10"/>
    </row>
    <row r="406">
      <c r="A406" s="10"/>
      <c r="B406" s="10"/>
      <c r="C406" s="10"/>
      <c r="D406" s="7"/>
      <c r="E406" s="10"/>
      <c r="F406" s="10"/>
      <c r="G406" s="10"/>
      <c r="H406" s="10"/>
      <c r="I406" s="7"/>
      <c r="J406" s="10"/>
      <c r="K406" s="10"/>
      <c r="L406" s="10"/>
      <c r="M406" s="10"/>
      <c r="N406" s="10"/>
      <c r="O406" s="10"/>
    </row>
    <row r="407">
      <c r="A407" s="10"/>
      <c r="B407" s="10"/>
      <c r="C407" s="10"/>
      <c r="D407" s="7"/>
      <c r="E407" s="10"/>
      <c r="F407" s="10"/>
      <c r="G407" s="10"/>
      <c r="H407" s="10"/>
      <c r="I407" s="7"/>
      <c r="J407" s="10"/>
      <c r="K407" s="10"/>
      <c r="L407" s="10"/>
      <c r="M407" s="10"/>
      <c r="N407" s="10"/>
      <c r="O407" s="10"/>
    </row>
    <row r="408">
      <c r="A408" s="10"/>
      <c r="B408" s="10"/>
      <c r="C408" s="10"/>
      <c r="D408" s="7"/>
      <c r="E408" s="10"/>
      <c r="F408" s="10"/>
      <c r="G408" s="10"/>
      <c r="H408" s="10"/>
      <c r="I408" s="7"/>
      <c r="J408" s="10"/>
      <c r="K408" s="10"/>
      <c r="L408" s="10"/>
      <c r="M408" s="10"/>
      <c r="N408" s="10"/>
      <c r="O408" s="10"/>
    </row>
    <row r="409">
      <c r="A409" s="10"/>
      <c r="B409" s="10"/>
      <c r="C409" s="10"/>
      <c r="D409" s="7"/>
      <c r="E409" s="10"/>
      <c r="F409" s="10"/>
      <c r="G409" s="10"/>
      <c r="H409" s="10"/>
      <c r="I409" s="7"/>
      <c r="J409" s="10"/>
      <c r="K409" s="10"/>
      <c r="L409" s="10"/>
      <c r="M409" s="10"/>
      <c r="N409" s="10"/>
      <c r="O409" s="10"/>
    </row>
    <row r="410">
      <c r="A410" s="10"/>
      <c r="B410" s="10"/>
      <c r="C410" s="10"/>
      <c r="D410" s="7"/>
      <c r="E410" s="10"/>
      <c r="F410" s="10"/>
      <c r="G410" s="10"/>
      <c r="H410" s="10"/>
      <c r="I410" s="7"/>
      <c r="J410" s="10"/>
      <c r="K410" s="10"/>
      <c r="L410" s="10"/>
      <c r="M410" s="10"/>
      <c r="N410" s="10"/>
      <c r="O410" s="10"/>
    </row>
    <row r="411">
      <c r="A411" s="10"/>
      <c r="B411" s="10"/>
      <c r="C411" s="10"/>
      <c r="D411" s="7"/>
      <c r="E411" s="10"/>
      <c r="F411" s="10"/>
      <c r="G411" s="10"/>
      <c r="H411" s="10"/>
      <c r="I411" s="7"/>
      <c r="J411" s="10"/>
      <c r="K411" s="10"/>
      <c r="L411" s="10"/>
      <c r="M411" s="10"/>
      <c r="N411" s="10"/>
      <c r="O411" s="10"/>
    </row>
    <row r="412">
      <c r="A412" s="10"/>
      <c r="B412" s="10"/>
      <c r="C412" s="10"/>
      <c r="D412" s="7"/>
      <c r="E412" s="10"/>
      <c r="F412" s="10"/>
      <c r="G412" s="10"/>
      <c r="H412" s="10"/>
      <c r="I412" s="7"/>
      <c r="J412" s="10"/>
      <c r="K412" s="10"/>
      <c r="L412" s="10"/>
      <c r="M412" s="10"/>
      <c r="N412" s="10"/>
      <c r="O412" s="10"/>
    </row>
    <row r="413">
      <c r="A413" s="10"/>
      <c r="B413" s="10"/>
      <c r="C413" s="10"/>
      <c r="D413" s="7"/>
      <c r="E413" s="10"/>
      <c r="F413" s="10"/>
      <c r="G413" s="10"/>
      <c r="H413" s="10"/>
      <c r="I413" s="7"/>
      <c r="J413" s="10"/>
      <c r="K413" s="10"/>
      <c r="L413" s="10"/>
      <c r="M413" s="10"/>
      <c r="N413" s="10"/>
      <c r="O413" s="10"/>
    </row>
    <row r="414">
      <c r="A414" s="10"/>
      <c r="B414" s="10"/>
      <c r="C414" s="10"/>
      <c r="D414" s="7"/>
      <c r="E414" s="10"/>
      <c r="F414" s="10"/>
      <c r="G414" s="10"/>
      <c r="H414" s="10"/>
      <c r="I414" s="7"/>
      <c r="J414" s="10"/>
      <c r="K414" s="10"/>
      <c r="L414" s="10"/>
      <c r="M414" s="10"/>
      <c r="N414" s="10"/>
      <c r="O414" s="10"/>
    </row>
    <row r="415">
      <c r="A415" s="10"/>
      <c r="B415" s="10"/>
      <c r="C415" s="10"/>
      <c r="D415" s="7"/>
      <c r="E415" s="10"/>
      <c r="F415" s="10"/>
      <c r="G415" s="10"/>
      <c r="H415" s="10"/>
      <c r="I415" s="7"/>
      <c r="J415" s="10"/>
      <c r="K415" s="10"/>
      <c r="L415" s="10"/>
      <c r="M415" s="10"/>
      <c r="N415" s="10"/>
      <c r="O415" s="10"/>
    </row>
    <row r="416">
      <c r="A416" s="10"/>
      <c r="B416" s="10"/>
      <c r="C416" s="10"/>
      <c r="D416" s="7"/>
      <c r="E416" s="10"/>
      <c r="F416" s="10"/>
      <c r="G416" s="10"/>
      <c r="H416" s="10"/>
      <c r="I416" s="7"/>
      <c r="J416" s="10"/>
      <c r="K416" s="10"/>
      <c r="L416" s="10"/>
      <c r="M416" s="10"/>
      <c r="N416" s="10"/>
      <c r="O416" s="10"/>
    </row>
    <row r="417">
      <c r="A417" s="10"/>
      <c r="B417" s="10"/>
      <c r="C417" s="10"/>
      <c r="D417" s="7"/>
      <c r="E417" s="10"/>
      <c r="F417" s="10"/>
      <c r="G417" s="10"/>
      <c r="H417" s="10"/>
      <c r="I417" s="7"/>
      <c r="J417" s="10"/>
      <c r="K417" s="10"/>
      <c r="L417" s="10"/>
      <c r="M417" s="10"/>
      <c r="N417" s="10"/>
      <c r="O417" s="10"/>
    </row>
    <row r="418">
      <c r="A418" s="10"/>
      <c r="B418" s="10"/>
      <c r="C418" s="10"/>
      <c r="D418" s="7"/>
      <c r="E418" s="10"/>
      <c r="F418" s="10"/>
      <c r="G418" s="10"/>
      <c r="H418" s="10"/>
      <c r="I418" s="7"/>
      <c r="J418" s="10"/>
      <c r="K418" s="10"/>
      <c r="L418" s="10"/>
      <c r="M418" s="10"/>
      <c r="N418" s="10"/>
      <c r="O418" s="10"/>
    </row>
    <row r="419">
      <c r="A419" s="10"/>
      <c r="B419" s="10"/>
      <c r="C419" s="10"/>
      <c r="D419" s="7"/>
      <c r="E419" s="10"/>
      <c r="F419" s="10"/>
      <c r="G419" s="10"/>
      <c r="H419" s="10"/>
      <c r="I419" s="7"/>
      <c r="J419" s="10"/>
      <c r="K419" s="10"/>
      <c r="L419" s="10"/>
      <c r="M419" s="10"/>
      <c r="N419" s="10"/>
      <c r="O419" s="10"/>
    </row>
    <row r="420">
      <c r="A420" s="10"/>
      <c r="B420" s="10"/>
      <c r="C420" s="10"/>
      <c r="D420" s="7"/>
      <c r="E420" s="10"/>
      <c r="F420" s="10"/>
      <c r="G420" s="10"/>
      <c r="H420" s="10"/>
      <c r="I420" s="7"/>
      <c r="J420" s="10"/>
      <c r="K420" s="10"/>
      <c r="L420" s="10"/>
      <c r="M420" s="10"/>
      <c r="N420" s="10"/>
      <c r="O420" s="10"/>
    </row>
    <row r="421">
      <c r="A421" s="10"/>
      <c r="B421" s="10"/>
      <c r="C421" s="10"/>
      <c r="D421" s="7"/>
      <c r="E421" s="10"/>
      <c r="F421" s="10"/>
      <c r="G421" s="10"/>
      <c r="H421" s="10"/>
      <c r="I421" s="7"/>
      <c r="J421" s="10"/>
      <c r="K421" s="10"/>
      <c r="L421" s="10"/>
      <c r="M421" s="10"/>
      <c r="N421" s="10"/>
      <c r="O421" s="10"/>
    </row>
    <row r="422">
      <c r="A422" s="10"/>
      <c r="B422" s="10"/>
      <c r="C422" s="10"/>
      <c r="D422" s="7"/>
      <c r="E422" s="10"/>
      <c r="F422" s="10"/>
      <c r="G422" s="10"/>
      <c r="H422" s="10"/>
      <c r="I422" s="7"/>
      <c r="J422" s="10"/>
      <c r="K422" s="10"/>
      <c r="L422" s="10"/>
      <c r="M422" s="10"/>
      <c r="N422" s="10"/>
      <c r="O422" s="10"/>
    </row>
    <row r="423">
      <c r="A423" s="10"/>
      <c r="B423" s="10"/>
      <c r="C423" s="10"/>
      <c r="D423" s="7"/>
      <c r="E423" s="10"/>
      <c r="F423" s="10"/>
      <c r="G423" s="10"/>
      <c r="H423" s="10"/>
      <c r="I423" s="7"/>
      <c r="J423" s="10"/>
      <c r="K423" s="10"/>
      <c r="L423" s="10"/>
      <c r="M423" s="10"/>
      <c r="N423" s="10"/>
      <c r="O423" s="10"/>
    </row>
    <row r="424">
      <c r="A424" s="10"/>
      <c r="B424" s="10"/>
      <c r="C424" s="10"/>
      <c r="D424" s="7"/>
      <c r="E424" s="10"/>
      <c r="F424" s="10"/>
      <c r="G424" s="10"/>
      <c r="H424" s="10"/>
      <c r="I424" s="7"/>
      <c r="J424" s="10"/>
      <c r="K424" s="10"/>
      <c r="L424" s="10"/>
      <c r="M424" s="10"/>
      <c r="N424" s="10"/>
      <c r="O424" s="10"/>
    </row>
    <row r="425">
      <c r="A425" s="10"/>
      <c r="B425" s="10"/>
      <c r="C425" s="10"/>
      <c r="D425" s="7"/>
      <c r="E425" s="10"/>
      <c r="F425" s="10"/>
      <c r="G425" s="10"/>
      <c r="H425" s="10"/>
      <c r="I425" s="7"/>
      <c r="J425" s="10"/>
      <c r="K425" s="10"/>
      <c r="L425" s="10"/>
      <c r="M425" s="10"/>
      <c r="N425" s="10"/>
      <c r="O425" s="10"/>
    </row>
    <row r="426">
      <c r="A426" s="10"/>
      <c r="B426" s="10"/>
      <c r="C426" s="10"/>
      <c r="D426" s="7"/>
      <c r="E426" s="10"/>
      <c r="F426" s="10"/>
      <c r="G426" s="10"/>
      <c r="H426" s="10"/>
      <c r="I426" s="7"/>
      <c r="J426" s="10"/>
      <c r="K426" s="10"/>
      <c r="L426" s="10"/>
      <c r="M426" s="10"/>
      <c r="N426" s="10"/>
      <c r="O426" s="10"/>
    </row>
    <row r="427">
      <c r="A427" s="10"/>
      <c r="B427" s="10"/>
      <c r="C427" s="10"/>
      <c r="D427" s="7"/>
      <c r="E427" s="10"/>
      <c r="F427" s="10"/>
      <c r="G427" s="10"/>
      <c r="H427" s="10"/>
      <c r="I427" s="7"/>
      <c r="J427" s="10"/>
      <c r="K427" s="10"/>
      <c r="L427" s="10"/>
      <c r="M427" s="10"/>
      <c r="N427" s="10"/>
      <c r="O427" s="10"/>
    </row>
    <row r="428">
      <c r="A428" s="10"/>
      <c r="B428" s="10"/>
      <c r="C428" s="10"/>
      <c r="D428" s="7"/>
      <c r="E428" s="10"/>
      <c r="F428" s="10"/>
      <c r="G428" s="10"/>
      <c r="H428" s="10"/>
      <c r="I428" s="7"/>
      <c r="J428" s="10"/>
      <c r="K428" s="10"/>
      <c r="L428" s="10"/>
      <c r="M428" s="10"/>
      <c r="N428" s="10"/>
      <c r="O428" s="10"/>
    </row>
    <row r="429">
      <c r="A429" s="10"/>
      <c r="B429" s="10"/>
      <c r="C429" s="10"/>
      <c r="D429" s="7"/>
      <c r="E429" s="10"/>
      <c r="F429" s="10"/>
      <c r="G429" s="10"/>
      <c r="H429" s="10"/>
      <c r="I429" s="7"/>
      <c r="J429" s="10"/>
      <c r="K429" s="10"/>
      <c r="L429" s="10"/>
      <c r="M429" s="10"/>
      <c r="N429" s="10"/>
      <c r="O429" s="10"/>
    </row>
    <row r="430">
      <c r="A430" s="10"/>
      <c r="B430" s="10"/>
      <c r="C430" s="10"/>
      <c r="D430" s="7"/>
      <c r="E430" s="10"/>
      <c r="F430" s="10"/>
      <c r="G430" s="10"/>
      <c r="H430" s="10"/>
      <c r="I430" s="7"/>
      <c r="J430" s="10"/>
      <c r="K430" s="10"/>
      <c r="L430" s="10"/>
      <c r="M430" s="10"/>
      <c r="N430" s="10"/>
      <c r="O430" s="10"/>
    </row>
    <row r="431">
      <c r="A431" s="10"/>
      <c r="B431" s="10"/>
      <c r="C431" s="10"/>
      <c r="D431" s="7"/>
      <c r="E431" s="10"/>
      <c r="F431" s="10"/>
      <c r="G431" s="10"/>
      <c r="H431" s="10"/>
      <c r="I431" s="7"/>
      <c r="J431" s="10"/>
      <c r="K431" s="10"/>
      <c r="L431" s="10"/>
      <c r="M431" s="10"/>
      <c r="N431" s="10"/>
      <c r="O431" s="10"/>
    </row>
    <row r="432">
      <c r="A432" s="10"/>
      <c r="B432" s="10"/>
      <c r="C432" s="10"/>
      <c r="D432" s="7"/>
      <c r="E432" s="10"/>
      <c r="F432" s="10"/>
      <c r="G432" s="10"/>
      <c r="H432" s="10"/>
      <c r="I432" s="7"/>
      <c r="J432" s="10"/>
      <c r="K432" s="10"/>
      <c r="L432" s="10"/>
      <c r="M432" s="10"/>
      <c r="N432" s="10"/>
      <c r="O432" s="10"/>
    </row>
    <row r="433">
      <c r="A433" s="10"/>
      <c r="B433" s="10"/>
      <c r="C433" s="10"/>
      <c r="D433" s="7"/>
      <c r="E433" s="10"/>
      <c r="F433" s="10"/>
      <c r="G433" s="10"/>
      <c r="H433" s="10"/>
      <c r="I433" s="7"/>
      <c r="J433" s="10"/>
      <c r="K433" s="10"/>
      <c r="L433" s="10"/>
      <c r="M433" s="10"/>
      <c r="N433" s="10"/>
      <c r="O433" s="10"/>
    </row>
    <row r="434">
      <c r="A434" s="10"/>
      <c r="B434" s="10"/>
      <c r="C434" s="10"/>
      <c r="D434" s="7"/>
      <c r="E434" s="10"/>
      <c r="F434" s="10"/>
      <c r="G434" s="10"/>
      <c r="H434" s="10"/>
      <c r="I434" s="7"/>
      <c r="J434" s="10"/>
      <c r="K434" s="10"/>
      <c r="L434" s="10"/>
      <c r="M434" s="10"/>
      <c r="N434" s="10"/>
      <c r="O434" s="10"/>
    </row>
    <row r="435">
      <c r="A435" s="10"/>
      <c r="B435" s="10"/>
      <c r="C435" s="10"/>
      <c r="D435" s="7"/>
      <c r="E435" s="10"/>
      <c r="F435" s="10"/>
      <c r="G435" s="10"/>
      <c r="H435" s="10"/>
      <c r="I435" s="7"/>
      <c r="J435" s="10"/>
      <c r="K435" s="10"/>
      <c r="L435" s="10"/>
      <c r="M435" s="10"/>
      <c r="N435" s="10"/>
      <c r="O435" s="10"/>
    </row>
    <row r="436">
      <c r="A436" s="10"/>
      <c r="B436" s="10"/>
      <c r="C436" s="10"/>
      <c r="D436" s="7"/>
      <c r="E436" s="10"/>
      <c r="F436" s="10"/>
      <c r="G436" s="10"/>
      <c r="H436" s="10"/>
      <c r="I436" s="7"/>
      <c r="J436" s="10"/>
      <c r="K436" s="10"/>
      <c r="L436" s="10"/>
      <c r="M436" s="10"/>
      <c r="N436" s="10"/>
      <c r="O436" s="10"/>
    </row>
    <row r="437">
      <c r="A437" s="10"/>
      <c r="B437" s="10"/>
      <c r="C437" s="10"/>
      <c r="D437" s="7"/>
      <c r="E437" s="10"/>
      <c r="F437" s="10"/>
      <c r="G437" s="10"/>
      <c r="H437" s="10"/>
      <c r="I437" s="7"/>
      <c r="J437" s="10"/>
      <c r="K437" s="10"/>
      <c r="L437" s="10"/>
      <c r="M437" s="10"/>
      <c r="N437" s="10"/>
      <c r="O437" s="10"/>
    </row>
    <row r="438">
      <c r="A438" s="10"/>
      <c r="B438" s="10"/>
      <c r="C438" s="10"/>
      <c r="D438" s="7"/>
      <c r="E438" s="10"/>
      <c r="F438" s="10"/>
      <c r="G438" s="10"/>
      <c r="H438" s="10"/>
      <c r="I438" s="7"/>
      <c r="J438" s="10"/>
      <c r="K438" s="10"/>
      <c r="L438" s="10"/>
      <c r="M438" s="10"/>
      <c r="N438" s="10"/>
      <c r="O438" s="10"/>
    </row>
    <row r="439">
      <c r="A439" s="10"/>
      <c r="B439" s="10"/>
      <c r="C439" s="10"/>
      <c r="D439" s="7"/>
      <c r="E439" s="10"/>
      <c r="F439" s="10"/>
      <c r="G439" s="10"/>
      <c r="H439" s="10"/>
      <c r="I439" s="7"/>
      <c r="J439" s="10"/>
      <c r="K439" s="10"/>
      <c r="L439" s="10"/>
      <c r="M439" s="10"/>
      <c r="N439" s="10"/>
      <c r="O439" s="10"/>
    </row>
    <row r="440">
      <c r="A440" s="10"/>
      <c r="B440" s="10"/>
      <c r="C440" s="10"/>
      <c r="D440" s="7"/>
      <c r="E440" s="10"/>
      <c r="F440" s="10"/>
      <c r="G440" s="10"/>
      <c r="H440" s="10"/>
      <c r="I440" s="7"/>
      <c r="J440" s="10"/>
      <c r="K440" s="10"/>
      <c r="L440" s="10"/>
      <c r="M440" s="10"/>
      <c r="N440" s="10"/>
      <c r="O440" s="10"/>
    </row>
    <row r="441">
      <c r="A441" s="10"/>
      <c r="B441" s="10"/>
      <c r="C441" s="10"/>
      <c r="D441" s="7"/>
      <c r="E441" s="10"/>
      <c r="F441" s="10"/>
      <c r="G441" s="10"/>
      <c r="H441" s="10"/>
      <c r="I441" s="7"/>
      <c r="J441" s="10"/>
      <c r="K441" s="10"/>
      <c r="L441" s="10"/>
      <c r="M441" s="10"/>
      <c r="N441" s="10"/>
      <c r="O441" s="10"/>
    </row>
    <row r="442">
      <c r="A442" s="10"/>
      <c r="B442" s="10"/>
      <c r="C442" s="10"/>
      <c r="D442" s="7"/>
      <c r="E442" s="10"/>
      <c r="F442" s="10"/>
      <c r="G442" s="10"/>
      <c r="H442" s="10"/>
      <c r="I442" s="7"/>
      <c r="J442" s="10"/>
      <c r="K442" s="10"/>
      <c r="L442" s="10"/>
      <c r="M442" s="10"/>
      <c r="N442" s="10"/>
      <c r="O442" s="10"/>
    </row>
    <row r="443">
      <c r="A443" s="10"/>
      <c r="B443" s="10"/>
      <c r="C443" s="10"/>
      <c r="D443" s="7"/>
      <c r="E443" s="10"/>
      <c r="F443" s="10"/>
      <c r="G443" s="10"/>
      <c r="H443" s="10"/>
      <c r="I443" s="7"/>
      <c r="J443" s="10"/>
      <c r="K443" s="10"/>
      <c r="L443" s="10"/>
      <c r="M443" s="10"/>
      <c r="N443" s="10"/>
      <c r="O443" s="10"/>
    </row>
    <row r="444">
      <c r="A444" s="10"/>
      <c r="B444" s="10"/>
      <c r="C444" s="10"/>
      <c r="D444" s="7"/>
      <c r="E444" s="10"/>
      <c r="F444" s="10"/>
      <c r="G444" s="10"/>
      <c r="H444" s="10"/>
      <c r="I444" s="7"/>
      <c r="J444" s="10"/>
      <c r="K444" s="10"/>
      <c r="L444" s="10"/>
      <c r="M444" s="10"/>
      <c r="N444" s="10"/>
      <c r="O444" s="10"/>
    </row>
    <row r="445">
      <c r="A445" s="10"/>
      <c r="B445" s="10"/>
      <c r="C445" s="10"/>
      <c r="D445" s="7"/>
      <c r="E445" s="10"/>
      <c r="F445" s="10"/>
      <c r="G445" s="10"/>
      <c r="H445" s="10"/>
      <c r="I445" s="7"/>
      <c r="J445" s="10"/>
      <c r="K445" s="10"/>
      <c r="L445" s="10"/>
      <c r="M445" s="10"/>
      <c r="N445" s="10"/>
      <c r="O445" s="10"/>
    </row>
    <row r="446">
      <c r="A446" s="10"/>
      <c r="B446" s="10"/>
      <c r="C446" s="10"/>
      <c r="D446" s="7"/>
      <c r="E446" s="10"/>
      <c r="F446" s="10"/>
      <c r="G446" s="10"/>
      <c r="H446" s="10"/>
      <c r="I446" s="7"/>
      <c r="J446" s="10"/>
      <c r="K446" s="10"/>
      <c r="L446" s="10"/>
      <c r="M446" s="10"/>
      <c r="N446" s="10"/>
      <c r="O446" s="10"/>
    </row>
    <row r="447">
      <c r="A447" s="10"/>
      <c r="B447" s="10"/>
      <c r="C447" s="10"/>
      <c r="D447" s="7"/>
      <c r="E447" s="10"/>
      <c r="F447" s="10"/>
      <c r="G447" s="10"/>
      <c r="H447" s="10"/>
      <c r="I447" s="7"/>
      <c r="J447" s="10"/>
      <c r="K447" s="10"/>
      <c r="L447" s="10"/>
      <c r="M447" s="10"/>
      <c r="N447" s="10"/>
      <c r="O447" s="10"/>
    </row>
    <row r="448">
      <c r="A448" s="10"/>
      <c r="B448" s="10"/>
      <c r="C448" s="10"/>
      <c r="D448" s="7"/>
      <c r="E448" s="10"/>
      <c r="F448" s="10"/>
      <c r="G448" s="10"/>
      <c r="H448" s="10"/>
      <c r="I448" s="7"/>
      <c r="J448" s="10"/>
      <c r="K448" s="10"/>
      <c r="L448" s="10"/>
      <c r="M448" s="10"/>
      <c r="N448" s="10"/>
      <c r="O448" s="10"/>
    </row>
    <row r="449">
      <c r="A449" s="10"/>
      <c r="B449" s="10"/>
      <c r="C449" s="10"/>
      <c r="D449" s="7"/>
      <c r="E449" s="10"/>
      <c r="F449" s="10"/>
      <c r="G449" s="10"/>
      <c r="H449" s="10"/>
      <c r="I449" s="7"/>
      <c r="J449" s="10"/>
      <c r="K449" s="10"/>
      <c r="L449" s="10"/>
      <c r="M449" s="10"/>
      <c r="N449" s="10"/>
      <c r="O449" s="10"/>
    </row>
    <row r="450">
      <c r="A450" s="10"/>
      <c r="B450" s="10"/>
      <c r="C450" s="10"/>
      <c r="D450" s="7"/>
      <c r="E450" s="10"/>
      <c r="F450" s="10"/>
      <c r="G450" s="10"/>
      <c r="H450" s="10"/>
      <c r="I450" s="7"/>
      <c r="J450" s="10"/>
      <c r="K450" s="10"/>
      <c r="L450" s="10"/>
      <c r="M450" s="10"/>
      <c r="N450" s="10"/>
      <c r="O450" s="10"/>
    </row>
    <row r="451">
      <c r="A451" s="10"/>
      <c r="B451" s="10"/>
      <c r="C451" s="10"/>
      <c r="D451" s="7"/>
      <c r="E451" s="10"/>
      <c r="F451" s="10"/>
      <c r="G451" s="10"/>
      <c r="H451" s="10"/>
      <c r="I451" s="7"/>
      <c r="J451" s="10"/>
      <c r="K451" s="10"/>
      <c r="L451" s="10"/>
      <c r="M451" s="10"/>
      <c r="N451" s="10"/>
      <c r="O451" s="10"/>
    </row>
    <row r="452">
      <c r="A452" s="10"/>
      <c r="B452" s="10"/>
      <c r="C452" s="10"/>
      <c r="D452" s="7"/>
      <c r="E452" s="10"/>
      <c r="F452" s="10"/>
      <c r="G452" s="10"/>
      <c r="H452" s="10"/>
      <c r="I452" s="7"/>
      <c r="J452" s="10"/>
      <c r="K452" s="10"/>
      <c r="L452" s="10"/>
      <c r="M452" s="10"/>
      <c r="N452" s="10"/>
      <c r="O452" s="10"/>
    </row>
    <row r="453">
      <c r="A453" s="10"/>
      <c r="B453" s="10"/>
      <c r="C453" s="10"/>
      <c r="D453" s="7"/>
      <c r="E453" s="10"/>
      <c r="F453" s="10"/>
      <c r="G453" s="10"/>
      <c r="H453" s="10"/>
      <c r="I453" s="7"/>
      <c r="J453" s="10"/>
      <c r="K453" s="10"/>
      <c r="L453" s="10"/>
      <c r="M453" s="10"/>
      <c r="N453" s="10"/>
      <c r="O453" s="10"/>
    </row>
    <row r="454">
      <c r="A454" s="10"/>
      <c r="B454" s="10"/>
      <c r="C454" s="10"/>
      <c r="D454" s="7"/>
      <c r="E454" s="10"/>
      <c r="F454" s="10"/>
      <c r="G454" s="10"/>
      <c r="H454" s="10"/>
      <c r="I454" s="7"/>
      <c r="J454" s="10"/>
      <c r="K454" s="10"/>
      <c r="L454" s="10"/>
      <c r="M454" s="10"/>
      <c r="N454" s="10"/>
      <c r="O454" s="10"/>
    </row>
    <row r="455">
      <c r="A455" s="10"/>
      <c r="B455" s="10"/>
      <c r="C455" s="10"/>
      <c r="D455" s="7"/>
      <c r="E455" s="10"/>
      <c r="F455" s="10"/>
      <c r="G455" s="10"/>
      <c r="H455" s="10"/>
      <c r="I455" s="7"/>
      <c r="J455" s="10"/>
      <c r="K455" s="10"/>
      <c r="L455" s="10"/>
      <c r="M455" s="10"/>
      <c r="N455" s="10"/>
      <c r="O455" s="10"/>
    </row>
    <row r="456">
      <c r="A456" s="10"/>
      <c r="B456" s="10"/>
      <c r="C456" s="10"/>
      <c r="D456" s="7"/>
      <c r="E456" s="10"/>
      <c r="F456" s="10"/>
      <c r="G456" s="10"/>
      <c r="H456" s="10"/>
      <c r="I456" s="7"/>
      <c r="J456" s="10"/>
      <c r="K456" s="10"/>
      <c r="L456" s="10"/>
      <c r="M456" s="10"/>
      <c r="N456" s="10"/>
      <c r="O456" s="10"/>
    </row>
    <row r="457">
      <c r="A457" s="10"/>
      <c r="B457" s="10"/>
      <c r="C457" s="10"/>
      <c r="D457" s="7"/>
      <c r="E457" s="10"/>
      <c r="F457" s="10"/>
      <c r="G457" s="10"/>
      <c r="H457" s="10"/>
      <c r="I457" s="7"/>
      <c r="J457" s="10"/>
      <c r="K457" s="10"/>
      <c r="L457" s="10"/>
      <c r="M457" s="10"/>
      <c r="N457" s="10"/>
      <c r="O457" s="10"/>
    </row>
    <row r="458">
      <c r="A458" s="10"/>
      <c r="B458" s="10"/>
      <c r="C458" s="10"/>
      <c r="D458" s="7"/>
      <c r="E458" s="10"/>
      <c r="F458" s="10"/>
      <c r="G458" s="10"/>
      <c r="H458" s="10"/>
      <c r="I458" s="7"/>
      <c r="J458" s="10"/>
      <c r="K458" s="10"/>
      <c r="L458" s="10"/>
      <c r="M458" s="10"/>
      <c r="N458" s="10"/>
      <c r="O458" s="10"/>
    </row>
    <row r="459">
      <c r="A459" s="10"/>
      <c r="B459" s="10"/>
      <c r="C459" s="10"/>
      <c r="D459" s="7"/>
      <c r="E459" s="10"/>
      <c r="F459" s="10"/>
      <c r="G459" s="10"/>
      <c r="H459" s="10"/>
      <c r="I459" s="7"/>
      <c r="J459" s="10"/>
      <c r="K459" s="10"/>
      <c r="L459" s="10"/>
      <c r="M459" s="10"/>
      <c r="N459" s="10"/>
      <c r="O459" s="10"/>
    </row>
    <row r="460">
      <c r="A460" s="10"/>
      <c r="B460" s="10"/>
      <c r="C460" s="10"/>
      <c r="D460" s="7"/>
      <c r="E460" s="10"/>
      <c r="F460" s="10"/>
      <c r="G460" s="10"/>
      <c r="H460" s="10"/>
      <c r="I460" s="7"/>
      <c r="J460" s="10"/>
      <c r="K460" s="10"/>
      <c r="L460" s="10"/>
      <c r="M460" s="10"/>
      <c r="N460" s="10"/>
      <c r="O460" s="10"/>
    </row>
    <row r="461">
      <c r="A461" s="10"/>
      <c r="B461" s="10"/>
      <c r="C461" s="10"/>
      <c r="D461" s="7"/>
      <c r="E461" s="10"/>
      <c r="F461" s="10"/>
      <c r="G461" s="10"/>
      <c r="H461" s="10"/>
      <c r="I461" s="7"/>
      <c r="J461" s="10"/>
      <c r="K461" s="10"/>
      <c r="L461" s="10"/>
      <c r="M461" s="10"/>
      <c r="N461" s="10"/>
      <c r="O461" s="10"/>
    </row>
    <row r="462">
      <c r="A462" s="10"/>
      <c r="B462" s="10"/>
      <c r="C462" s="10"/>
      <c r="D462" s="7"/>
      <c r="E462" s="10"/>
      <c r="F462" s="10"/>
      <c r="G462" s="10"/>
      <c r="H462" s="10"/>
      <c r="I462" s="7"/>
      <c r="J462" s="10"/>
      <c r="K462" s="10"/>
      <c r="L462" s="10"/>
      <c r="M462" s="10"/>
      <c r="N462" s="10"/>
      <c r="O462" s="10"/>
    </row>
    <row r="463">
      <c r="A463" s="10"/>
      <c r="B463" s="10"/>
      <c r="C463" s="10"/>
      <c r="D463" s="7"/>
      <c r="E463" s="10"/>
      <c r="F463" s="10"/>
      <c r="G463" s="10"/>
      <c r="H463" s="10"/>
      <c r="I463" s="7"/>
      <c r="J463" s="10"/>
      <c r="K463" s="10"/>
      <c r="L463" s="10"/>
      <c r="M463" s="10"/>
      <c r="N463" s="10"/>
      <c r="O463" s="10"/>
    </row>
    <row r="464">
      <c r="A464" s="10"/>
      <c r="B464" s="10"/>
      <c r="C464" s="10"/>
      <c r="D464" s="7"/>
      <c r="E464" s="10"/>
      <c r="F464" s="10"/>
      <c r="G464" s="10"/>
      <c r="H464" s="10"/>
      <c r="I464" s="7"/>
      <c r="J464" s="10"/>
      <c r="K464" s="10"/>
      <c r="L464" s="10"/>
      <c r="M464" s="10"/>
      <c r="N464" s="10"/>
      <c r="O464" s="10"/>
    </row>
    <row r="465">
      <c r="A465" s="10"/>
      <c r="B465" s="10"/>
      <c r="C465" s="10"/>
      <c r="D465" s="7"/>
      <c r="E465" s="10"/>
      <c r="F465" s="10"/>
      <c r="G465" s="10"/>
      <c r="H465" s="10"/>
      <c r="I465" s="7"/>
      <c r="J465" s="10"/>
      <c r="K465" s="10"/>
      <c r="L465" s="10"/>
      <c r="M465" s="10"/>
      <c r="N465" s="10"/>
      <c r="O465" s="10"/>
    </row>
    <row r="466">
      <c r="A466" s="10"/>
      <c r="B466" s="10"/>
      <c r="C466" s="10"/>
      <c r="D466" s="7"/>
      <c r="E466" s="10"/>
      <c r="F466" s="10"/>
      <c r="G466" s="10"/>
      <c r="H466" s="10"/>
      <c r="I466" s="7"/>
      <c r="J466" s="10"/>
      <c r="K466" s="10"/>
      <c r="L466" s="10"/>
      <c r="M466" s="10"/>
      <c r="N466" s="10"/>
      <c r="O466" s="10"/>
    </row>
    <row r="467">
      <c r="A467" s="10"/>
      <c r="B467" s="10"/>
      <c r="C467" s="10"/>
      <c r="D467" s="7"/>
      <c r="E467" s="10"/>
      <c r="F467" s="10"/>
      <c r="G467" s="10"/>
      <c r="H467" s="10"/>
      <c r="I467" s="7"/>
      <c r="J467" s="10"/>
      <c r="K467" s="10"/>
      <c r="L467" s="10"/>
      <c r="M467" s="10"/>
      <c r="N467" s="10"/>
      <c r="O467" s="10"/>
    </row>
    <row r="468">
      <c r="A468" s="10"/>
      <c r="B468" s="10"/>
      <c r="C468" s="10"/>
      <c r="D468" s="7"/>
      <c r="E468" s="10"/>
      <c r="F468" s="10"/>
      <c r="G468" s="10"/>
      <c r="H468" s="10"/>
      <c r="I468" s="7"/>
      <c r="J468" s="10"/>
      <c r="K468" s="10"/>
      <c r="L468" s="10"/>
      <c r="M468" s="10"/>
      <c r="N468" s="10"/>
      <c r="O468" s="10"/>
    </row>
    <row r="469">
      <c r="A469" s="10"/>
      <c r="B469" s="10"/>
      <c r="C469" s="10"/>
      <c r="D469" s="7"/>
      <c r="E469" s="10"/>
      <c r="F469" s="10"/>
      <c r="G469" s="10"/>
      <c r="H469" s="10"/>
      <c r="I469" s="7"/>
      <c r="J469" s="10"/>
      <c r="K469" s="10"/>
      <c r="L469" s="10"/>
      <c r="M469" s="10"/>
      <c r="N469" s="10"/>
      <c r="O469" s="10"/>
    </row>
    <row r="470">
      <c r="A470" s="10"/>
      <c r="B470" s="10"/>
      <c r="C470" s="10"/>
      <c r="D470" s="7"/>
      <c r="E470" s="10"/>
      <c r="F470" s="10"/>
      <c r="G470" s="10"/>
      <c r="H470" s="10"/>
      <c r="I470" s="7"/>
      <c r="J470" s="10"/>
      <c r="K470" s="10"/>
      <c r="L470" s="10"/>
      <c r="M470" s="10"/>
      <c r="N470" s="10"/>
      <c r="O470" s="10"/>
    </row>
    <row r="471">
      <c r="A471" s="10"/>
      <c r="B471" s="10"/>
      <c r="C471" s="10"/>
      <c r="D471" s="7"/>
      <c r="E471" s="10"/>
      <c r="F471" s="10"/>
      <c r="G471" s="10"/>
      <c r="H471" s="10"/>
      <c r="I471" s="7"/>
      <c r="J471" s="10"/>
      <c r="K471" s="10"/>
      <c r="L471" s="10"/>
      <c r="M471" s="10"/>
      <c r="N471" s="10"/>
      <c r="O471" s="10"/>
    </row>
    <row r="472">
      <c r="A472" s="10"/>
      <c r="B472" s="10"/>
      <c r="C472" s="10"/>
      <c r="D472" s="7"/>
      <c r="E472" s="10"/>
      <c r="F472" s="10"/>
      <c r="G472" s="10"/>
      <c r="H472" s="10"/>
      <c r="I472" s="7"/>
      <c r="J472" s="10"/>
      <c r="K472" s="10"/>
      <c r="L472" s="10"/>
      <c r="M472" s="10"/>
      <c r="N472" s="10"/>
      <c r="O472" s="10"/>
    </row>
    <row r="473">
      <c r="A473" s="10"/>
      <c r="B473" s="10"/>
      <c r="C473" s="10"/>
      <c r="D473" s="7"/>
      <c r="E473" s="10"/>
      <c r="F473" s="10"/>
      <c r="G473" s="10"/>
      <c r="H473" s="10"/>
      <c r="I473" s="7"/>
      <c r="J473" s="10"/>
      <c r="K473" s="10"/>
      <c r="L473" s="10"/>
      <c r="M473" s="10"/>
      <c r="N473" s="10"/>
      <c r="O473" s="10"/>
    </row>
    <row r="474">
      <c r="A474" s="10"/>
      <c r="B474" s="10"/>
      <c r="C474" s="10"/>
      <c r="D474" s="7"/>
      <c r="E474" s="10"/>
      <c r="F474" s="10"/>
      <c r="G474" s="10"/>
      <c r="H474" s="10"/>
      <c r="I474" s="7"/>
      <c r="J474" s="10"/>
      <c r="K474" s="10"/>
      <c r="L474" s="10"/>
      <c r="M474" s="10"/>
      <c r="N474" s="10"/>
      <c r="O474" s="10"/>
    </row>
    <row r="475">
      <c r="A475" s="10"/>
      <c r="B475" s="10"/>
      <c r="C475" s="10"/>
      <c r="D475" s="7"/>
      <c r="E475" s="10"/>
      <c r="F475" s="10"/>
      <c r="G475" s="10"/>
      <c r="H475" s="10"/>
      <c r="I475" s="7"/>
      <c r="J475" s="10"/>
      <c r="K475" s="10"/>
      <c r="L475" s="10"/>
      <c r="M475" s="10"/>
      <c r="N475" s="10"/>
      <c r="O475" s="10"/>
    </row>
    <row r="476">
      <c r="A476" s="10"/>
      <c r="B476" s="10"/>
      <c r="C476" s="10"/>
      <c r="D476" s="7"/>
      <c r="E476" s="10"/>
      <c r="F476" s="10"/>
      <c r="G476" s="10"/>
      <c r="H476" s="10"/>
      <c r="I476" s="7"/>
      <c r="J476" s="10"/>
      <c r="K476" s="10"/>
      <c r="L476" s="10"/>
      <c r="M476" s="10"/>
      <c r="N476" s="10"/>
      <c r="O476" s="10"/>
    </row>
    <row r="477">
      <c r="A477" s="10"/>
      <c r="B477" s="10"/>
      <c r="C477" s="10"/>
      <c r="D477" s="7"/>
      <c r="E477" s="10"/>
      <c r="F477" s="10"/>
      <c r="G477" s="10"/>
      <c r="H477" s="10"/>
      <c r="I477" s="7"/>
      <c r="J477" s="10"/>
      <c r="K477" s="10"/>
      <c r="L477" s="10"/>
      <c r="M477" s="10"/>
      <c r="N477" s="10"/>
      <c r="O477" s="10"/>
    </row>
    <row r="478">
      <c r="A478" s="10"/>
      <c r="B478" s="10"/>
      <c r="C478" s="10"/>
      <c r="D478" s="7"/>
      <c r="E478" s="10"/>
      <c r="F478" s="10"/>
      <c r="G478" s="10"/>
      <c r="H478" s="10"/>
      <c r="I478" s="7"/>
      <c r="J478" s="10"/>
      <c r="K478" s="10"/>
      <c r="L478" s="10"/>
      <c r="M478" s="10"/>
      <c r="N478" s="10"/>
      <c r="O478" s="10"/>
    </row>
    <row r="479">
      <c r="A479" s="10"/>
      <c r="B479" s="10"/>
      <c r="C479" s="10"/>
      <c r="D479" s="7"/>
      <c r="E479" s="10"/>
      <c r="F479" s="10"/>
      <c r="G479" s="10"/>
      <c r="H479" s="10"/>
      <c r="I479" s="7"/>
      <c r="J479" s="10"/>
      <c r="K479" s="10"/>
      <c r="L479" s="10"/>
      <c r="M479" s="10"/>
      <c r="N479" s="10"/>
      <c r="O479" s="10"/>
    </row>
    <row r="480">
      <c r="A480" s="10"/>
      <c r="B480" s="10"/>
      <c r="C480" s="10"/>
      <c r="D480" s="7"/>
      <c r="E480" s="10"/>
      <c r="F480" s="10"/>
      <c r="G480" s="10"/>
      <c r="H480" s="10"/>
      <c r="I480" s="7"/>
      <c r="J480" s="10"/>
      <c r="K480" s="10"/>
      <c r="L480" s="10"/>
      <c r="M480" s="10"/>
      <c r="N480" s="10"/>
      <c r="O480" s="10"/>
    </row>
    <row r="481">
      <c r="A481" s="10"/>
      <c r="B481" s="10"/>
      <c r="C481" s="10"/>
      <c r="D481" s="7"/>
      <c r="E481" s="10"/>
      <c r="F481" s="10"/>
      <c r="G481" s="10"/>
      <c r="H481" s="10"/>
      <c r="I481" s="7"/>
      <c r="J481" s="10"/>
      <c r="K481" s="10"/>
      <c r="L481" s="10"/>
      <c r="M481" s="10"/>
      <c r="N481" s="10"/>
      <c r="O481" s="10"/>
    </row>
    <row r="482">
      <c r="A482" s="10"/>
      <c r="B482" s="10"/>
      <c r="C482" s="10"/>
      <c r="D482" s="7"/>
      <c r="E482" s="10"/>
      <c r="F482" s="10"/>
      <c r="G482" s="10"/>
      <c r="H482" s="10"/>
      <c r="I482" s="7"/>
      <c r="J482" s="10"/>
      <c r="K482" s="10"/>
      <c r="L482" s="10"/>
      <c r="M482" s="10"/>
      <c r="N482" s="10"/>
      <c r="O482" s="10"/>
    </row>
    <row r="483">
      <c r="A483" s="10"/>
      <c r="B483" s="10"/>
      <c r="C483" s="10"/>
      <c r="D483" s="7"/>
      <c r="E483" s="10"/>
      <c r="F483" s="10"/>
      <c r="G483" s="10"/>
      <c r="H483" s="10"/>
      <c r="I483" s="7"/>
      <c r="J483" s="10"/>
      <c r="K483" s="10"/>
      <c r="L483" s="10"/>
      <c r="M483" s="10"/>
      <c r="N483" s="10"/>
      <c r="O483" s="10"/>
    </row>
    <row r="484">
      <c r="A484" s="10"/>
      <c r="B484" s="10"/>
      <c r="C484" s="10"/>
      <c r="D484" s="7"/>
      <c r="E484" s="10"/>
      <c r="F484" s="10"/>
      <c r="G484" s="10"/>
      <c r="H484" s="10"/>
      <c r="I484" s="7"/>
      <c r="J484" s="10"/>
      <c r="K484" s="10"/>
      <c r="L484" s="10"/>
      <c r="M484" s="10"/>
      <c r="N484" s="10"/>
      <c r="O484" s="10"/>
    </row>
    <row r="485">
      <c r="A485" s="10"/>
      <c r="B485" s="10"/>
      <c r="C485" s="10"/>
      <c r="D485" s="7"/>
      <c r="E485" s="10"/>
      <c r="F485" s="10"/>
      <c r="G485" s="10"/>
      <c r="H485" s="10"/>
      <c r="I485" s="7"/>
      <c r="J485" s="10"/>
      <c r="K485" s="10"/>
      <c r="L485" s="10"/>
      <c r="M485" s="10"/>
      <c r="N485" s="10"/>
      <c r="O485" s="10"/>
    </row>
    <row r="486">
      <c r="A486" s="10"/>
      <c r="B486" s="10"/>
      <c r="C486" s="10"/>
      <c r="D486" s="7"/>
      <c r="E486" s="10"/>
      <c r="F486" s="10"/>
      <c r="G486" s="10"/>
      <c r="H486" s="10"/>
      <c r="I486" s="7"/>
      <c r="J486" s="10"/>
      <c r="K486" s="10"/>
      <c r="L486" s="10"/>
      <c r="M486" s="10"/>
      <c r="N486" s="10"/>
      <c r="O486" s="10"/>
    </row>
    <row r="487">
      <c r="A487" s="10"/>
      <c r="B487" s="10"/>
      <c r="C487" s="10"/>
      <c r="D487" s="7"/>
      <c r="E487" s="10"/>
      <c r="F487" s="10"/>
      <c r="G487" s="10"/>
      <c r="H487" s="10"/>
      <c r="I487" s="7"/>
      <c r="J487" s="10"/>
      <c r="K487" s="10"/>
      <c r="L487" s="10"/>
      <c r="M487" s="10"/>
      <c r="N487" s="10"/>
      <c r="O487" s="10"/>
    </row>
    <row r="488">
      <c r="A488" s="10"/>
      <c r="B488" s="10"/>
      <c r="C488" s="10"/>
      <c r="D488" s="7"/>
      <c r="E488" s="10"/>
      <c r="F488" s="10"/>
      <c r="G488" s="10"/>
      <c r="H488" s="10"/>
      <c r="I488" s="7"/>
      <c r="J488" s="10"/>
      <c r="K488" s="10"/>
      <c r="L488" s="10"/>
      <c r="M488" s="10"/>
      <c r="N488" s="10"/>
      <c r="O488" s="10"/>
    </row>
    <row r="489">
      <c r="A489" s="10"/>
      <c r="B489" s="10"/>
      <c r="C489" s="10"/>
      <c r="D489" s="7"/>
      <c r="E489" s="10"/>
      <c r="F489" s="10"/>
      <c r="G489" s="10"/>
      <c r="H489" s="10"/>
      <c r="I489" s="7"/>
      <c r="J489" s="10"/>
      <c r="K489" s="10"/>
      <c r="L489" s="10"/>
      <c r="M489" s="10"/>
      <c r="N489" s="10"/>
      <c r="O489" s="10"/>
    </row>
    <row r="490">
      <c r="A490" s="10"/>
      <c r="B490" s="10"/>
      <c r="C490" s="10"/>
      <c r="D490" s="7"/>
      <c r="E490" s="10"/>
      <c r="F490" s="10"/>
      <c r="G490" s="10"/>
      <c r="H490" s="10"/>
      <c r="I490" s="7"/>
      <c r="J490" s="10"/>
      <c r="K490" s="10"/>
      <c r="L490" s="10"/>
      <c r="M490" s="10"/>
      <c r="N490" s="10"/>
      <c r="O490" s="10"/>
    </row>
    <row r="491">
      <c r="A491" s="10"/>
      <c r="B491" s="10"/>
      <c r="C491" s="10"/>
      <c r="D491" s="7"/>
      <c r="E491" s="10"/>
      <c r="F491" s="10"/>
      <c r="G491" s="10"/>
      <c r="H491" s="10"/>
      <c r="I491" s="7"/>
      <c r="J491" s="10"/>
      <c r="K491" s="10"/>
      <c r="L491" s="10"/>
      <c r="M491" s="10"/>
      <c r="N491" s="10"/>
      <c r="O491" s="10"/>
    </row>
    <row r="492">
      <c r="A492" s="10"/>
      <c r="B492" s="10"/>
      <c r="C492" s="10"/>
      <c r="D492" s="7"/>
      <c r="E492" s="10"/>
      <c r="F492" s="10"/>
      <c r="G492" s="10"/>
      <c r="H492" s="10"/>
      <c r="I492" s="7"/>
      <c r="J492" s="10"/>
      <c r="K492" s="10"/>
      <c r="L492" s="10"/>
      <c r="M492" s="10"/>
      <c r="N492" s="10"/>
      <c r="O492" s="10"/>
    </row>
    <row r="493">
      <c r="A493" s="10"/>
      <c r="B493" s="10"/>
      <c r="C493" s="10"/>
      <c r="D493" s="7"/>
      <c r="E493" s="10"/>
      <c r="F493" s="10"/>
      <c r="G493" s="10"/>
      <c r="H493" s="10"/>
      <c r="I493" s="7"/>
      <c r="J493" s="10"/>
      <c r="K493" s="10"/>
      <c r="L493" s="10"/>
      <c r="M493" s="10"/>
      <c r="N493" s="10"/>
      <c r="O493" s="10"/>
    </row>
    <row r="494">
      <c r="A494" s="10"/>
      <c r="B494" s="10"/>
      <c r="C494" s="10"/>
      <c r="D494" s="7"/>
      <c r="E494" s="10"/>
      <c r="F494" s="10"/>
      <c r="G494" s="10"/>
      <c r="H494" s="10"/>
      <c r="I494" s="7"/>
      <c r="J494" s="10"/>
      <c r="K494" s="10"/>
      <c r="L494" s="10"/>
      <c r="M494" s="10"/>
      <c r="N494" s="10"/>
      <c r="O494" s="10"/>
    </row>
    <row r="495">
      <c r="A495" s="10"/>
      <c r="B495" s="10"/>
      <c r="C495" s="10"/>
      <c r="D495" s="7"/>
      <c r="E495" s="10"/>
      <c r="F495" s="10"/>
      <c r="G495" s="10"/>
      <c r="H495" s="10"/>
      <c r="I495" s="7"/>
      <c r="J495" s="10"/>
      <c r="K495" s="10"/>
      <c r="L495" s="10"/>
      <c r="M495" s="10"/>
      <c r="N495" s="10"/>
      <c r="O495" s="10"/>
    </row>
    <row r="496">
      <c r="A496" s="10"/>
      <c r="B496" s="10"/>
      <c r="C496" s="10"/>
      <c r="D496" s="7"/>
      <c r="E496" s="10"/>
      <c r="F496" s="10"/>
      <c r="G496" s="10"/>
      <c r="H496" s="10"/>
      <c r="I496" s="7"/>
      <c r="J496" s="10"/>
      <c r="K496" s="10"/>
      <c r="L496" s="10"/>
      <c r="M496" s="10"/>
      <c r="N496" s="10"/>
      <c r="O496" s="10"/>
    </row>
    <row r="497">
      <c r="A497" s="10"/>
      <c r="B497" s="10"/>
      <c r="C497" s="10"/>
      <c r="D497" s="7"/>
      <c r="E497" s="10"/>
      <c r="F497" s="10"/>
      <c r="G497" s="10"/>
      <c r="H497" s="10"/>
      <c r="I497" s="7"/>
      <c r="J497" s="10"/>
      <c r="K497" s="10"/>
      <c r="L497" s="10"/>
      <c r="M497" s="10"/>
      <c r="N497" s="10"/>
      <c r="O497" s="10"/>
    </row>
    <row r="498">
      <c r="A498" s="10"/>
      <c r="B498" s="10"/>
      <c r="C498" s="10"/>
      <c r="D498" s="7"/>
      <c r="E498" s="10"/>
      <c r="F498" s="10"/>
      <c r="G498" s="10"/>
      <c r="H498" s="10"/>
      <c r="I498" s="7"/>
      <c r="J498" s="10"/>
      <c r="K498" s="10"/>
      <c r="L498" s="10"/>
      <c r="M498" s="10"/>
      <c r="N498" s="10"/>
      <c r="O498" s="10"/>
    </row>
    <row r="499">
      <c r="A499" s="10"/>
      <c r="B499" s="10"/>
      <c r="C499" s="10"/>
      <c r="D499" s="7"/>
      <c r="E499" s="10"/>
      <c r="F499" s="10"/>
      <c r="G499" s="10"/>
      <c r="H499" s="10"/>
      <c r="I499" s="7"/>
      <c r="J499" s="10"/>
      <c r="K499" s="10"/>
      <c r="L499" s="10"/>
      <c r="M499" s="10"/>
      <c r="N499" s="10"/>
      <c r="O499" s="10"/>
    </row>
    <row r="500">
      <c r="A500" s="10"/>
      <c r="B500" s="10"/>
      <c r="C500" s="10"/>
      <c r="D500" s="7"/>
      <c r="E500" s="10"/>
      <c r="F500" s="10"/>
      <c r="G500" s="10"/>
      <c r="H500" s="10"/>
      <c r="I500" s="7"/>
      <c r="J500" s="10"/>
      <c r="K500" s="10"/>
      <c r="L500" s="10"/>
      <c r="M500" s="10"/>
      <c r="N500" s="10"/>
      <c r="O500" s="10"/>
    </row>
    <row r="501">
      <c r="A501" s="10"/>
      <c r="B501" s="10"/>
      <c r="C501" s="10"/>
      <c r="D501" s="7"/>
      <c r="E501" s="10"/>
      <c r="F501" s="10"/>
      <c r="G501" s="10"/>
      <c r="H501" s="10"/>
      <c r="I501" s="7"/>
      <c r="J501" s="10"/>
      <c r="K501" s="10"/>
      <c r="L501" s="10"/>
      <c r="M501" s="10"/>
      <c r="N501" s="10"/>
      <c r="O501" s="10"/>
    </row>
    <row r="502">
      <c r="A502" s="10"/>
      <c r="B502" s="10"/>
      <c r="C502" s="10"/>
      <c r="D502" s="7"/>
      <c r="E502" s="10"/>
      <c r="F502" s="10"/>
      <c r="G502" s="10"/>
      <c r="H502" s="10"/>
      <c r="I502" s="7"/>
      <c r="J502" s="10"/>
      <c r="K502" s="10"/>
      <c r="L502" s="10"/>
      <c r="M502" s="10"/>
      <c r="N502" s="10"/>
      <c r="O502" s="10"/>
    </row>
    <row r="503">
      <c r="A503" s="10"/>
      <c r="B503" s="10"/>
      <c r="C503" s="10"/>
      <c r="D503" s="7"/>
      <c r="E503" s="10"/>
      <c r="F503" s="10"/>
      <c r="G503" s="10"/>
      <c r="H503" s="10"/>
      <c r="I503" s="7"/>
      <c r="J503" s="10"/>
      <c r="K503" s="10"/>
      <c r="L503" s="10"/>
      <c r="M503" s="10"/>
      <c r="N503" s="10"/>
      <c r="O503" s="10"/>
    </row>
    <row r="504">
      <c r="A504" s="10"/>
      <c r="B504" s="10"/>
      <c r="C504" s="10"/>
      <c r="D504" s="7"/>
      <c r="E504" s="10"/>
      <c r="F504" s="10"/>
      <c r="G504" s="10"/>
      <c r="H504" s="10"/>
      <c r="I504" s="7"/>
      <c r="J504" s="10"/>
      <c r="K504" s="10"/>
      <c r="L504" s="10"/>
      <c r="M504" s="10"/>
      <c r="N504" s="10"/>
      <c r="O504" s="10"/>
    </row>
    <row r="505">
      <c r="A505" s="10"/>
      <c r="B505" s="10"/>
      <c r="C505" s="10"/>
      <c r="D505" s="7"/>
      <c r="E505" s="10"/>
      <c r="F505" s="10"/>
      <c r="G505" s="10"/>
      <c r="H505" s="10"/>
      <c r="I505" s="7"/>
      <c r="J505" s="10"/>
      <c r="K505" s="10"/>
      <c r="L505" s="10"/>
      <c r="M505" s="10"/>
      <c r="N505" s="10"/>
      <c r="O505" s="10"/>
    </row>
    <row r="506">
      <c r="A506" s="10"/>
      <c r="B506" s="10"/>
      <c r="C506" s="10"/>
      <c r="D506" s="7"/>
      <c r="E506" s="10"/>
      <c r="F506" s="10"/>
      <c r="G506" s="10"/>
      <c r="H506" s="10"/>
      <c r="I506" s="7"/>
      <c r="J506" s="10"/>
      <c r="K506" s="10"/>
      <c r="L506" s="10"/>
      <c r="M506" s="10"/>
      <c r="N506" s="10"/>
      <c r="O506" s="10"/>
    </row>
    <row r="507">
      <c r="A507" s="10"/>
      <c r="B507" s="10"/>
      <c r="C507" s="10"/>
      <c r="D507" s="7"/>
      <c r="E507" s="10"/>
      <c r="F507" s="10"/>
      <c r="G507" s="10"/>
      <c r="H507" s="10"/>
      <c r="I507" s="7"/>
      <c r="J507" s="10"/>
      <c r="K507" s="10"/>
      <c r="L507" s="10"/>
      <c r="M507" s="10"/>
      <c r="N507" s="10"/>
      <c r="O507" s="10"/>
    </row>
    <row r="508">
      <c r="A508" s="10"/>
      <c r="B508" s="10"/>
      <c r="C508" s="10"/>
      <c r="D508" s="7"/>
      <c r="E508" s="10"/>
      <c r="F508" s="10"/>
      <c r="G508" s="10"/>
      <c r="H508" s="10"/>
      <c r="I508" s="7"/>
      <c r="J508" s="10"/>
      <c r="K508" s="10"/>
      <c r="L508" s="10"/>
      <c r="M508" s="10"/>
      <c r="N508" s="10"/>
      <c r="O508" s="10"/>
    </row>
    <row r="509">
      <c r="A509" s="10"/>
      <c r="B509" s="10"/>
      <c r="C509" s="10"/>
      <c r="D509" s="7"/>
      <c r="E509" s="10"/>
      <c r="F509" s="10"/>
      <c r="G509" s="10"/>
      <c r="H509" s="10"/>
      <c r="I509" s="7"/>
      <c r="J509" s="10"/>
      <c r="K509" s="10"/>
      <c r="L509" s="10"/>
      <c r="M509" s="10"/>
      <c r="N509" s="10"/>
      <c r="O509" s="10"/>
    </row>
    <row r="510">
      <c r="A510" s="10"/>
      <c r="B510" s="10"/>
      <c r="C510" s="10"/>
      <c r="D510" s="7"/>
      <c r="E510" s="10"/>
      <c r="F510" s="10"/>
      <c r="G510" s="10"/>
      <c r="H510" s="10"/>
      <c r="I510" s="7"/>
      <c r="J510" s="10"/>
      <c r="K510" s="10"/>
      <c r="L510" s="10"/>
      <c r="M510" s="10"/>
      <c r="N510" s="10"/>
      <c r="O510" s="10"/>
    </row>
    <row r="511">
      <c r="A511" s="10"/>
      <c r="B511" s="10"/>
      <c r="C511" s="10"/>
      <c r="D511" s="7"/>
      <c r="E511" s="10"/>
      <c r="F511" s="10"/>
      <c r="G511" s="10"/>
      <c r="H511" s="10"/>
      <c r="I511" s="7"/>
      <c r="J511" s="10"/>
      <c r="K511" s="10"/>
      <c r="L511" s="10"/>
      <c r="M511" s="10"/>
      <c r="N511" s="10"/>
      <c r="O511" s="10"/>
    </row>
    <row r="512">
      <c r="A512" s="10"/>
      <c r="B512" s="10"/>
      <c r="C512" s="10"/>
      <c r="D512" s="7"/>
      <c r="E512" s="10"/>
      <c r="F512" s="10"/>
      <c r="G512" s="10"/>
      <c r="H512" s="10"/>
      <c r="I512" s="7"/>
      <c r="J512" s="10"/>
      <c r="K512" s="10"/>
      <c r="L512" s="10"/>
      <c r="M512" s="10"/>
      <c r="N512" s="10"/>
      <c r="O512" s="10"/>
    </row>
    <row r="513">
      <c r="A513" s="10"/>
      <c r="B513" s="10"/>
      <c r="C513" s="10"/>
      <c r="D513" s="7"/>
      <c r="E513" s="10"/>
      <c r="F513" s="10"/>
      <c r="G513" s="10"/>
      <c r="H513" s="10"/>
      <c r="I513" s="7"/>
      <c r="J513" s="10"/>
      <c r="K513" s="10"/>
      <c r="L513" s="10"/>
      <c r="M513" s="10"/>
      <c r="N513" s="10"/>
      <c r="O513" s="10"/>
    </row>
    <row r="514">
      <c r="A514" s="10"/>
      <c r="B514" s="10"/>
      <c r="C514" s="10"/>
      <c r="D514" s="7"/>
      <c r="E514" s="10"/>
      <c r="F514" s="10"/>
      <c r="G514" s="10"/>
      <c r="H514" s="10"/>
      <c r="I514" s="7"/>
      <c r="J514" s="10"/>
      <c r="K514" s="10"/>
      <c r="L514" s="10"/>
      <c r="M514" s="10"/>
      <c r="N514" s="10"/>
      <c r="O514" s="10"/>
    </row>
    <row r="515">
      <c r="A515" s="10"/>
      <c r="B515" s="10"/>
      <c r="C515" s="10"/>
      <c r="D515" s="7"/>
      <c r="E515" s="10"/>
      <c r="F515" s="10"/>
      <c r="G515" s="10"/>
      <c r="H515" s="10"/>
      <c r="I515" s="7"/>
      <c r="J515" s="10"/>
      <c r="K515" s="10"/>
      <c r="L515" s="10"/>
      <c r="M515" s="10"/>
      <c r="N515" s="10"/>
      <c r="O515" s="10"/>
    </row>
    <row r="516">
      <c r="A516" s="10"/>
      <c r="B516" s="10"/>
      <c r="C516" s="10"/>
      <c r="D516" s="7"/>
      <c r="E516" s="10"/>
      <c r="F516" s="10"/>
      <c r="G516" s="10"/>
      <c r="H516" s="10"/>
      <c r="I516" s="7"/>
      <c r="J516" s="10"/>
      <c r="K516" s="10"/>
      <c r="L516" s="10"/>
      <c r="M516" s="10"/>
      <c r="N516" s="10"/>
      <c r="O516" s="10"/>
    </row>
    <row r="517">
      <c r="A517" s="10"/>
      <c r="B517" s="10"/>
      <c r="C517" s="10"/>
      <c r="D517" s="7"/>
      <c r="E517" s="10"/>
      <c r="F517" s="10"/>
      <c r="G517" s="10"/>
      <c r="H517" s="10"/>
      <c r="I517" s="7"/>
      <c r="J517" s="10"/>
      <c r="K517" s="10"/>
      <c r="L517" s="10"/>
      <c r="M517" s="10"/>
      <c r="N517" s="10"/>
      <c r="O517" s="10"/>
    </row>
    <row r="518">
      <c r="A518" s="10"/>
      <c r="B518" s="10"/>
      <c r="C518" s="10"/>
      <c r="D518" s="7"/>
      <c r="E518" s="10"/>
      <c r="F518" s="10"/>
      <c r="G518" s="10"/>
      <c r="H518" s="10"/>
      <c r="I518" s="7"/>
      <c r="J518" s="10"/>
      <c r="K518" s="10"/>
      <c r="L518" s="10"/>
      <c r="M518" s="10"/>
      <c r="N518" s="10"/>
      <c r="O518" s="10"/>
    </row>
    <row r="519">
      <c r="A519" s="10"/>
      <c r="B519" s="10"/>
      <c r="C519" s="10"/>
      <c r="D519" s="7"/>
      <c r="E519" s="10"/>
      <c r="F519" s="10"/>
      <c r="G519" s="10"/>
      <c r="H519" s="10"/>
      <c r="I519" s="7"/>
      <c r="J519" s="10"/>
      <c r="K519" s="10"/>
      <c r="L519" s="10"/>
      <c r="M519" s="10"/>
      <c r="N519" s="10"/>
      <c r="O519" s="10"/>
    </row>
    <row r="520">
      <c r="A520" s="10"/>
      <c r="B520" s="10"/>
      <c r="C520" s="10"/>
      <c r="D520" s="7"/>
      <c r="E520" s="10"/>
      <c r="F520" s="10"/>
      <c r="G520" s="10"/>
      <c r="H520" s="10"/>
      <c r="I520" s="7"/>
      <c r="J520" s="10"/>
      <c r="K520" s="10"/>
      <c r="L520" s="10"/>
      <c r="M520" s="10"/>
      <c r="N520" s="10"/>
      <c r="O520" s="10"/>
    </row>
    <row r="521">
      <c r="A521" s="10"/>
      <c r="B521" s="10"/>
      <c r="C521" s="10"/>
      <c r="D521" s="7"/>
      <c r="E521" s="10"/>
      <c r="F521" s="10"/>
      <c r="G521" s="10"/>
      <c r="H521" s="10"/>
      <c r="I521" s="7"/>
      <c r="J521" s="10"/>
      <c r="K521" s="10"/>
      <c r="L521" s="10"/>
      <c r="M521" s="10"/>
      <c r="N521" s="10"/>
      <c r="O521" s="10"/>
    </row>
    <row r="522">
      <c r="A522" s="10"/>
      <c r="B522" s="10"/>
      <c r="C522" s="10"/>
      <c r="D522" s="7"/>
      <c r="E522" s="10"/>
      <c r="F522" s="10"/>
      <c r="G522" s="10"/>
      <c r="H522" s="10"/>
      <c r="I522" s="7"/>
      <c r="J522" s="10"/>
      <c r="K522" s="10"/>
      <c r="L522" s="10"/>
      <c r="M522" s="10"/>
      <c r="N522" s="10"/>
      <c r="O522" s="10"/>
    </row>
    <row r="523">
      <c r="A523" s="10"/>
      <c r="B523" s="10"/>
      <c r="C523" s="10"/>
      <c r="D523" s="7"/>
      <c r="E523" s="10"/>
      <c r="F523" s="10"/>
      <c r="G523" s="10"/>
      <c r="H523" s="10"/>
      <c r="I523" s="7"/>
      <c r="J523" s="10"/>
      <c r="K523" s="10"/>
      <c r="L523" s="10"/>
      <c r="M523" s="10"/>
      <c r="N523" s="10"/>
      <c r="O523" s="10"/>
    </row>
    <row r="524">
      <c r="A524" s="10"/>
      <c r="B524" s="10"/>
      <c r="C524" s="10"/>
      <c r="D524" s="7"/>
      <c r="E524" s="10"/>
      <c r="F524" s="10"/>
      <c r="G524" s="10"/>
      <c r="H524" s="10"/>
      <c r="I524" s="7"/>
      <c r="J524" s="10"/>
      <c r="K524" s="10"/>
      <c r="L524" s="10"/>
      <c r="M524" s="10"/>
      <c r="N524" s="10"/>
      <c r="O524" s="10"/>
    </row>
    <row r="525">
      <c r="A525" s="10"/>
      <c r="B525" s="10"/>
      <c r="C525" s="10"/>
      <c r="D525" s="7"/>
      <c r="E525" s="10"/>
      <c r="F525" s="10"/>
      <c r="G525" s="10"/>
      <c r="H525" s="10"/>
      <c r="I525" s="7"/>
      <c r="J525" s="10"/>
      <c r="K525" s="10"/>
      <c r="L525" s="10"/>
      <c r="M525" s="10"/>
      <c r="N525" s="10"/>
      <c r="O525" s="10"/>
    </row>
    <row r="526">
      <c r="A526" s="10"/>
      <c r="B526" s="10"/>
      <c r="C526" s="10"/>
      <c r="D526" s="7"/>
      <c r="E526" s="10"/>
      <c r="F526" s="10"/>
      <c r="G526" s="10"/>
      <c r="H526" s="10"/>
      <c r="I526" s="7"/>
      <c r="J526" s="10"/>
      <c r="K526" s="10"/>
      <c r="L526" s="10"/>
      <c r="M526" s="10"/>
      <c r="N526" s="10"/>
      <c r="O526" s="10"/>
    </row>
    <row r="527">
      <c r="A527" s="10"/>
      <c r="B527" s="10"/>
      <c r="C527" s="10"/>
      <c r="D527" s="7"/>
      <c r="E527" s="10"/>
      <c r="F527" s="10"/>
      <c r="G527" s="10"/>
      <c r="H527" s="10"/>
      <c r="I527" s="7"/>
      <c r="J527" s="10"/>
      <c r="K527" s="10"/>
      <c r="L527" s="10"/>
      <c r="M527" s="10"/>
      <c r="N527" s="10"/>
      <c r="O527" s="10"/>
    </row>
    <row r="528">
      <c r="A528" s="10"/>
      <c r="B528" s="10"/>
      <c r="C528" s="10"/>
      <c r="D528" s="7"/>
      <c r="E528" s="10"/>
      <c r="F528" s="10"/>
      <c r="G528" s="10"/>
      <c r="H528" s="10"/>
      <c r="I528" s="7"/>
      <c r="J528" s="10"/>
      <c r="K528" s="10"/>
      <c r="L528" s="10"/>
      <c r="M528" s="10"/>
      <c r="N528" s="10"/>
      <c r="O528" s="10"/>
    </row>
    <row r="529">
      <c r="A529" s="10"/>
      <c r="B529" s="10"/>
      <c r="C529" s="10"/>
      <c r="D529" s="7"/>
      <c r="E529" s="10"/>
      <c r="F529" s="10"/>
      <c r="G529" s="10"/>
      <c r="H529" s="10"/>
      <c r="I529" s="7"/>
      <c r="J529" s="10"/>
      <c r="K529" s="10"/>
      <c r="L529" s="10"/>
      <c r="M529" s="10"/>
      <c r="N529" s="10"/>
      <c r="O529" s="10"/>
    </row>
    <row r="530">
      <c r="A530" s="10"/>
      <c r="B530" s="10"/>
      <c r="C530" s="10"/>
      <c r="D530" s="7"/>
      <c r="E530" s="10"/>
      <c r="F530" s="10"/>
      <c r="G530" s="10"/>
      <c r="H530" s="10"/>
      <c r="I530" s="7"/>
      <c r="J530" s="10"/>
      <c r="K530" s="10"/>
      <c r="L530" s="10"/>
      <c r="M530" s="10"/>
      <c r="N530" s="10"/>
      <c r="O530" s="10"/>
    </row>
    <row r="531">
      <c r="A531" s="10"/>
      <c r="B531" s="10"/>
      <c r="C531" s="10"/>
      <c r="D531" s="7"/>
      <c r="E531" s="10"/>
      <c r="F531" s="10"/>
      <c r="G531" s="10"/>
      <c r="H531" s="10"/>
      <c r="I531" s="7"/>
      <c r="J531" s="10"/>
      <c r="K531" s="10"/>
      <c r="L531" s="10"/>
      <c r="M531" s="10"/>
      <c r="N531" s="10"/>
      <c r="O531" s="10"/>
    </row>
    <row r="532">
      <c r="A532" s="10"/>
      <c r="B532" s="10"/>
      <c r="C532" s="10"/>
      <c r="D532" s="7"/>
      <c r="E532" s="10"/>
      <c r="F532" s="10"/>
      <c r="G532" s="10"/>
      <c r="H532" s="10"/>
      <c r="I532" s="7"/>
      <c r="J532" s="10"/>
      <c r="K532" s="10"/>
      <c r="L532" s="10"/>
      <c r="M532" s="10"/>
      <c r="N532" s="10"/>
      <c r="O532" s="10"/>
    </row>
    <row r="533">
      <c r="A533" s="10"/>
      <c r="B533" s="10"/>
      <c r="C533" s="10"/>
      <c r="D533" s="7"/>
      <c r="E533" s="10"/>
      <c r="F533" s="10"/>
      <c r="G533" s="10"/>
      <c r="H533" s="10"/>
      <c r="I533" s="7"/>
      <c r="J533" s="10"/>
      <c r="K533" s="10"/>
      <c r="L533" s="10"/>
      <c r="M533" s="10"/>
      <c r="N533" s="10"/>
      <c r="O533" s="10"/>
    </row>
    <row r="534">
      <c r="A534" s="10"/>
      <c r="B534" s="10"/>
      <c r="C534" s="10"/>
      <c r="D534" s="7"/>
      <c r="E534" s="10"/>
      <c r="F534" s="10"/>
      <c r="G534" s="10"/>
      <c r="H534" s="10"/>
      <c r="I534" s="7"/>
      <c r="J534" s="10"/>
      <c r="K534" s="10"/>
      <c r="L534" s="10"/>
      <c r="M534" s="10"/>
      <c r="N534" s="10"/>
      <c r="O534" s="10"/>
    </row>
    <row r="535">
      <c r="A535" s="10"/>
      <c r="B535" s="10"/>
      <c r="C535" s="10"/>
      <c r="D535" s="7"/>
      <c r="E535" s="10"/>
      <c r="F535" s="10"/>
      <c r="G535" s="10"/>
      <c r="H535" s="10"/>
      <c r="I535" s="7"/>
      <c r="J535" s="10"/>
      <c r="K535" s="10"/>
      <c r="L535" s="10"/>
      <c r="M535" s="10"/>
      <c r="N535" s="10"/>
      <c r="O535" s="10"/>
    </row>
    <row r="536">
      <c r="A536" s="10"/>
      <c r="B536" s="10"/>
      <c r="C536" s="10"/>
      <c r="D536" s="7"/>
      <c r="E536" s="10"/>
      <c r="F536" s="10"/>
      <c r="G536" s="10"/>
      <c r="H536" s="10"/>
      <c r="I536" s="7"/>
      <c r="J536" s="10"/>
      <c r="K536" s="10"/>
      <c r="L536" s="10"/>
      <c r="M536" s="10"/>
      <c r="N536" s="10"/>
      <c r="O536" s="10"/>
    </row>
    <row r="537">
      <c r="A537" s="10"/>
      <c r="B537" s="10"/>
      <c r="C537" s="10"/>
      <c r="D537" s="7"/>
      <c r="E537" s="10"/>
      <c r="F537" s="10"/>
      <c r="G537" s="10"/>
      <c r="H537" s="10"/>
      <c r="I537" s="7"/>
      <c r="J537" s="10"/>
      <c r="K537" s="10"/>
      <c r="L537" s="10"/>
      <c r="M537" s="10"/>
      <c r="N537" s="10"/>
      <c r="O537" s="10"/>
    </row>
    <row r="538">
      <c r="A538" s="10"/>
      <c r="B538" s="10"/>
      <c r="C538" s="10"/>
      <c r="D538" s="7"/>
      <c r="E538" s="10"/>
      <c r="F538" s="10"/>
      <c r="G538" s="10"/>
      <c r="H538" s="10"/>
      <c r="I538" s="7"/>
      <c r="J538" s="10"/>
      <c r="K538" s="10"/>
      <c r="L538" s="10"/>
      <c r="M538" s="10"/>
      <c r="N538" s="10"/>
      <c r="O538" s="10"/>
    </row>
    <row r="539">
      <c r="A539" s="10"/>
      <c r="B539" s="10"/>
      <c r="C539" s="10"/>
      <c r="D539" s="7"/>
      <c r="E539" s="10"/>
      <c r="F539" s="10"/>
      <c r="G539" s="10"/>
      <c r="H539" s="10"/>
      <c r="I539" s="7"/>
      <c r="J539" s="10"/>
      <c r="K539" s="10"/>
      <c r="L539" s="10"/>
      <c r="M539" s="10"/>
      <c r="N539" s="10"/>
      <c r="O539" s="10"/>
    </row>
    <row r="540">
      <c r="A540" s="10"/>
      <c r="B540" s="10"/>
      <c r="C540" s="10"/>
      <c r="D540" s="7"/>
      <c r="E540" s="10"/>
      <c r="F540" s="10"/>
      <c r="G540" s="10"/>
      <c r="H540" s="10"/>
      <c r="I540" s="7"/>
      <c r="J540" s="10"/>
      <c r="K540" s="10"/>
      <c r="L540" s="10"/>
      <c r="M540" s="10"/>
      <c r="N540" s="10"/>
      <c r="O540" s="10"/>
    </row>
    <row r="541">
      <c r="A541" s="10"/>
      <c r="B541" s="10"/>
      <c r="C541" s="10"/>
      <c r="D541" s="7"/>
      <c r="E541" s="10"/>
      <c r="F541" s="10"/>
      <c r="G541" s="10"/>
      <c r="H541" s="10"/>
      <c r="I541" s="7"/>
      <c r="J541" s="10"/>
      <c r="K541" s="10"/>
      <c r="L541" s="10"/>
      <c r="M541" s="10"/>
      <c r="N541" s="10"/>
      <c r="O541" s="10"/>
    </row>
    <row r="542">
      <c r="A542" s="10"/>
      <c r="B542" s="10"/>
      <c r="C542" s="10"/>
      <c r="D542" s="7"/>
      <c r="E542" s="10"/>
      <c r="F542" s="10"/>
      <c r="G542" s="10"/>
      <c r="H542" s="10"/>
      <c r="I542" s="7"/>
      <c r="J542" s="10"/>
      <c r="K542" s="10"/>
      <c r="L542" s="10"/>
      <c r="M542" s="10"/>
      <c r="N542" s="10"/>
      <c r="O542" s="10"/>
    </row>
    <row r="543">
      <c r="A543" s="10"/>
      <c r="B543" s="10"/>
      <c r="C543" s="10"/>
      <c r="D543" s="7"/>
      <c r="E543" s="10"/>
      <c r="F543" s="10"/>
      <c r="G543" s="10"/>
      <c r="H543" s="10"/>
      <c r="I543" s="7"/>
      <c r="J543" s="10"/>
      <c r="K543" s="10"/>
      <c r="L543" s="10"/>
      <c r="M543" s="10"/>
      <c r="N543" s="10"/>
      <c r="O543" s="10"/>
    </row>
    <row r="544">
      <c r="A544" s="10"/>
      <c r="B544" s="10"/>
      <c r="C544" s="10"/>
      <c r="D544" s="7"/>
      <c r="E544" s="10"/>
      <c r="F544" s="10"/>
      <c r="G544" s="10"/>
      <c r="H544" s="10"/>
      <c r="I544" s="7"/>
      <c r="J544" s="10"/>
      <c r="K544" s="10"/>
      <c r="L544" s="10"/>
      <c r="M544" s="10"/>
      <c r="N544" s="10"/>
      <c r="O544" s="10"/>
    </row>
    <row r="545">
      <c r="A545" s="10"/>
      <c r="B545" s="10"/>
      <c r="C545" s="10"/>
      <c r="D545" s="7"/>
      <c r="E545" s="10"/>
      <c r="F545" s="10"/>
      <c r="G545" s="10"/>
      <c r="H545" s="10"/>
      <c r="I545" s="7"/>
      <c r="J545" s="10"/>
      <c r="K545" s="10"/>
      <c r="L545" s="10"/>
      <c r="M545" s="10"/>
      <c r="N545" s="10"/>
      <c r="O545" s="10"/>
    </row>
    <row r="546">
      <c r="A546" s="10"/>
      <c r="B546" s="10"/>
      <c r="C546" s="10"/>
      <c r="D546" s="7"/>
      <c r="E546" s="10"/>
      <c r="F546" s="10"/>
      <c r="G546" s="10"/>
      <c r="H546" s="10"/>
      <c r="I546" s="7"/>
      <c r="J546" s="10"/>
      <c r="K546" s="10"/>
      <c r="L546" s="10"/>
      <c r="M546" s="10"/>
      <c r="N546" s="10"/>
      <c r="O546" s="10"/>
    </row>
    <row r="547">
      <c r="A547" s="10"/>
      <c r="B547" s="10"/>
      <c r="C547" s="10"/>
      <c r="D547" s="7"/>
      <c r="E547" s="10"/>
      <c r="F547" s="10"/>
      <c r="G547" s="10"/>
      <c r="H547" s="10"/>
      <c r="I547" s="7"/>
      <c r="J547" s="10"/>
      <c r="K547" s="10"/>
      <c r="L547" s="10"/>
      <c r="M547" s="10"/>
      <c r="N547" s="10"/>
      <c r="O547" s="10"/>
    </row>
    <row r="548">
      <c r="A548" s="10"/>
      <c r="B548" s="10"/>
      <c r="C548" s="10"/>
      <c r="D548" s="7"/>
      <c r="E548" s="10"/>
      <c r="F548" s="10"/>
      <c r="G548" s="10"/>
      <c r="H548" s="10"/>
      <c r="I548" s="7"/>
      <c r="J548" s="10"/>
      <c r="K548" s="10"/>
      <c r="L548" s="10"/>
      <c r="M548" s="10"/>
      <c r="N548" s="10"/>
      <c r="O548" s="10"/>
    </row>
    <row r="549">
      <c r="A549" s="10"/>
      <c r="B549" s="10"/>
      <c r="C549" s="10"/>
      <c r="D549" s="7"/>
      <c r="E549" s="10"/>
      <c r="F549" s="10"/>
      <c r="G549" s="10"/>
      <c r="H549" s="10"/>
      <c r="I549" s="7"/>
      <c r="J549" s="10"/>
      <c r="K549" s="10"/>
      <c r="L549" s="10"/>
      <c r="M549" s="10"/>
      <c r="N549" s="10"/>
      <c r="O549" s="10"/>
    </row>
    <row r="550">
      <c r="A550" s="10"/>
      <c r="B550" s="10"/>
      <c r="C550" s="10"/>
      <c r="D550" s="7"/>
      <c r="E550" s="10"/>
      <c r="F550" s="10"/>
      <c r="G550" s="10"/>
      <c r="H550" s="10"/>
      <c r="I550" s="7"/>
      <c r="J550" s="10"/>
      <c r="K550" s="10"/>
      <c r="L550" s="10"/>
      <c r="M550" s="10"/>
      <c r="N550" s="10"/>
      <c r="O550" s="10"/>
    </row>
    <row r="551">
      <c r="A551" s="10"/>
      <c r="B551" s="10"/>
      <c r="C551" s="10"/>
      <c r="D551" s="7"/>
      <c r="E551" s="10"/>
      <c r="F551" s="10"/>
      <c r="G551" s="10"/>
      <c r="H551" s="10"/>
      <c r="I551" s="7"/>
      <c r="J551" s="10"/>
      <c r="K551" s="10"/>
      <c r="L551" s="10"/>
      <c r="M551" s="10"/>
      <c r="N551" s="10"/>
      <c r="O551" s="10"/>
    </row>
    <row r="552">
      <c r="A552" s="10"/>
      <c r="B552" s="10"/>
      <c r="C552" s="10"/>
      <c r="D552" s="7"/>
      <c r="E552" s="10"/>
      <c r="F552" s="10"/>
      <c r="G552" s="10"/>
      <c r="H552" s="10"/>
      <c r="I552" s="7"/>
      <c r="J552" s="10"/>
      <c r="K552" s="10"/>
      <c r="L552" s="10"/>
      <c r="M552" s="10"/>
      <c r="N552" s="10"/>
      <c r="O552" s="10"/>
    </row>
    <row r="553">
      <c r="A553" s="10"/>
      <c r="B553" s="10"/>
      <c r="C553" s="10"/>
      <c r="D553" s="7"/>
      <c r="E553" s="10"/>
      <c r="F553" s="10"/>
      <c r="G553" s="10"/>
      <c r="H553" s="10"/>
      <c r="I553" s="7"/>
      <c r="J553" s="10"/>
      <c r="K553" s="10"/>
      <c r="L553" s="10"/>
      <c r="M553" s="10"/>
      <c r="N553" s="10"/>
      <c r="O553" s="10"/>
    </row>
    <row r="554">
      <c r="A554" s="10"/>
      <c r="B554" s="10"/>
      <c r="C554" s="10"/>
      <c r="D554" s="7"/>
      <c r="E554" s="10"/>
      <c r="F554" s="10"/>
      <c r="G554" s="10"/>
      <c r="H554" s="10"/>
      <c r="I554" s="7"/>
      <c r="J554" s="10"/>
      <c r="K554" s="10"/>
      <c r="L554" s="10"/>
      <c r="M554" s="10"/>
      <c r="N554" s="10"/>
      <c r="O554" s="10"/>
    </row>
    <row r="555">
      <c r="A555" s="10"/>
      <c r="B555" s="10"/>
      <c r="C555" s="10"/>
      <c r="D555" s="7"/>
      <c r="E555" s="10"/>
      <c r="F555" s="10"/>
      <c r="G555" s="10"/>
      <c r="H555" s="10"/>
      <c r="I555" s="7"/>
      <c r="J555" s="10"/>
      <c r="K555" s="10"/>
      <c r="L555" s="10"/>
      <c r="M555" s="10"/>
      <c r="N555" s="10"/>
      <c r="O555" s="10"/>
    </row>
    <row r="556">
      <c r="A556" s="10"/>
      <c r="B556" s="10"/>
      <c r="C556" s="10"/>
      <c r="D556" s="7"/>
      <c r="E556" s="10"/>
      <c r="F556" s="10"/>
      <c r="G556" s="10"/>
      <c r="H556" s="10"/>
      <c r="I556" s="7"/>
      <c r="J556" s="10"/>
      <c r="K556" s="10"/>
      <c r="L556" s="10"/>
      <c r="M556" s="10"/>
      <c r="N556" s="10"/>
      <c r="O556" s="10"/>
    </row>
    <row r="557">
      <c r="A557" s="10"/>
      <c r="B557" s="10"/>
      <c r="C557" s="10"/>
      <c r="D557" s="7"/>
      <c r="E557" s="10"/>
      <c r="F557" s="10"/>
      <c r="G557" s="10"/>
      <c r="H557" s="10"/>
      <c r="I557" s="7"/>
      <c r="J557" s="10"/>
      <c r="K557" s="10"/>
      <c r="L557" s="10"/>
      <c r="M557" s="10"/>
      <c r="N557" s="10"/>
      <c r="O557" s="10"/>
    </row>
    <row r="558">
      <c r="A558" s="10"/>
      <c r="B558" s="10"/>
      <c r="C558" s="10"/>
      <c r="D558" s="7"/>
      <c r="E558" s="10"/>
      <c r="F558" s="10"/>
      <c r="G558" s="10"/>
      <c r="H558" s="10"/>
      <c r="I558" s="7"/>
      <c r="J558" s="10"/>
      <c r="K558" s="10"/>
      <c r="L558" s="10"/>
      <c r="M558" s="10"/>
      <c r="N558" s="10"/>
      <c r="O558" s="10"/>
    </row>
    <row r="559">
      <c r="A559" s="10"/>
      <c r="B559" s="10"/>
      <c r="C559" s="10"/>
      <c r="D559" s="7"/>
      <c r="E559" s="10"/>
      <c r="F559" s="10"/>
      <c r="G559" s="10"/>
      <c r="H559" s="10"/>
      <c r="I559" s="7"/>
      <c r="J559" s="10"/>
      <c r="K559" s="10"/>
      <c r="L559" s="10"/>
      <c r="M559" s="10"/>
      <c r="N559" s="10"/>
      <c r="O559" s="10"/>
    </row>
    <row r="560">
      <c r="A560" s="10"/>
      <c r="B560" s="10"/>
      <c r="C560" s="10"/>
      <c r="D560" s="7"/>
      <c r="E560" s="10"/>
      <c r="F560" s="10"/>
      <c r="G560" s="10"/>
      <c r="H560" s="10"/>
      <c r="I560" s="7"/>
      <c r="J560" s="10"/>
      <c r="K560" s="10"/>
      <c r="L560" s="10"/>
      <c r="M560" s="10"/>
      <c r="N560" s="10"/>
      <c r="O560" s="10"/>
    </row>
    <row r="561">
      <c r="A561" s="10"/>
      <c r="B561" s="10"/>
      <c r="C561" s="10"/>
      <c r="D561" s="7"/>
      <c r="E561" s="10"/>
      <c r="F561" s="10"/>
      <c r="G561" s="10"/>
      <c r="H561" s="10"/>
      <c r="I561" s="7"/>
      <c r="J561" s="10"/>
      <c r="K561" s="10"/>
      <c r="L561" s="10"/>
      <c r="M561" s="10"/>
      <c r="N561" s="10"/>
      <c r="O561" s="10"/>
    </row>
    <row r="562">
      <c r="A562" s="10"/>
      <c r="B562" s="10"/>
      <c r="C562" s="10"/>
      <c r="D562" s="7"/>
      <c r="E562" s="10"/>
      <c r="F562" s="10"/>
      <c r="G562" s="10"/>
      <c r="H562" s="10"/>
      <c r="I562" s="7"/>
      <c r="J562" s="10"/>
      <c r="K562" s="10"/>
      <c r="L562" s="10"/>
      <c r="M562" s="10"/>
      <c r="N562" s="10"/>
      <c r="O562" s="10"/>
    </row>
    <row r="563">
      <c r="A563" s="10"/>
      <c r="B563" s="10"/>
      <c r="C563" s="10"/>
      <c r="D563" s="7"/>
      <c r="E563" s="10"/>
      <c r="F563" s="10"/>
      <c r="G563" s="10"/>
      <c r="H563" s="10"/>
      <c r="I563" s="7"/>
      <c r="J563" s="10"/>
      <c r="K563" s="10"/>
      <c r="L563" s="10"/>
      <c r="M563" s="10"/>
      <c r="N563" s="10"/>
      <c r="O563" s="10"/>
    </row>
    <row r="564">
      <c r="A564" s="10"/>
      <c r="B564" s="10"/>
      <c r="C564" s="10"/>
      <c r="D564" s="7"/>
      <c r="E564" s="10"/>
      <c r="F564" s="10"/>
      <c r="G564" s="10"/>
      <c r="H564" s="10"/>
      <c r="I564" s="7"/>
      <c r="J564" s="10"/>
      <c r="K564" s="10"/>
      <c r="L564" s="10"/>
      <c r="M564" s="10"/>
      <c r="N564" s="10"/>
      <c r="O564" s="10"/>
    </row>
    <row r="565">
      <c r="A565" s="10"/>
      <c r="B565" s="10"/>
      <c r="C565" s="10"/>
      <c r="D565" s="7"/>
      <c r="E565" s="10"/>
      <c r="F565" s="10"/>
      <c r="G565" s="10"/>
      <c r="H565" s="10"/>
      <c r="I565" s="7"/>
      <c r="J565" s="10"/>
      <c r="K565" s="10"/>
      <c r="L565" s="10"/>
      <c r="M565" s="10"/>
      <c r="N565" s="10"/>
      <c r="O565" s="10"/>
    </row>
    <row r="566">
      <c r="A566" s="10"/>
      <c r="B566" s="10"/>
      <c r="C566" s="10"/>
      <c r="D566" s="7"/>
      <c r="E566" s="10"/>
      <c r="F566" s="10"/>
      <c r="G566" s="10"/>
      <c r="H566" s="10"/>
      <c r="I566" s="7"/>
      <c r="J566" s="10"/>
      <c r="K566" s="10"/>
      <c r="L566" s="10"/>
      <c r="M566" s="10"/>
      <c r="N566" s="10"/>
      <c r="O566" s="10"/>
    </row>
    <row r="567">
      <c r="A567" s="10"/>
      <c r="B567" s="10"/>
      <c r="C567" s="10"/>
      <c r="D567" s="7"/>
      <c r="E567" s="10"/>
      <c r="F567" s="10"/>
      <c r="G567" s="10"/>
      <c r="H567" s="10"/>
      <c r="I567" s="7"/>
      <c r="J567" s="10"/>
      <c r="K567" s="10"/>
      <c r="L567" s="10"/>
      <c r="M567" s="10"/>
      <c r="N567" s="10"/>
      <c r="O567" s="10"/>
    </row>
    <row r="568">
      <c r="A568" s="10"/>
      <c r="B568" s="10"/>
      <c r="C568" s="10"/>
      <c r="D568" s="7"/>
      <c r="E568" s="10"/>
      <c r="F568" s="10"/>
      <c r="G568" s="10"/>
      <c r="H568" s="10"/>
      <c r="I568" s="7"/>
      <c r="J568" s="10"/>
      <c r="K568" s="10"/>
      <c r="L568" s="10"/>
      <c r="M568" s="10"/>
      <c r="N568" s="10"/>
      <c r="O568" s="10"/>
    </row>
    <row r="569">
      <c r="A569" s="10"/>
      <c r="B569" s="10"/>
      <c r="C569" s="10"/>
      <c r="D569" s="7"/>
      <c r="E569" s="10"/>
      <c r="F569" s="10"/>
      <c r="G569" s="10"/>
      <c r="H569" s="10"/>
      <c r="I569" s="7"/>
      <c r="J569" s="10"/>
      <c r="K569" s="10"/>
      <c r="L569" s="10"/>
      <c r="M569" s="10"/>
      <c r="N569" s="10"/>
      <c r="O569" s="10"/>
    </row>
    <row r="570">
      <c r="A570" s="10"/>
      <c r="B570" s="10"/>
      <c r="C570" s="10"/>
      <c r="D570" s="7"/>
      <c r="E570" s="10"/>
      <c r="F570" s="10"/>
      <c r="G570" s="10"/>
      <c r="H570" s="10"/>
      <c r="I570" s="7"/>
      <c r="J570" s="10"/>
      <c r="K570" s="10"/>
      <c r="L570" s="10"/>
      <c r="M570" s="10"/>
      <c r="N570" s="10"/>
      <c r="O570" s="10"/>
    </row>
    <row r="571">
      <c r="A571" s="10"/>
      <c r="B571" s="10"/>
      <c r="C571" s="10"/>
      <c r="D571" s="7"/>
      <c r="E571" s="10"/>
      <c r="F571" s="10"/>
      <c r="G571" s="10"/>
      <c r="H571" s="10"/>
      <c r="I571" s="7"/>
      <c r="J571" s="10"/>
      <c r="K571" s="10"/>
      <c r="L571" s="10"/>
      <c r="M571" s="10"/>
      <c r="N571" s="10"/>
      <c r="O571" s="10"/>
    </row>
    <row r="572">
      <c r="A572" s="10"/>
      <c r="B572" s="10"/>
      <c r="C572" s="10"/>
      <c r="D572" s="7"/>
      <c r="E572" s="10"/>
      <c r="F572" s="10"/>
      <c r="G572" s="10"/>
      <c r="H572" s="10"/>
      <c r="I572" s="7"/>
      <c r="J572" s="10"/>
      <c r="K572" s="10"/>
      <c r="L572" s="10"/>
      <c r="M572" s="10"/>
      <c r="N572" s="10"/>
      <c r="O572" s="10"/>
    </row>
    <row r="573">
      <c r="A573" s="10"/>
      <c r="B573" s="10"/>
      <c r="C573" s="10"/>
      <c r="D573" s="7"/>
      <c r="E573" s="10"/>
      <c r="F573" s="10"/>
      <c r="G573" s="10"/>
      <c r="H573" s="10"/>
      <c r="I573" s="7"/>
      <c r="J573" s="10"/>
      <c r="K573" s="10"/>
      <c r="L573" s="10"/>
      <c r="M573" s="10"/>
      <c r="N573" s="10"/>
      <c r="O573" s="10"/>
    </row>
    <row r="574">
      <c r="A574" s="10"/>
      <c r="B574" s="10"/>
      <c r="C574" s="10"/>
      <c r="D574" s="7"/>
      <c r="E574" s="10"/>
      <c r="F574" s="10"/>
      <c r="G574" s="10"/>
      <c r="H574" s="10"/>
      <c r="I574" s="7"/>
      <c r="J574" s="10"/>
      <c r="K574" s="10"/>
      <c r="L574" s="10"/>
      <c r="M574" s="10"/>
      <c r="N574" s="10"/>
      <c r="O574" s="10"/>
    </row>
    <row r="575">
      <c r="A575" s="10"/>
      <c r="B575" s="10"/>
      <c r="C575" s="10"/>
      <c r="D575" s="7"/>
      <c r="E575" s="10"/>
      <c r="F575" s="10"/>
      <c r="G575" s="10"/>
      <c r="H575" s="10"/>
      <c r="I575" s="7"/>
      <c r="J575" s="10"/>
      <c r="K575" s="10"/>
      <c r="L575" s="10"/>
      <c r="M575" s="10"/>
      <c r="N575" s="10"/>
      <c r="O575" s="10"/>
    </row>
    <row r="576">
      <c r="A576" s="10"/>
      <c r="B576" s="10"/>
      <c r="C576" s="10"/>
      <c r="D576" s="7"/>
      <c r="E576" s="10"/>
      <c r="F576" s="10"/>
      <c r="G576" s="10"/>
      <c r="H576" s="10"/>
      <c r="I576" s="7"/>
      <c r="J576" s="10"/>
      <c r="K576" s="10"/>
      <c r="L576" s="10"/>
      <c r="M576" s="10"/>
      <c r="N576" s="10"/>
      <c r="O576" s="10"/>
    </row>
    <row r="577">
      <c r="A577" s="10"/>
      <c r="B577" s="10"/>
      <c r="C577" s="10"/>
      <c r="D577" s="7"/>
      <c r="E577" s="10"/>
      <c r="F577" s="10"/>
      <c r="G577" s="10"/>
      <c r="H577" s="10"/>
      <c r="I577" s="7"/>
      <c r="J577" s="10"/>
      <c r="K577" s="10"/>
      <c r="L577" s="10"/>
      <c r="M577" s="10"/>
      <c r="N577" s="10"/>
      <c r="O577" s="10"/>
    </row>
    <row r="578">
      <c r="A578" s="10"/>
      <c r="B578" s="10"/>
      <c r="C578" s="10"/>
      <c r="D578" s="7"/>
      <c r="E578" s="10"/>
      <c r="F578" s="10"/>
      <c r="G578" s="10"/>
      <c r="H578" s="10"/>
      <c r="I578" s="7"/>
      <c r="J578" s="10"/>
      <c r="K578" s="10"/>
      <c r="L578" s="10"/>
      <c r="M578" s="10"/>
      <c r="N578" s="10"/>
      <c r="O578" s="10"/>
    </row>
    <row r="579">
      <c r="A579" s="10"/>
      <c r="B579" s="10"/>
      <c r="C579" s="10"/>
      <c r="D579" s="7"/>
      <c r="E579" s="10"/>
      <c r="F579" s="10"/>
      <c r="G579" s="10"/>
      <c r="H579" s="10"/>
      <c r="I579" s="7"/>
      <c r="J579" s="10"/>
      <c r="K579" s="10"/>
      <c r="L579" s="10"/>
      <c r="M579" s="10"/>
      <c r="N579" s="10"/>
      <c r="O579" s="10"/>
    </row>
    <row r="580">
      <c r="A580" s="10"/>
      <c r="B580" s="10"/>
      <c r="C580" s="10"/>
      <c r="D580" s="7"/>
      <c r="E580" s="10"/>
      <c r="F580" s="10"/>
      <c r="G580" s="10"/>
      <c r="H580" s="10"/>
      <c r="I580" s="7"/>
      <c r="J580" s="10"/>
      <c r="K580" s="10"/>
      <c r="L580" s="10"/>
      <c r="M580" s="10"/>
      <c r="N580" s="10"/>
      <c r="O580" s="10"/>
    </row>
    <row r="581">
      <c r="A581" s="10"/>
      <c r="B581" s="10"/>
      <c r="C581" s="10"/>
      <c r="D581" s="7"/>
      <c r="E581" s="10"/>
      <c r="F581" s="10"/>
      <c r="G581" s="10"/>
      <c r="H581" s="10"/>
      <c r="I581" s="7"/>
      <c r="J581" s="10"/>
      <c r="K581" s="10"/>
      <c r="L581" s="10"/>
      <c r="M581" s="10"/>
      <c r="N581" s="10"/>
      <c r="O581" s="10"/>
    </row>
    <row r="582">
      <c r="A582" s="10"/>
      <c r="B582" s="10"/>
      <c r="C582" s="10"/>
      <c r="D582" s="7"/>
      <c r="E582" s="10"/>
      <c r="F582" s="10"/>
      <c r="G582" s="10"/>
      <c r="H582" s="10"/>
      <c r="I582" s="7"/>
      <c r="J582" s="10"/>
      <c r="K582" s="10"/>
      <c r="L582" s="10"/>
      <c r="M582" s="10"/>
      <c r="N582" s="10"/>
      <c r="O582" s="10"/>
    </row>
    <row r="583">
      <c r="A583" s="10"/>
      <c r="B583" s="10"/>
      <c r="C583" s="10"/>
      <c r="D583" s="7"/>
      <c r="E583" s="10"/>
      <c r="F583" s="10"/>
      <c r="G583" s="10"/>
      <c r="H583" s="10"/>
      <c r="I583" s="7"/>
      <c r="J583" s="10"/>
      <c r="K583" s="10"/>
      <c r="L583" s="10"/>
      <c r="M583" s="10"/>
      <c r="N583" s="10"/>
      <c r="O583" s="10"/>
    </row>
    <row r="584">
      <c r="A584" s="10"/>
      <c r="B584" s="10"/>
      <c r="C584" s="10"/>
      <c r="D584" s="7"/>
      <c r="E584" s="10"/>
      <c r="F584" s="10"/>
      <c r="G584" s="10"/>
      <c r="H584" s="10"/>
      <c r="I584" s="7"/>
      <c r="J584" s="10"/>
      <c r="K584" s="10"/>
      <c r="L584" s="10"/>
      <c r="M584" s="10"/>
      <c r="N584" s="10"/>
      <c r="O584" s="10"/>
    </row>
    <row r="585">
      <c r="A585" s="10"/>
      <c r="B585" s="10"/>
      <c r="C585" s="10"/>
      <c r="D585" s="7"/>
      <c r="E585" s="10"/>
      <c r="F585" s="10"/>
      <c r="G585" s="10"/>
      <c r="H585" s="10"/>
      <c r="I585" s="7"/>
      <c r="J585" s="10"/>
      <c r="K585" s="10"/>
      <c r="L585" s="10"/>
      <c r="M585" s="10"/>
      <c r="N585" s="10"/>
      <c r="O585" s="10"/>
    </row>
    <row r="586">
      <c r="A586" s="10"/>
      <c r="B586" s="10"/>
      <c r="C586" s="10"/>
      <c r="D586" s="7"/>
      <c r="E586" s="10"/>
      <c r="F586" s="10"/>
      <c r="G586" s="10"/>
      <c r="H586" s="10"/>
      <c r="I586" s="7"/>
      <c r="J586" s="10"/>
      <c r="K586" s="10"/>
      <c r="L586" s="10"/>
      <c r="M586" s="10"/>
      <c r="N586" s="10"/>
      <c r="O586" s="10"/>
    </row>
    <row r="587">
      <c r="A587" s="10"/>
      <c r="B587" s="10"/>
      <c r="C587" s="10"/>
      <c r="D587" s="7"/>
      <c r="E587" s="10"/>
      <c r="F587" s="10"/>
      <c r="G587" s="10"/>
      <c r="H587" s="10"/>
      <c r="I587" s="7"/>
      <c r="J587" s="10"/>
      <c r="K587" s="10"/>
      <c r="L587" s="10"/>
      <c r="M587" s="10"/>
      <c r="N587" s="10"/>
      <c r="O587" s="10"/>
    </row>
    <row r="588">
      <c r="A588" s="10"/>
      <c r="B588" s="10"/>
      <c r="C588" s="10"/>
      <c r="D588" s="7"/>
      <c r="E588" s="10"/>
      <c r="F588" s="10"/>
      <c r="G588" s="10"/>
      <c r="H588" s="10"/>
      <c r="I588" s="7"/>
      <c r="J588" s="10"/>
      <c r="K588" s="10"/>
      <c r="L588" s="10"/>
      <c r="M588" s="10"/>
      <c r="N588" s="10"/>
      <c r="O588" s="10"/>
    </row>
    <row r="589">
      <c r="A589" s="10"/>
      <c r="B589" s="10"/>
      <c r="C589" s="10"/>
      <c r="D589" s="7"/>
      <c r="E589" s="10"/>
      <c r="F589" s="10"/>
      <c r="G589" s="10"/>
      <c r="H589" s="10"/>
      <c r="I589" s="7"/>
      <c r="J589" s="10"/>
      <c r="K589" s="10"/>
      <c r="L589" s="10"/>
      <c r="M589" s="10"/>
      <c r="N589" s="10"/>
      <c r="O589" s="10"/>
    </row>
    <row r="590">
      <c r="A590" s="10"/>
      <c r="B590" s="10"/>
      <c r="C590" s="10"/>
      <c r="D590" s="7"/>
      <c r="E590" s="10"/>
      <c r="F590" s="10"/>
      <c r="G590" s="10"/>
      <c r="H590" s="10"/>
      <c r="I590" s="7"/>
      <c r="J590" s="10"/>
      <c r="K590" s="10"/>
      <c r="L590" s="10"/>
      <c r="M590" s="10"/>
      <c r="N590" s="10"/>
      <c r="O590" s="10"/>
    </row>
    <row r="591">
      <c r="A591" s="10"/>
      <c r="B591" s="10"/>
      <c r="C591" s="10"/>
      <c r="D591" s="7"/>
      <c r="E591" s="10"/>
      <c r="F591" s="10"/>
      <c r="G591" s="10"/>
      <c r="H591" s="10"/>
      <c r="I591" s="7"/>
      <c r="J591" s="10"/>
      <c r="K591" s="10"/>
      <c r="L591" s="10"/>
      <c r="M591" s="10"/>
      <c r="N591" s="10"/>
      <c r="O591" s="10"/>
    </row>
    <row r="592">
      <c r="A592" s="10"/>
      <c r="B592" s="10"/>
      <c r="C592" s="10"/>
      <c r="D592" s="7"/>
      <c r="E592" s="10"/>
      <c r="F592" s="10"/>
      <c r="G592" s="10"/>
      <c r="H592" s="10"/>
      <c r="I592" s="7"/>
      <c r="J592" s="10"/>
      <c r="K592" s="10"/>
      <c r="L592" s="10"/>
      <c r="M592" s="10"/>
      <c r="N592" s="10"/>
      <c r="O592" s="10"/>
    </row>
    <row r="593">
      <c r="A593" s="10"/>
      <c r="B593" s="10"/>
      <c r="C593" s="10"/>
      <c r="D593" s="7"/>
      <c r="E593" s="10"/>
      <c r="F593" s="10"/>
      <c r="G593" s="10"/>
      <c r="H593" s="10"/>
      <c r="I593" s="7"/>
      <c r="J593" s="10"/>
      <c r="K593" s="10"/>
      <c r="L593" s="10"/>
      <c r="M593" s="10"/>
      <c r="N593" s="10"/>
      <c r="O593" s="10"/>
    </row>
    <row r="594">
      <c r="A594" s="10"/>
      <c r="B594" s="10"/>
      <c r="C594" s="10"/>
      <c r="D594" s="7"/>
      <c r="E594" s="10"/>
      <c r="F594" s="10"/>
      <c r="G594" s="10"/>
      <c r="H594" s="10"/>
      <c r="I594" s="7"/>
      <c r="J594" s="10"/>
      <c r="K594" s="10"/>
      <c r="L594" s="10"/>
      <c r="M594" s="10"/>
      <c r="N594" s="10"/>
      <c r="O594" s="10"/>
    </row>
    <row r="595">
      <c r="A595" s="10"/>
      <c r="B595" s="10"/>
      <c r="C595" s="10"/>
      <c r="D595" s="7"/>
      <c r="E595" s="10"/>
      <c r="F595" s="10"/>
      <c r="G595" s="10"/>
      <c r="H595" s="10"/>
      <c r="I595" s="7"/>
      <c r="J595" s="10"/>
      <c r="K595" s="10"/>
      <c r="L595" s="10"/>
      <c r="M595" s="10"/>
      <c r="N595" s="10"/>
      <c r="O595" s="10"/>
    </row>
    <row r="596">
      <c r="A596" s="10"/>
      <c r="B596" s="10"/>
      <c r="C596" s="10"/>
      <c r="D596" s="7"/>
      <c r="E596" s="10"/>
      <c r="F596" s="10"/>
      <c r="G596" s="10"/>
      <c r="H596" s="10"/>
      <c r="I596" s="7"/>
      <c r="J596" s="10"/>
      <c r="K596" s="10"/>
      <c r="L596" s="10"/>
      <c r="M596" s="10"/>
      <c r="N596" s="10"/>
      <c r="O596" s="10"/>
    </row>
    <row r="597">
      <c r="A597" s="10"/>
      <c r="B597" s="10"/>
      <c r="C597" s="10"/>
      <c r="D597" s="7"/>
      <c r="E597" s="10"/>
      <c r="F597" s="10"/>
      <c r="G597" s="10"/>
      <c r="H597" s="10"/>
      <c r="I597" s="7"/>
      <c r="J597" s="10"/>
      <c r="K597" s="10"/>
      <c r="L597" s="10"/>
      <c r="M597" s="10"/>
      <c r="N597" s="10"/>
      <c r="O597" s="10"/>
    </row>
    <row r="598">
      <c r="A598" s="10"/>
      <c r="B598" s="10"/>
      <c r="C598" s="10"/>
      <c r="D598" s="7"/>
      <c r="E598" s="10"/>
      <c r="F598" s="10"/>
      <c r="G598" s="10"/>
      <c r="H598" s="10"/>
      <c r="I598" s="7"/>
      <c r="J598" s="10"/>
      <c r="K598" s="10"/>
      <c r="L598" s="10"/>
      <c r="M598" s="10"/>
      <c r="N598" s="10"/>
      <c r="O598" s="10"/>
    </row>
    <row r="599">
      <c r="A599" s="10"/>
      <c r="B599" s="10"/>
      <c r="C599" s="10"/>
      <c r="D599" s="7"/>
      <c r="E599" s="10"/>
      <c r="F599" s="10"/>
      <c r="G599" s="10"/>
      <c r="H599" s="10"/>
      <c r="I599" s="7"/>
      <c r="J599" s="10"/>
      <c r="K599" s="10"/>
      <c r="L599" s="10"/>
      <c r="M599" s="10"/>
      <c r="N599" s="10"/>
      <c r="O599" s="10"/>
    </row>
    <row r="600">
      <c r="A600" s="10"/>
      <c r="B600" s="10"/>
      <c r="C600" s="10"/>
      <c r="D600" s="7"/>
      <c r="E600" s="10"/>
      <c r="F600" s="10"/>
      <c r="G600" s="10"/>
      <c r="H600" s="10"/>
      <c r="I600" s="7"/>
      <c r="J600" s="10"/>
      <c r="K600" s="10"/>
      <c r="L600" s="10"/>
      <c r="M600" s="10"/>
      <c r="N600" s="10"/>
      <c r="O600" s="10"/>
    </row>
    <row r="601">
      <c r="A601" s="10"/>
      <c r="B601" s="10"/>
      <c r="C601" s="10"/>
      <c r="D601" s="7"/>
      <c r="E601" s="10"/>
      <c r="F601" s="10"/>
      <c r="G601" s="10"/>
      <c r="H601" s="10"/>
      <c r="I601" s="7"/>
      <c r="J601" s="10"/>
      <c r="K601" s="10"/>
      <c r="L601" s="10"/>
      <c r="M601" s="10"/>
      <c r="N601" s="10"/>
      <c r="O601" s="10"/>
    </row>
    <row r="602">
      <c r="A602" s="10"/>
      <c r="B602" s="10"/>
      <c r="C602" s="10"/>
      <c r="D602" s="7"/>
      <c r="E602" s="10"/>
      <c r="F602" s="10"/>
      <c r="G602" s="10"/>
      <c r="H602" s="10"/>
      <c r="I602" s="7"/>
      <c r="J602" s="10"/>
      <c r="K602" s="10"/>
      <c r="L602" s="10"/>
      <c r="M602" s="10"/>
      <c r="N602" s="10"/>
      <c r="O602" s="10"/>
    </row>
    <row r="603">
      <c r="A603" s="10"/>
      <c r="B603" s="10"/>
      <c r="C603" s="10"/>
      <c r="D603" s="7"/>
      <c r="E603" s="10"/>
      <c r="F603" s="10"/>
      <c r="G603" s="10"/>
      <c r="H603" s="10"/>
      <c r="I603" s="7"/>
      <c r="J603" s="10"/>
      <c r="K603" s="10"/>
      <c r="L603" s="10"/>
      <c r="M603" s="10"/>
      <c r="N603" s="10"/>
      <c r="O603" s="10"/>
    </row>
    <row r="604">
      <c r="A604" s="10"/>
      <c r="B604" s="10"/>
      <c r="C604" s="10"/>
      <c r="D604" s="7"/>
      <c r="E604" s="10"/>
      <c r="F604" s="10"/>
      <c r="G604" s="10"/>
      <c r="H604" s="10"/>
      <c r="I604" s="7"/>
      <c r="J604" s="10"/>
      <c r="K604" s="10"/>
      <c r="L604" s="10"/>
      <c r="M604" s="10"/>
      <c r="N604" s="10"/>
      <c r="O604" s="10"/>
    </row>
    <row r="605">
      <c r="A605" s="10"/>
      <c r="B605" s="10"/>
      <c r="C605" s="10"/>
      <c r="D605" s="7"/>
      <c r="E605" s="10"/>
      <c r="F605" s="10"/>
      <c r="G605" s="10"/>
      <c r="H605" s="10"/>
      <c r="I605" s="7"/>
      <c r="J605" s="10"/>
      <c r="K605" s="10"/>
      <c r="L605" s="10"/>
      <c r="M605" s="10"/>
      <c r="N605" s="10"/>
      <c r="O605" s="10"/>
    </row>
    <row r="606">
      <c r="A606" s="10"/>
      <c r="B606" s="10"/>
      <c r="C606" s="10"/>
      <c r="D606" s="7"/>
      <c r="E606" s="10"/>
      <c r="F606" s="10"/>
      <c r="G606" s="10"/>
      <c r="H606" s="10"/>
      <c r="I606" s="7"/>
      <c r="J606" s="10"/>
      <c r="K606" s="10"/>
      <c r="L606" s="10"/>
      <c r="M606" s="10"/>
      <c r="N606" s="10"/>
      <c r="O606" s="10"/>
    </row>
    <row r="607">
      <c r="A607" s="10"/>
      <c r="B607" s="10"/>
      <c r="C607" s="10"/>
      <c r="D607" s="7"/>
      <c r="E607" s="10"/>
      <c r="F607" s="10"/>
      <c r="G607" s="10"/>
      <c r="H607" s="10"/>
      <c r="I607" s="7"/>
      <c r="J607" s="10"/>
      <c r="K607" s="10"/>
      <c r="L607" s="10"/>
      <c r="M607" s="10"/>
      <c r="N607" s="10"/>
      <c r="O607" s="10"/>
    </row>
    <row r="608">
      <c r="A608" s="10"/>
      <c r="B608" s="10"/>
      <c r="C608" s="10"/>
      <c r="D608" s="7"/>
      <c r="E608" s="10"/>
      <c r="F608" s="10"/>
      <c r="G608" s="10"/>
      <c r="H608" s="10"/>
      <c r="I608" s="7"/>
      <c r="J608" s="10"/>
      <c r="K608" s="10"/>
      <c r="L608" s="10"/>
      <c r="M608" s="10"/>
      <c r="N608" s="10"/>
      <c r="O608" s="10"/>
    </row>
    <row r="609">
      <c r="A609" s="10"/>
      <c r="B609" s="10"/>
      <c r="C609" s="10"/>
      <c r="D609" s="7"/>
      <c r="E609" s="10"/>
      <c r="F609" s="10"/>
      <c r="G609" s="10"/>
      <c r="H609" s="10"/>
      <c r="I609" s="7"/>
      <c r="J609" s="10"/>
      <c r="K609" s="10"/>
      <c r="L609" s="10"/>
      <c r="M609" s="10"/>
      <c r="N609" s="10"/>
      <c r="O609" s="10"/>
    </row>
    <row r="610">
      <c r="A610" s="10"/>
      <c r="B610" s="10"/>
      <c r="C610" s="10"/>
      <c r="D610" s="7"/>
      <c r="E610" s="10"/>
      <c r="F610" s="10"/>
      <c r="G610" s="10"/>
      <c r="H610" s="10"/>
      <c r="I610" s="7"/>
      <c r="J610" s="10"/>
      <c r="K610" s="10"/>
      <c r="L610" s="10"/>
      <c r="M610" s="10"/>
      <c r="N610" s="10"/>
      <c r="O610" s="10"/>
    </row>
    <row r="611">
      <c r="A611" s="10"/>
      <c r="B611" s="10"/>
      <c r="C611" s="10"/>
      <c r="D611" s="7"/>
      <c r="E611" s="10"/>
      <c r="F611" s="10"/>
      <c r="G611" s="10"/>
      <c r="H611" s="10"/>
      <c r="I611" s="7"/>
      <c r="J611" s="10"/>
      <c r="K611" s="10"/>
      <c r="L611" s="10"/>
      <c r="M611" s="10"/>
      <c r="N611" s="10"/>
      <c r="O611" s="10"/>
    </row>
    <row r="612">
      <c r="A612" s="10"/>
      <c r="B612" s="10"/>
      <c r="C612" s="10"/>
      <c r="D612" s="7"/>
      <c r="E612" s="10"/>
      <c r="F612" s="10"/>
      <c r="G612" s="10"/>
      <c r="H612" s="10"/>
      <c r="I612" s="7"/>
      <c r="J612" s="10"/>
      <c r="K612" s="10"/>
      <c r="L612" s="10"/>
      <c r="M612" s="10"/>
      <c r="N612" s="10"/>
      <c r="O612" s="10"/>
    </row>
    <row r="613">
      <c r="A613" s="10"/>
      <c r="B613" s="10"/>
      <c r="C613" s="10"/>
      <c r="D613" s="7"/>
      <c r="E613" s="10"/>
      <c r="F613" s="10"/>
      <c r="G613" s="10"/>
      <c r="H613" s="10"/>
      <c r="I613" s="7"/>
      <c r="J613" s="10"/>
      <c r="K613" s="10"/>
      <c r="L613" s="10"/>
      <c r="M613" s="10"/>
      <c r="N613" s="10"/>
      <c r="O613" s="10"/>
    </row>
    <row r="614">
      <c r="A614" s="10"/>
      <c r="B614" s="10"/>
      <c r="C614" s="10"/>
      <c r="D614" s="7"/>
      <c r="E614" s="10"/>
      <c r="F614" s="10"/>
      <c r="G614" s="10"/>
      <c r="H614" s="10"/>
      <c r="I614" s="7"/>
      <c r="J614" s="10"/>
      <c r="K614" s="10"/>
      <c r="L614" s="10"/>
      <c r="M614" s="10"/>
      <c r="N614" s="10"/>
      <c r="O614" s="10"/>
    </row>
    <row r="615">
      <c r="A615" s="10"/>
      <c r="B615" s="10"/>
      <c r="C615" s="10"/>
      <c r="D615" s="7"/>
      <c r="E615" s="10"/>
      <c r="F615" s="10"/>
      <c r="G615" s="10"/>
      <c r="H615" s="10"/>
      <c r="I615" s="7"/>
      <c r="J615" s="10"/>
      <c r="K615" s="10"/>
      <c r="L615" s="10"/>
      <c r="M615" s="10"/>
      <c r="N615" s="10"/>
      <c r="O615" s="10"/>
    </row>
    <row r="616">
      <c r="A616" s="10"/>
      <c r="B616" s="10"/>
      <c r="C616" s="10"/>
      <c r="D616" s="7"/>
      <c r="E616" s="10"/>
      <c r="F616" s="10"/>
      <c r="G616" s="10"/>
      <c r="H616" s="10"/>
      <c r="I616" s="7"/>
      <c r="J616" s="10"/>
      <c r="K616" s="10"/>
      <c r="L616" s="10"/>
      <c r="M616" s="10"/>
      <c r="N616" s="10"/>
      <c r="O616" s="10"/>
    </row>
    <row r="617">
      <c r="A617" s="10"/>
      <c r="B617" s="10"/>
      <c r="C617" s="10"/>
      <c r="D617" s="7"/>
      <c r="E617" s="10"/>
      <c r="F617" s="10"/>
      <c r="G617" s="10"/>
      <c r="H617" s="10"/>
      <c r="I617" s="7"/>
      <c r="J617" s="10"/>
      <c r="K617" s="10"/>
      <c r="L617" s="10"/>
      <c r="M617" s="10"/>
      <c r="N617" s="10"/>
      <c r="O617" s="10"/>
    </row>
    <row r="618">
      <c r="A618" s="10"/>
      <c r="B618" s="10"/>
      <c r="C618" s="10"/>
      <c r="D618" s="7"/>
      <c r="E618" s="10"/>
      <c r="F618" s="10"/>
      <c r="G618" s="10"/>
      <c r="H618" s="10"/>
      <c r="I618" s="7"/>
      <c r="J618" s="10"/>
      <c r="K618" s="10"/>
      <c r="L618" s="10"/>
      <c r="M618" s="10"/>
      <c r="N618" s="10"/>
      <c r="O618" s="10"/>
    </row>
    <row r="619">
      <c r="A619" s="10"/>
      <c r="B619" s="10"/>
      <c r="C619" s="10"/>
      <c r="D619" s="7"/>
      <c r="E619" s="10"/>
      <c r="F619" s="10"/>
      <c r="G619" s="10"/>
      <c r="H619" s="10"/>
      <c r="I619" s="7"/>
      <c r="J619" s="10"/>
      <c r="K619" s="10"/>
      <c r="L619" s="10"/>
      <c r="M619" s="10"/>
      <c r="N619" s="10"/>
      <c r="O619" s="10"/>
    </row>
    <row r="620">
      <c r="A620" s="10"/>
      <c r="B620" s="10"/>
      <c r="C620" s="10"/>
      <c r="D620" s="7"/>
      <c r="E620" s="10"/>
      <c r="F620" s="10"/>
      <c r="G620" s="10"/>
      <c r="H620" s="10"/>
      <c r="I620" s="7"/>
      <c r="J620" s="10"/>
      <c r="K620" s="10"/>
      <c r="L620" s="10"/>
      <c r="M620" s="10"/>
      <c r="N620" s="10"/>
      <c r="O620" s="10"/>
    </row>
    <row r="621">
      <c r="A621" s="10"/>
      <c r="B621" s="10"/>
      <c r="C621" s="10"/>
      <c r="D621" s="7"/>
      <c r="E621" s="10"/>
      <c r="F621" s="10"/>
      <c r="G621" s="10"/>
      <c r="H621" s="10"/>
      <c r="I621" s="7"/>
      <c r="J621" s="10"/>
      <c r="K621" s="10"/>
      <c r="L621" s="10"/>
      <c r="M621" s="10"/>
      <c r="N621" s="10"/>
      <c r="O621" s="10"/>
    </row>
    <row r="622">
      <c r="A622" s="10"/>
      <c r="B622" s="10"/>
      <c r="C622" s="10"/>
      <c r="D622" s="7"/>
      <c r="E622" s="10"/>
      <c r="F622" s="10"/>
      <c r="G622" s="10"/>
      <c r="H622" s="10"/>
      <c r="I622" s="7"/>
      <c r="J622" s="10"/>
      <c r="K622" s="10"/>
      <c r="L622" s="10"/>
      <c r="M622" s="10"/>
      <c r="N622" s="10"/>
      <c r="O622" s="10"/>
    </row>
    <row r="623">
      <c r="A623" s="10"/>
      <c r="B623" s="10"/>
      <c r="C623" s="10"/>
      <c r="D623" s="7"/>
      <c r="E623" s="10"/>
      <c r="F623" s="10"/>
      <c r="G623" s="10"/>
      <c r="H623" s="10"/>
      <c r="I623" s="7"/>
      <c r="J623" s="10"/>
      <c r="K623" s="10"/>
      <c r="L623" s="10"/>
      <c r="M623" s="10"/>
      <c r="N623" s="10"/>
      <c r="O623" s="10"/>
    </row>
    <row r="624">
      <c r="A624" s="10"/>
      <c r="B624" s="10"/>
      <c r="C624" s="10"/>
      <c r="D624" s="7"/>
      <c r="E624" s="10"/>
      <c r="F624" s="10"/>
      <c r="G624" s="10"/>
      <c r="H624" s="10"/>
      <c r="I624" s="7"/>
      <c r="J624" s="10"/>
      <c r="K624" s="10"/>
      <c r="L624" s="10"/>
      <c r="M624" s="10"/>
      <c r="N624" s="10"/>
      <c r="O624" s="10"/>
    </row>
    <row r="625">
      <c r="A625" s="10"/>
      <c r="B625" s="10"/>
      <c r="C625" s="10"/>
      <c r="D625" s="7"/>
      <c r="E625" s="10"/>
      <c r="F625" s="10"/>
      <c r="G625" s="10"/>
      <c r="H625" s="10"/>
      <c r="I625" s="7"/>
      <c r="J625" s="10"/>
      <c r="K625" s="10"/>
      <c r="L625" s="10"/>
      <c r="M625" s="10"/>
      <c r="N625" s="10"/>
      <c r="O625" s="10"/>
    </row>
    <row r="626">
      <c r="A626" s="10"/>
      <c r="B626" s="10"/>
      <c r="C626" s="10"/>
      <c r="D626" s="7"/>
      <c r="E626" s="10"/>
      <c r="F626" s="10"/>
      <c r="G626" s="10"/>
      <c r="H626" s="10"/>
      <c r="I626" s="7"/>
      <c r="J626" s="10"/>
      <c r="K626" s="10"/>
      <c r="L626" s="10"/>
      <c r="M626" s="10"/>
      <c r="N626" s="10"/>
      <c r="O626" s="10"/>
    </row>
    <row r="627">
      <c r="A627" s="10"/>
      <c r="B627" s="10"/>
      <c r="C627" s="10"/>
      <c r="D627" s="7"/>
      <c r="E627" s="10"/>
      <c r="F627" s="10"/>
      <c r="G627" s="10"/>
      <c r="H627" s="10"/>
      <c r="I627" s="7"/>
      <c r="J627" s="10"/>
      <c r="K627" s="10"/>
      <c r="L627" s="10"/>
      <c r="M627" s="10"/>
      <c r="N627" s="10"/>
      <c r="O627" s="10"/>
    </row>
    <row r="628">
      <c r="A628" s="10"/>
      <c r="B628" s="10"/>
      <c r="C628" s="10"/>
      <c r="D628" s="7"/>
      <c r="E628" s="10"/>
      <c r="F628" s="10"/>
      <c r="G628" s="10"/>
      <c r="H628" s="10"/>
      <c r="I628" s="7"/>
      <c r="J628" s="10"/>
      <c r="K628" s="10"/>
      <c r="L628" s="10"/>
      <c r="M628" s="10"/>
      <c r="N628" s="10"/>
      <c r="O628" s="10"/>
    </row>
    <row r="629">
      <c r="A629" s="10"/>
      <c r="B629" s="10"/>
      <c r="C629" s="10"/>
      <c r="D629" s="7"/>
      <c r="E629" s="10"/>
      <c r="F629" s="10"/>
      <c r="G629" s="10"/>
      <c r="H629" s="10"/>
      <c r="I629" s="7"/>
      <c r="J629" s="10"/>
      <c r="K629" s="10"/>
      <c r="L629" s="10"/>
      <c r="M629" s="10"/>
      <c r="N629" s="10"/>
      <c r="O629" s="10"/>
    </row>
    <row r="630">
      <c r="A630" s="10"/>
      <c r="B630" s="10"/>
      <c r="C630" s="10"/>
      <c r="D630" s="7"/>
      <c r="E630" s="10"/>
      <c r="F630" s="10"/>
      <c r="G630" s="10"/>
      <c r="H630" s="10"/>
      <c r="I630" s="7"/>
      <c r="J630" s="10"/>
      <c r="K630" s="10"/>
      <c r="L630" s="10"/>
      <c r="M630" s="10"/>
      <c r="N630" s="10"/>
      <c r="O630" s="10"/>
    </row>
    <row r="631">
      <c r="A631" s="10"/>
      <c r="B631" s="10"/>
      <c r="C631" s="10"/>
      <c r="D631" s="7"/>
      <c r="E631" s="10"/>
      <c r="F631" s="10"/>
      <c r="G631" s="10"/>
      <c r="H631" s="10"/>
      <c r="I631" s="7"/>
      <c r="J631" s="10"/>
      <c r="K631" s="10"/>
      <c r="L631" s="10"/>
      <c r="M631" s="10"/>
      <c r="N631" s="10"/>
      <c r="O631" s="10"/>
    </row>
    <row r="632">
      <c r="A632" s="10"/>
      <c r="B632" s="10"/>
      <c r="C632" s="10"/>
      <c r="D632" s="7"/>
      <c r="E632" s="10"/>
      <c r="F632" s="10"/>
      <c r="G632" s="10"/>
      <c r="H632" s="10"/>
      <c r="I632" s="7"/>
      <c r="J632" s="10"/>
      <c r="K632" s="10"/>
      <c r="L632" s="10"/>
      <c r="M632" s="10"/>
      <c r="N632" s="10"/>
      <c r="O632" s="10"/>
    </row>
    <row r="633">
      <c r="A633" s="10"/>
      <c r="B633" s="10"/>
      <c r="C633" s="10"/>
      <c r="D633" s="7"/>
      <c r="E633" s="10"/>
      <c r="F633" s="10"/>
      <c r="G633" s="10"/>
      <c r="H633" s="10"/>
      <c r="I633" s="7"/>
      <c r="J633" s="10"/>
      <c r="K633" s="10"/>
      <c r="L633" s="10"/>
      <c r="M633" s="10"/>
      <c r="N633" s="10"/>
      <c r="O633" s="10"/>
    </row>
    <row r="634">
      <c r="A634" s="10"/>
      <c r="B634" s="10"/>
      <c r="C634" s="10"/>
      <c r="D634" s="7"/>
      <c r="E634" s="10"/>
      <c r="F634" s="10"/>
      <c r="G634" s="10"/>
      <c r="H634" s="10"/>
      <c r="I634" s="7"/>
      <c r="J634" s="10"/>
      <c r="K634" s="10"/>
      <c r="L634" s="10"/>
      <c r="M634" s="10"/>
      <c r="N634" s="10"/>
      <c r="O634" s="10"/>
    </row>
    <row r="635">
      <c r="A635" s="10"/>
      <c r="B635" s="10"/>
      <c r="C635" s="10"/>
      <c r="D635" s="7"/>
      <c r="E635" s="10"/>
      <c r="F635" s="10"/>
      <c r="G635" s="10"/>
      <c r="H635" s="10"/>
      <c r="I635" s="7"/>
      <c r="J635" s="10"/>
      <c r="K635" s="10"/>
      <c r="L635" s="10"/>
      <c r="M635" s="10"/>
      <c r="N635" s="10"/>
      <c r="O635" s="10"/>
    </row>
    <row r="636">
      <c r="A636" s="10"/>
      <c r="B636" s="10"/>
      <c r="C636" s="10"/>
      <c r="D636" s="7"/>
      <c r="E636" s="10"/>
      <c r="F636" s="10"/>
      <c r="G636" s="10"/>
      <c r="H636" s="10"/>
      <c r="I636" s="7"/>
      <c r="J636" s="10"/>
      <c r="K636" s="10"/>
      <c r="L636" s="10"/>
      <c r="M636" s="10"/>
      <c r="N636" s="10"/>
      <c r="O636" s="10"/>
    </row>
    <row r="637">
      <c r="A637" s="10"/>
      <c r="B637" s="10"/>
      <c r="C637" s="10"/>
      <c r="D637" s="7"/>
      <c r="E637" s="10"/>
      <c r="F637" s="10"/>
      <c r="G637" s="10"/>
      <c r="H637" s="10"/>
      <c r="I637" s="7"/>
      <c r="J637" s="10"/>
      <c r="K637" s="10"/>
      <c r="L637" s="10"/>
      <c r="M637" s="10"/>
      <c r="N637" s="10"/>
      <c r="O637" s="10"/>
    </row>
    <row r="638">
      <c r="A638" s="10"/>
      <c r="B638" s="10"/>
      <c r="C638" s="10"/>
      <c r="D638" s="7"/>
      <c r="E638" s="10"/>
      <c r="F638" s="10"/>
      <c r="G638" s="10"/>
      <c r="H638" s="10"/>
      <c r="I638" s="7"/>
      <c r="J638" s="10"/>
      <c r="K638" s="10"/>
      <c r="L638" s="10"/>
      <c r="M638" s="10"/>
      <c r="N638" s="10"/>
      <c r="O638" s="10"/>
    </row>
    <row r="639">
      <c r="A639" s="10"/>
      <c r="B639" s="10"/>
      <c r="C639" s="10"/>
      <c r="D639" s="7"/>
      <c r="E639" s="10"/>
      <c r="F639" s="10"/>
      <c r="G639" s="10"/>
      <c r="H639" s="10"/>
      <c r="I639" s="7"/>
      <c r="J639" s="10"/>
      <c r="K639" s="10"/>
      <c r="L639" s="10"/>
      <c r="M639" s="10"/>
      <c r="N639" s="10"/>
      <c r="O639" s="10"/>
    </row>
    <row r="640">
      <c r="A640" s="10"/>
      <c r="B640" s="10"/>
      <c r="C640" s="10"/>
      <c r="D640" s="7"/>
      <c r="E640" s="10"/>
      <c r="F640" s="10"/>
      <c r="G640" s="10"/>
      <c r="H640" s="10"/>
      <c r="I640" s="7"/>
      <c r="J640" s="10"/>
      <c r="K640" s="10"/>
      <c r="L640" s="10"/>
      <c r="M640" s="10"/>
      <c r="N640" s="10"/>
      <c r="O640" s="10"/>
    </row>
    <row r="641">
      <c r="A641" s="10"/>
      <c r="B641" s="10"/>
      <c r="C641" s="10"/>
      <c r="D641" s="7"/>
      <c r="E641" s="10"/>
      <c r="F641" s="10"/>
      <c r="G641" s="10"/>
      <c r="H641" s="10"/>
      <c r="I641" s="7"/>
      <c r="J641" s="10"/>
      <c r="K641" s="10"/>
      <c r="L641" s="10"/>
      <c r="M641" s="10"/>
      <c r="N641" s="10"/>
      <c r="O641" s="10"/>
    </row>
    <row r="642">
      <c r="A642" s="10"/>
      <c r="B642" s="10"/>
      <c r="C642" s="10"/>
      <c r="D642" s="7"/>
      <c r="E642" s="10"/>
      <c r="F642" s="10"/>
      <c r="G642" s="10"/>
      <c r="H642" s="10"/>
      <c r="I642" s="7"/>
      <c r="J642" s="10"/>
      <c r="K642" s="10"/>
      <c r="L642" s="10"/>
      <c r="M642" s="10"/>
      <c r="N642" s="10"/>
      <c r="O642" s="10"/>
    </row>
    <row r="643">
      <c r="A643" s="10"/>
      <c r="B643" s="10"/>
      <c r="C643" s="10"/>
      <c r="D643" s="7"/>
      <c r="E643" s="10"/>
      <c r="F643" s="10"/>
      <c r="G643" s="10"/>
      <c r="H643" s="10"/>
      <c r="I643" s="7"/>
      <c r="J643" s="10"/>
      <c r="K643" s="10"/>
      <c r="L643" s="10"/>
      <c r="M643" s="10"/>
      <c r="N643" s="10"/>
      <c r="O643" s="10"/>
    </row>
    <row r="644">
      <c r="A644" s="10"/>
      <c r="B644" s="10"/>
      <c r="C644" s="10"/>
      <c r="D644" s="7"/>
      <c r="E644" s="10"/>
      <c r="F644" s="10"/>
      <c r="G644" s="10"/>
      <c r="H644" s="10"/>
      <c r="I644" s="7"/>
      <c r="J644" s="10"/>
      <c r="K644" s="10"/>
      <c r="L644" s="10"/>
      <c r="M644" s="10"/>
      <c r="N644" s="10"/>
      <c r="O644" s="10"/>
    </row>
    <row r="645">
      <c r="A645" s="10"/>
      <c r="B645" s="10"/>
      <c r="C645" s="10"/>
      <c r="D645" s="7"/>
      <c r="E645" s="10"/>
      <c r="F645" s="10"/>
      <c r="G645" s="10"/>
      <c r="H645" s="10"/>
      <c r="I645" s="7"/>
      <c r="J645" s="10"/>
      <c r="K645" s="10"/>
      <c r="L645" s="10"/>
      <c r="M645" s="10"/>
      <c r="N645" s="10"/>
      <c r="O645" s="10"/>
    </row>
    <row r="646">
      <c r="A646" s="10"/>
      <c r="B646" s="10"/>
      <c r="C646" s="10"/>
      <c r="D646" s="7"/>
      <c r="E646" s="10"/>
      <c r="F646" s="10"/>
      <c r="G646" s="10"/>
      <c r="H646" s="10"/>
      <c r="I646" s="7"/>
      <c r="J646" s="10"/>
      <c r="K646" s="10"/>
      <c r="L646" s="10"/>
      <c r="M646" s="10"/>
      <c r="N646" s="10"/>
      <c r="O646" s="10"/>
    </row>
    <row r="647">
      <c r="A647" s="10"/>
      <c r="B647" s="10"/>
      <c r="C647" s="10"/>
      <c r="D647" s="7"/>
      <c r="E647" s="10"/>
      <c r="F647" s="10"/>
      <c r="G647" s="10"/>
      <c r="H647" s="10"/>
      <c r="I647" s="7"/>
      <c r="J647" s="10"/>
      <c r="K647" s="10"/>
      <c r="L647" s="10"/>
      <c r="M647" s="10"/>
      <c r="N647" s="10"/>
      <c r="O647" s="10"/>
    </row>
    <row r="648">
      <c r="A648" s="10"/>
      <c r="B648" s="10"/>
      <c r="C648" s="10"/>
      <c r="D648" s="7"/>
      <c r="E648" s="10"/>
      <c r="F648" s="10"/>
      <c r="G648" s="10"/>
      <c r="H648" s="10"/>
      <c r="I648" s="7"/>
      <c r="J648" s="10"/>
      <c r="K648" s="10"/>
      <c r="L648" s="10"/>
      <c r="M648" s="10"/>
      <c r="N648" s="10"/>
      <c r="O648" s="10"/>
    </row>
    <row r="649">
      <c r="A649" s="10"/>
      <c r="B649" s="10"/>
      <c r="C649" s="10"/>
      <c r="D649" s="7"/>
      <c r="E649" s="10"/>
      <c r="F649" s="10"/>
      <c r="G649" s="10"/>
      <c r="H649" s="10"/>
      <c r="I649" s="7"/>
      <c r="J649" s="10"/>
      <c r="K649" s="10"/>
      <c r="L649" s="10"/>
      <c r="M649" s="10"/>
      <c r="N649" s="10"/>
      <c r="O649" s="10"/>
    </row>
    <row r="650">
      <c r="A650" s="10"/>
      <c r="B650" s="10"/>
      <c r="C650" s="10"/>
      <c r="D650" s="7"/>
      <c r="E650" s="10"/>
      <c r="F650" s="10"/>
      <c r="G650" s="10"/>
      <c r="H650" s="10"/>
      <c r="I650" s="7"/>
      <c r="J650" s="10"/>
      <c r="K650" s="10"/>
      <c r="L650" s="10"/>
      <c r="M650" s="10"/>
      <c r="N650" s="10"/>
      <c r="O650" s="10"/>
    </row>
    <row r="651">
      <c r="A651" s="10"/>
      <c r="B651" s="10"/>
      <c r="C651" s="10"/>
      <c r="D651" s="7"/>
      <c r="E651" s="10"/>
      <c r="F651" s="10"/>
      <c r="G651" s="10"/>
      <c r="H651" s="10"/>
      <c r="I651" s="7"/>
      <c r="J651" s="10"/>
      <c r="K651" s="10"/>
      <c r="L651" s="10"/>
      <c r="M651" s="10"/>
      <c r="N651" s="10"/>
      <c r="O651" s="10"/>
    </row>
    <row r="652">
      <c r="A652" s="10"/>
      <c r="B652" s="10"/>
      <c r="C652" s="10"/>
      <c r="D652" s="7"/>
      <c r="E652" s="10"/>
      <c r="F652" s="10"/>
      <c r="G652" s="10"/>
      <c r="H652" s="10"/>
      <c r="I652" s="7"/>
      <c r="J652" s="10"/>
      <c r="K652" s="10"/>
      <c r="L652" s="10"/>
      <c r="M652" s="10"/>
      <c r="N652" s="10"/>
      <c r="O652" s="10"/>
    </row>
    <row r="653">
      <c r="A653" s="10"/>
      <c r="B653" s="10"/>
      <c r="C653" s="10"/>
      <c r="D653" s="7"/>
      <c r="E653" s="10"/>
      <c r="F653" s="10"/>
      <c r="G653" s="10"/>
      <c r="H653" s="10"/>
      <c r="I653" s="7"/>
      <c r="J653" s="10"/>
      <c r="K653" s="10"/>
      <c r="L653" s="10"/>
      <c r="M653" s="10"/>
      <c r="N653" s="10"/>
      <c r="O653" s="10"/>
    </row>
    <row r="654">
      <c r="A654" s="10"/>
      <c r="B654" s="10"/>
      <c r="C654" s="10"/>
      <c r="D654" s="7"/>
      <c r="E654" s="10"/>
      <c r="F654" s="10"/>
      <c r="G654" s="10"/>
      <c r="H654" s="10"/>
      <c r="I654" s="7"/>
      <c r="J654" s="10"/>
      <c r="K654" s="10"/>
      <c r="L654" s="10"/>
      <c r="M654" s="10"/>
      <c r="N654" s="10"/>
      <c r="O654" s="10"/>
    </row>
    <row r="655">
      <c r="A655" s="10"/>
      <c r="B655" s="10"/>
      <c r="C655" s="10"/>
      <c r="D655" s="7"/>
      <c r="E655" s="10"/>
      <c r="F655" s="10"/>
      <c r="G655" s="10"/>
      <c r="H655" s="10"/>
      <c r="I655" s="7"/>
      <c r="J655" s="10"/>
      <c r="K655" s="10"/>
      <c r="L655" s="10"/>
      <c r="M655" s="10"/>
      <c r="N655" s="10"/>
      <c r="O655" s="10"/>
    </row>
    <row r="656">
      <c r="A656" s="10"/>
      <c r="B656" s="10"/>
      <c r="C656" s="10"/>
      <c r="D656" s="7"/>
      <c r="E656" s="10"/>
      <c r="F656" s="10"/>
      <c r="G656" s="10"/>
      <c r="H656" s="10"/>
      <c r="I656" s="7"/>
      <c r="J656" s="10"/>
      <c r="K656" s="10"/>
      <c r="L656" s="10"/>
      <c r="M656" s="10"/>
      <c r="N656" s="10"/>
      <c r="O656" s="10"/>
    </row>
    <row r="657">
      <c r="A657" s="10"/>
      <c r="B657" s="10"/>
      <c r="C657" s="10"/>
      <c r="D657" s="7"/>
      <c r="E657" s="10"/>
      <c r="F657" s="10"/>
      <c r="G657" s="10"/>
      <c r="H657" s="10"/>
      <c r="I657" s="7"/>
      <c r="J657" s="10"/>
      <c r="K657" s="10"/>
      <c r="L657" s="10"/>
      <c r="M657" s="10"/>
      <c r="N657" s="10"/>
      <c r="O657" s="10"/>
    </row>
    <row r="658">
      <c r="A658" s="10"/>
      <c r="B658" s="10"/>
      <c r="C658" s="10"/>
      <c r="D658" s="7"/>
      <c r="E658" s="10"/>
      <c r="F658" s="10"/>
      <c r="G658" s="10"/>
      <c r="H658" s="10"/>
      <c r="I658" s="7"/>
      <c r="J658" s="10"/>
      <c r="K658" s="10"/>
      <c r="L658" s="10"/>
      <c r="M658" s="10"/>
      <c r="N658" s="10"/>
      <c r="O658" s="10"/>
    </row>
    <row r="659">
      <c r="A659" s="10"/>
      <c r="B659" s="10"/>
      <c r="C659" s="10"/>
      <c r="D659" s="7"/>
      <c r="E659" s="10"/>
      <c r="F659" s="10"/>
      <c r="G659" s="10"/>
      <c r="H659" s="10"/>
      <c r="I659" s="7"/>
      <c r="J659" s="10"/>
      <c r="K659" s="10"/>
      <c r="L659" s="10"/>
      <c r="M659" s="10"/>
      <c r="N659" s="10"/>
      <c r="O659" s="10"/>
    </row>
    <row r="660">
      <c r="A660" s="10"/>
      <c r="B660" s="10"/>
      <c r="C660" s="10"/>
      <c r="D660" s="7"/>
      <c r="E660" s="10"/>
      <c r="F660" s="10"/>
      <c r="G660" s="10"/>
      <c r="H660" s="10"/>
      <c r="I660" s="7"/>
      <c r="J660" s="10"/>
      <c r="K660" s="10"/>
      <c r="L660" s="10"/>
      <c r="M660" s="10"/>
      <c r="N660" s="10"/>
      <c r="O660" s="10"/>
    </row>
    <row r="661">
      <c r="A661" s="10"/>
      <c r="B661" s="10"/>
      <c r="C661" s="10"/>
      <c r="D661" s="7"/>
      <c r="E661" s="10"/>
      <c r="F661" s="10"/>
      <c r="G661" s="10"/>
      <c r="H661" s="10"/>
      <c r="I661" s="7"/>
      <c r="J661" s="10"/>
      <c r="K661" s="10"/>
      <c r="L661" s="10"/>
      <c r="M661" s="10"/>
      <c r="N661" s="10"/>
      <c r="O661" s="10"/>
    </row>
    <row r="662">
      <c r="A662" s="10"/>
      <c r="B662" s="10"/>
      <c r="C662" s="10"/>
      <c r="D662" s="7"/>
      <c r="E662" s="10"/>
      <c r="F662" s="10"/>
      <c r="G662" s="10"/>
      <c r="H662" s="10"/>
      <c r="I662" s="7"/>
      <c r="J662" s="10"/>
      <c r="K662" s="10"/>
      <c r="L662" s="10"/>
      <c r="M662" s="10"/>
      <c r="N662" s="10"/>
      <c r="O662" s="10"/>
    </row>
    <row r="663">
      <c r="A663" s="10"/>
      <c r="B663" s="10"/>
      <c r="C663" s="10"/>
      <c r="D663" s="7"/>
      <c r="E663" s="10"/>
      <c r="F663" s="10"/>
      <c r="G663" s="10"/>
      <c r="H663" s="10"/>
      <c r="I663" s="7"/>
      <c r="J663" s="10"/>
      <c r="K663" s="10"/>
      <c r="L663" s="10"/>
      <c r="M663" s="10"/>
      <c r="N663" s="10"/>
      <c r="O663" s="10"/>
    </row>
    <row r="664">
      <c r="A664" s="10"/>
      <c r="B664" s="10"/>
      <c r="C664" s="10"/>
      <c r="D664" s="7"/>
      <c r="E664" s="10"/>
      <c r="F664" s="10"/>
      <c r="G664" s="10"/>
      <c r="H664" s="10"/>
      <c r="I664" s="7"/>
      <c r="J664" s="10"/>
      <c r="K664" s="10"/>
      <c r="L664" s="10"/>
      <c r="M664" s="10"/>
      <c r="N664" s="10"/>
      <c r="O664" s="10"/>
    </row>
    <row r="665">
      <c r="A665" s="10"/>
      <c r="B665" s="10"/>
      <c r="C665" s="10"/>
      <c r="D665" s="7"/>
      <c r="E665" s="10"/>
      <c r="F665" s="10"/>
      <c r="G665" s="10"/>
      <c r="H665" s="10"/>
      <c r="I665" s="7"/>
      <c r="J665" s="10"/>
      <c r="K665" s="10"/>
      <c r="L665" s="10"/>
      <c r="M665" s="10"/>
      <c r="N665" s="10"/>
      <c r="O665" s="10"/>
    </row>
    <row r="666">
      <c r="A666" s="10"/>
      <c r="B666" s="10"/>
      <c r="C666" s="10"/>
      <c r="D666" s="7"/>
      <c r="E666" s="10"/>
      <c r="F666" s="10"/>
      <c r="G666" s="10"/>
      <c r="H666" s="10"/>
      <c r="I666" s="7"/>
      <c r="J666" s="10"/>
      <c r="K666" s="10"/>
      <c r="L666" s="10"/>
      <c r="M666" s="10"/>
      <c r="N666" s="10"/>
      <c r="O666" s="10"/>
    </row>
    <row r="667">
      <c r="A667" s="10"/>
      <c r="B667" s="10"/>
      <c r="C667" s="10"/>
      <c r="D667" s="7"/>
      <c r="E667" s="10"/>
      <c r="F667" s="10"/>
      <c r="G667" s="10"/>
      <c r="H667" s="10"/>
      <c r="I667" s="7"/>
      <c r="J667" s="10"/>
      <c r="K667" s="10"/>
      <c r="L667" s="10"/>
      <c r="M667" s="10"/>
      <c r="N667" s="10"/>
      <c r="O667" s="10"/>
    </row>
    <row r="668">
      <c r="A668" s="10"/>
      <c r="B668" s="10"/>
      <c r="C668" s="10"/>
      <c r="D668" s="7"/>
      <c r="E668" s="10"/>
      <c r="F668" s="10"/>
      <c r="G668" s="10"/>
      <c r="H668" s="10"/>
      <c r="I668" s="7"/>
      <c r="J668" s="10"/>
      <c r="K668" s="10"/>
      <c r="L668" s="10"/>
      <c r="M668" s="10"/>
      <c r="N668" s="10"/>
      <c r="O668" s="10"/>
    </row>
    <row r="669">
      <c r="A669" s="10"/>
      <c r="B669" s="10"/>
      <c r="C669" s="10"/>
      <c r="D669" s="7"/>
      <c r="E669" s="10"/>
      <c r="F669" s="10"/>
      <c r="G669" s="10"/>
      <c r="H669" s="10"/>
      <c r="I669" s="7"/>
      <c r="J669" s="10"/>
      <c r="K669" s="10"/>
      <c r="L669" s="10"/>
      <c r="M669" s="10"/>
      <c r="N669" s="10"/>
      <c r="O669" s="10"/>
    </row>
    <row r="670">
      <c r="A670" s="10"/>
      <c r="B670" s="10"/>
      <c r="C670" s="10"/>
      <c r="D670" s="7"/>
      <c r="E670" s="10"/>
      <c r="F670" s="10"/>
      <c r="G670" s="10"/>
      <c r="H670" s="10"/>
      <c r="I670" s="7"/>
      <c r="J670" s="10"/>
      <c r="K670" s="10"/>
      <c r="L670" s="10"/>
      <c r="M670" s="10"/>
      <c r="N670" s="10"/>
      <c r="O670" s="10"/>
    </row>
    <row r="671">
      <c r="A671" s="10"/>
      <c r="B671" s="10"/>
      <c r="C671" s="10"/>
      <c r="D671" s="7"/>
      <c r="E671" s="10"/>
      <c r="F671" s="10"/>
      <c r="G671" s="10"/>
      <c r="H671" s="10"/>
      <c r="I671" s="7"/>
      <c r="J671" s="10"/>
      <c r="K671" s="10"/>
      <c r="L671" s="10"/>
      <c r="M671" s="10"/>
      <c r="N671" s="10"/>
      <c r="O671" s="10"/>
    </row>
    <row r="672">
      <c r="A672" s="10"/>
      <c r="B672" s="10"/>
      <c r="C672" s="10"/>
      <c r="D672" s="7"/>
      <c r="E672" s="10"/>
      <c r="F672" s="10"/>
      <c r="G672" s="10"/>
      <c r="H672" s="10"/>
      <c r="I672" s="7"/>
      <c r="J672" s="10"/>
      <c r="K672" s="10"/>
      <c r="L672" s="10"/>
      <c r="M672" s="10"/>
      <c r="N672" s="10"/>
      <c r="O672" s="10"/>
    </row>
    <row r="673">
      <c r="A673" s="10"/>
      <c r="B673" s="10"/>
      <c r="C673" s="10"/>
      <c r="D673" s="7"/>
      <c r="E673" s="10"/>
      <c r="F673" s="10"/>
      <c r="G673" s="10"/>
      <c r="H673" s="10"/>
      <c r="I673" s="7"/>
      <c r="J673" s="10"/>
      <c r="K673" s="10"/>
      <c r="L673" s="10"/>
      <c r="M673" s="10"/>
      <c r="N673" s="10"/>
      <c r="O673" s="10"/>
    </row>
    <row r="674">
      <c r="A674" s="10"/>
      <c r="B674" s="10"/>
      <c r="C674" s="10"/>
      <c r="D674" s="7"/>
      <c r="E674" s="10"/>
      <c r="F674" s="10"/>
      <c r="G674" s="10"/>
      <c r="H674" s="10"/>
      <c r="I674" s="7"/>
      <c r="J674" s="10"/>
      <c r="K674" s="10"/>
      <c r="L674" s="10"/>
      <c r="M674" s="10"/>
      <c r="N674" s="10"/>
      <c r="O674" s="10"/>
    </row>
    <row r="675">
      <c r="A675" s="10"/>
      <c r="B675" s="10"/>
      <c r="C675" s="10"/>
      <c r="D675" s="7"/>
      <c r="E675" s="10"/>
      <c r="F675" s="10"/>
      <c r="G675" s="10"/>
      <c r="H675" s="10"/>
      <c r="I675" s="7"/>
      <c r="J675" s="10"/>
      <c r="K675" s="10"/>
      <c r="L675" s="10"/>
      <c r="M675" s="10"/>
      <c r="N675" s="10"/>
      <c r="O675" s="10"/>
    </row>
    <row r="676">
      <c r="A676" s="10"/>
      <c r="B676" s="10"/>
      <c r="C676" s="10"/>
      <c r="D676" s="7"/>
      <c r="E676" s="10"/>
      <c r="F676" s="10"/>
      <c r="G676" s="10"/>
      <c r="H676" s="10"/>
      <c r="I676" s="7"/>
      <c r="J676" s="10"/>
      <c r="K676" s="10"/>
      <c r="L676" s="10"/>
      <c r="M676" s="10"/>
      <c r="N676" s="10"/>
      <c r="O676" s="10"/>
    </row>
    <row r="677">
      <c r="A677" s="10"/>
      <c r="B677" s="10"/>
      <c r="C677" s="10"/>
      <c r="D677" s="7"/>
      <c r="E677" s="10"/>
      <c r="F677" s="10"/>
      <c r="G677" s="10"/>
      <c r="H677" s="10"/>
      <c r="I677" s="7"/>
      <c r="J677" s="10"/>
      <c r="K677" s="10"/>
      <c r="L677" s="10"/>
      <c r="M677" s="10"/>
      <c r="N677" s="10"/>
      <c r="O677" s="10"/>
    </row>
    <row r="678">
      <c r="A678" s="10"/>
      <c r="B678" s="10"/>
      <c r="C678" s="10"/>
      <c r="D678" s="7"/>
      <c r="E678" s="10"/>
      <c r="F678" s="10"/>
      <c r="G678" s="10"/>
      <c r="H678" s="10"/>
      <c r="I678" s="7"/>
      <c r="J678" s="10"/>
      <c r="K678" s="10"/>
      <c r="L678" s="10"/>
      <c r="M678" s="10"/>
      <c r="N678" s="10"/>
      <c r="O678" s="10"/>
    </row>
    <row r="679">
      <c r="A679" s="10"/>
      <c r="B679" s="10"/>
      <c r="C679" s="10"/>
      <c r="D679" s="7"/>
      <c r="E679" s="10"/>
      <c r="F679" s="10"/>
      <c r="G679" s="10"/>
      <c r="H679" s="10"/>
      <c r="I679" s="7"/>
      <c r="J679" s="10"/>
      <c r="K679" s="10"/>
      <c r="L679" s="10"/>
      <c r="M679" s="10"/>
      <c r="N679" s="10"/>
      <c r="O679" s="10"/>
    </row>
    <row r="680">
      <c r="A680" s="10"/>
      <c r="B680" s="10"/>
      <c r="C680" s="10"/>
      <c r="D680" s="7"/>
      <c r="E680" s="10"/>
      <c r="F680" s="10"/>
      <c r="G680" s="10"/>
      <c r="H680" s="10"/>
      <c r="I680" s="7"/>
      <c r="J680" s="10"/>
      <c r="K680" s="10"/>
      <c r="L680" s="10"/>
      <c r="M680" s="10"/>
      <c r="N680" s="10"/>
      <c r="O680" s="10"/>
    </row>
    <row r="681">
      <c r="A681" s="10"/>
      <c r="B681" s="10"/>
      <c r="C681" s="10"/>
      <c r="D681" s="7"/>
      <c r="E681" s="10"/>
      <c r="F681" s="10"/>
      <c r="G681" s="10"/>
      <c r="H681" s="10"/>
      <c r="I681" s="7"/>
      <c r="J681" s="10"/>
      <c r="K681" s="10"/>
      <c r="L681" s="10"/>
      <c r="M681" s="10"/>
      <c r="N681" s="10"/>
      <c r="O681" s="10"/>
    </row>
    <row r="682">
      <c r="A682" s="10"/>
      <c r="B682" s="10"/>
      <c r="C682" s="10"/>
      <c r="D682" s="7"/>
      <c r="E682" s="10"/>
      <c r="F682" s="10"/>
      <c r="G682" s="10"/>
      <c r="H682" s="10"/>
      <c r="I682" s="7"/>
      <c r="J682" s="10"/>
      <c r="K682" s="10"/>
      <c r="L682" s="10"/>
      <c r="M682" s="10"/>
      <c r="N682" s="10"/>
      <c r="O682" s="10"/>
    </row>
    <row r="683">
      <c r="A683" s="10"/>
      <c r="B683" s="10"/>
      <c r="C683" s="10"/>
      <c r="D683" s="7"/>
      <c r="E683" s="10"/>
      <c r="F683" s="10"/>
      <c r="G683" s="10"/>
      <c r="H683" s="10"/>
      <c r="I683" s="7"/>
      <c r="J683" s="10"/>
      <c r="K683" s="10"/>
      <c r="L683" s="10"/>
      <c r="M683" s="10"/>
      <c r="N683" s="10"/>
      <c r="O683" s="10"/>
    </row>
    <row r="684">
      <c r="A684" s="10"/>
      <c r="B684" s="10"/>
      <c r="C684" s="10"/>
      <c r="D684" s="7"/>
      <c r="E684" s="10"/>
      <c r="F684" s="10"/>
      <c r="G684" s="10"/>
      <c r="H684" s="10"/>
      <c r="I684" s="7"/>
      <c r="J684" s="10"/>
      <c r="K684" s="10"/>
      <c r="L684" s="10"/>
      <c r="M684" s="10"/>
      <c r="N684" s="10"/>
      <c r="O684" s="10"/>
    </row>
    <row r="685">
      <c r="A685" s="10"/>
      <c r="B685" s="10"/>
      <c r="C685" s="10"/>
      <c r="D685" s="7"/>
      <c r="E685" s="10"/>
      <c r="F685" s="10"/>
      <c r="G685" s="10"/>
      <c r="H685" s="10"/>
      <c r="I685" s="7"/>
      <c r="J685" s="10"/>
      <c r="K685" s="10"/>
      <c r="L685" s="10"/>
      <c r="M685" s="10"/>
      <c r="N685" s="10"/>
      <c r="O685" s="10"/>
    </row>
    <row r="686">
      <c r="A686" s="10"/>
      <c r="B686" s="10"/>
      <c r="C686" s="10"/>
      <c r="D686" s="7"/>
      <c r="E686" s="10"/>
      <c r="F686" s="10"/>
      <c r="G686" s="10"/>
      <c r="H686" s="10"/>
      <c r="I686" s="7"/>
      <c r="J686" s="10"/>
      <c r="K686" s="10"/>
      <c r="L686" s="10"/>
      <c r="M686" s="10"/>
      <c r="N686" s="10"/>
      <c r="O686" s="10"/>
    </row>
    <row r="687">
      <c r="A687" s="10"/>
      <c r="B687" s="10"/>
      <c r="C687" s="10"/>
      <c r="D687" s="7"/>
      <c r="E687" s="10"/>
      <c r="F687" s="10"/>
      <c r="G687" s="10"/>
      <c r="H687" s="10"/>
      <c r="I687" s="7"/>
      <c r="J687" s="10"/>
      <c r="K687" s="10"/>
      <c r="L687" s="10"/>
      <c r="M687" s="10"/>
      <c r="N687" s="10"/>
      <c r="O687" s="10"/>
    </row>
    <row r="688">
      <c r="A688" s="10"/>
      <c r="B688" s="10"/>
      <c r="C688" s="10"/>
      <c r="D688" s="7"/>
      <c r="E688" s="10"/>
      <c r="F688" s="10"/>
      <c r="G688" s="10"/>
      <c r="H688" s="10"/>
      <c r="I688" s="7"/>
      <c r="J688" s="10"/>
      <c r="K688" s="10"/>
      <c r="L688" s="10"/>
      <c r="M688" s="10"/>
      <c r="N688" s="10"/>
      <c r="O688" s="10"/>
    </row>
    <row r="689">
      <c r="A689" s="10"/>
      <c r="B689" s="10"/>
      <c r="C689" s="10"/>
      <c r="D689" s="7"/>
      <c r="E689" s="10"/>
      <c r="F689" s="10"/>
      <c r="G689" s="10"/>
      <c r="H689" s="10"/>
      <c r="I689" s="7"/>
      <c r="J689" s="10"/>
      <c r="K689" s="10"/>
      <c r="L689" s="10"/>
      <c r="M689" s="10"/>
      <c r="N689" s="10"/>
      <c r="O689" s="10"/>
    </row>
    <row r="690">
      <c r="A690" s="10"/>
      <c r="B690" s="10"/>
      <c r="C690" s="10"/>
      <c r="D690" s="7"/>
      <c r="E690" s="10"/>
      <c r="F690" s="10"/>
      <c r="G690" s="10"/>
      <c r="H690" s="10"/>
      <c r="I690" s="7"/>
      <c r="J690" s="10"/>
      <c r="K690" s="10"/>
      <c r="L690" s="10"/>
      <c r="M690" s="10"/>
      <c r="N690" s="10"/>
      <c r="O690" s="10"/>
    </row>
    <row r="691">
      <c r="A691" s="10"/>
      <c r="B691" s="10"/>
      <c r="C691" s="10"/>
      <c r="D691" s="7"/>
      <c r="E691" s="10"/>
      <c r="F691" s="10"/>
      <c r="G691" s="10"/>
      <c r="H691" s="10"/>
      <c r="I691" s="7"/>
      <c r="J691" s="10"/>
      <c r="K691" s="10"/>
      <c r="L691" s="10"/>
      <c r="M691" s="10"/>
      <c r="N691" s="10"/>
      <c r="O691" s="10"/>
    </row>
    <row r="692">
      <c r="A692" s="10"/>
      <c r="B692" s="10"/>
      <c r="C692" s="10"/>
      <c r="D692" s="7"/>
      <c r="E692" s="10"/>
      <c r="F692" s="10"/>
      <c r="G692" s="10"/>
      <c r="H692" s="10"/>
      <c r="I692" s="7"/>
      <c r="J692" s="10"/>
      <c r="K692" s="10"/>
      <c r="L692" s="10"/>
      <c r="M692" s="10"/>
      <c r="N692" s="10"/>
      <c r="O692" s="10"/>
    </row>
    <row r="693">
      <c r="A693" s="10"/>
      <c r="B693" s="10"/>
      <c r="C693" s="10"/>
      <c r="D693" s="7"/>
      <c r="E693" s="10"/>
      <c r="F693" s="10"/>
      <c r="G693" s="10"/>
      <c r="H693" s="10"/>
      <c r="I693" s="7"/>
      <c r="J693" s="10"/>
      <c r="K693" s="10"/>
      <c r="L693" s="10"/>
      <c r="M693" s="10"/>
      <c r="N693" s="10"/>
      <c r="O693" s="10"/>
    </row>
    <row r="694">
      <c r="A694" s="10"/>
      <c r="B694" s="10"/>
      <c r="C694" s="10"/>
      <c r="D694" s="7"/>
      <c r="E694" s="10"/>
      <c r="F694" s="10"/>
      <c r="G694" s="10"/>
      <c r="H694" s="10"/>
      <c r="I694" s="7"/>
      <c r="J694" s="10"/>
      <c r="K694" s="10"/>
      <c r="L694" s="10"/>
      <c r="M694" s="10"/>
      <c r="N694" s="10"/>
      <c r="O694" s="10"/>
    </row>
    <row r="695">
      <c r="A695" s="10"/>
      <c r="B695" s="10"/>
      <c r="C695" s="10"/>
      <c r="D695" s="7"/>
      <c r="E695" s="10"/>
      <c r="F695" s="10"/>
      <c r="G695" s="10"/>
      <c r="H695" s="10"/>
      <c r="I695" s="7"/>
      <c r="J695" s="10"/>
      <c r="K695" s="10"/>
      <c r="L695" s="10"/>
      <c r="M695" s="10"/>
      <c r="N695" s="10"/>
      <c r="O695" s="10"/>
    </row>
    <row r="696">
      <c r="A696" s="10"/>
      <c r="B696" s="10"/>
      <c r="C696" s="10"/>
      <c r="D696" s="7"/>
      <c r="E696" s="10"/>
      <c r="F696" s="10"/>
      <c r="G696" s="10"/>
      <c r="H696" s="10"/>
      <c r="I696" s="7"/>
      <c r="J696" s="10"/>
      <c r="K696" s="10"/>
      <c r="L696" s="10"/>
      <c r="M696" s="10"/>
      <c r="N696" s="10"/>
      <c r="O696" s="10"/>
    </row>
    <row r="697">
      <c r="A697" s="10"/>
      <c r="B697" s="10"/>
      <c r="C697" s="10"/>
      <c r="D697" s="7"/>
      <c r="E697" s="10"/>
      <c r="F697" s="10"/>
      <c r="G697" s="10"/>
      <c r="H697" s="10"/>
      <c r="I697" s="7"/>
      <c r="J697" s="10"/>
      <c r="K697" s="10"/>
      <c r="L697" s="10"/>
      <c r="M697" s="10"/>
      <c r="N697" s="10"/>
      <c r="O697" s="10"/>
    </row>
    <row r="698">
      <c r="A698" s="10"/>
      <c r="B698" s="10"/>
      <c r="C698" s="10"/>
      <c r="D698" s="7"/>
      <c r="E698" s="10"/>
      <c r="F698" s="10"/>
      <c r="G698" s="10"/>
      <c r="H698" s="10"/>
      <c r="I698" s="7"/>
      <c r="J698" s="10"/>
      <c r="K698" s="10"/>
      <c r="L698" s="10"/>
      <c r="M698" s="10"/>
      <c r="N698" s="10"/>
      <c r="O698" s="10"/>
    </row>
    <row r="699">
      <c r="A699" s="10"/>
      <c r="B699" s="10"/>
      <c r="C699" s="10"/>
      <c r="D699" s="7"/>
      <c r="E699" s="10"/>
      <c r="F699" s="10"/>
      <c r="G699" s="10"/>
      <c r="H699" s="10"/>
      <c r="I699" s="7"/>
      <c r="J699" s="10"/>
      <c r="K699" s="10"/>
      <c r="L699" s="10"/>
      <c r="M699" s="10"/>
      <c r="N699" s="10"/>
      <c r="O699" s="10"/>
    </row>
    <row r="700">
      <c r="A700" s="10"/>
      <c r="B700" s="10"/>
      <c r="C700" s="10"/>
      <c r="D700" s="7"/>
      <c r="E700" s="10"/>
      <c r="F700" s="10"/>
      <c r="G700" s="10"/>
      <c r="H700" s="10"/>
      <c r="I700" s="7"/>
      <c r="J700" s="10"/>
      <c r="K700" s="10"/>
      <c r="L700" s="10"/>
      <c r="M700" s="10"/>
      <c r="N700" s="10"/>
      <c r="O700" s="10"/>
    </row>
    <row r="701">
      <c r="A701" s="10"/>
      <c r="B701" s="10"/>
      <c r="C701" s="10"/>
      <c r="D701" s="7"/>
      <c r="E701" s="10"/>
      <c r="F701" s="10"/>
      <c r="G701" s="10"/>
      <c r="H701" s="10"/>
      <c r="I701" s="7"/>
      <c r="J701" s="10"/>
      <c r="K701" s="10"/>
      <c r="L701" s="10"/>
      <c r="M701" s="10"/>
      <c r="N701" s="10"/>
      <c r="O701" s="10"/>
    </row>
    <row r="702">
      <c r="A702" s="10"/>
      <c r="B702" s="10"/>
      <c r="C702" s="10"/>
      <c r="D702" s="7"/>
      <c r="E702" s="10"/>
      <c r="F702" s="10"/>
      <c r="G702" s="10"/>
      <c r="H702" s="10"/>
      <c r="I702" s="7"/>
      <c r="J702" s="10"/>
      <c r="K702" s="10"/>
      <c r="L702" s="10"/>
      <c r="M702" s="10"/>
      <c r="N702" s="10"/>
      <c r="O702" s="10"/>
    </row>
    <row r="703">
      <c r="A703" s="10"/>
      <c r="B703" s="10"/>
      <c r="C703" s="10"/>
      <c r="D703" s="7"/>
      <c r="E703" s="10"/>
      <c r="F703" s="10"/>
      <c r="G703" s="10"/>
      <c r="H703" s="10"/>
      <c r="I703" s="7"/>
      <c r="J703" s="10"/>
      <c r="K703" s="10"/>
      <c r="L703" s="10"/>
      <c r="M703" s="10"/>
      <c r="N703" s="10"/>
      <c r="O703" s="10"/>
    </row>
    <row r="704">
      <c r="A704" s="10"/>
      <c r="B704" s="10"/>
      <c r="C704" s="10"/>
      <c r="D704" s="7"/>
      <c r="E704" s="10"/>
      <c r="F704" s="10"/>
      <c r="G704" s="10"/>
      <c r="H704" s="10"/>
      <c r="I704" s="7"/>
      <c r="J704" s="10"/>
      <c r="K704" s="10"/>
      <c r="L704" s="10"/>
      <c r="M704" s="10"/>
      <c r="N704" s="10"/>
      <c r="O704" s="10"/>
    </row>
    <row r="705">
      <c r="A705" s="10"/>
      <c r="B705" s="10"/>
      <c r="C705" s="10"/>
      <c r="D705" s="7"/>
      <c r="E705" s="10"/>
      <c r="F705" s="10"/>
      <c r="G705" s="10"/>
      <c r="H705" s="10"/>
      <c r="I705" s="7"/>
      <c r="J705" s="10"/>
      <c r="K705" s="10"/>
      <c r="L705" s="10"/>
      <c r="M705" s="10"/>
      <c r="N705" s="10"/>
      <c r="O705" s="10"/>
    </row>
    <row r="706">
      <c r="A706" s="10"/>
      <c r="B706" s="10"/>
      <c r="C706" s="10"/>
      <c r="D706" s="7"/>
      <c r="E706" s="10"/>
      <c r="F706" s="10"/>
      <c r="G706" s="10"/>
      <c r="H706" s="10"/>
      <c r="I706" s="7"/>
      <c r="J706" s="10"/>
      <c r="K706" s="10"/>
      <c r="L706" s="10"/>
      <c r="M706" s="10"/>
      <c r="N706" s="10"/>
      <c r="O706" s="10"/>
    </row>
    <row r="707">
      <c r="A707" s="10"/>
      <c r="B707" s="10"/>
      <c r="C707" s="10"/>
      <c r="D707" s="7"/>
      <c r="E707" s="10"/>
      <c r="F707" s="10"/>
      <c r="G707" s="10"/>
      <c r="H707" s="10"/>
      <c r="I707" s="7"/>
      <c r="J707" s="10"/>
      <c r="K707" s="10"/>
      <c r="L707" s="10"/>
      <c r="M707" s="10"/>
      <c r="N707" s="10"/>
      <c r="O707" s="10"/>
    </row>
    <row r="708">
      <c r="A708" s="10"/>
      <c r="B708" s="10"/>
      <c r="C708" s="10"/>
      <c r="D708" s="7"/>
      <c r="E708" s="10"/>
      <c r="F708" s="10"/>
      <c r="G708" s="10"/>
      <c r="H708" s="10"/>
      <c r="I708" s="7"/>
      <c r="J708" s="10"/>
      <c r="K708" s="10"/>
      <c r="L708" s="10"/>
      <c r="M708" s="10"/>
      <c r="N708" s="10"/>
      <c r="O708" s="10"/>
    </row>
    <row r="709">
      <c r="A709" s="10"/>
      <c r="B709" s="10"/>
      <c r="C709" s="10"/>
      <c r="D709" s="7"/>
      <c r="E709" s="10"/>
      <c r="F709" s="10"/>
      <c r="G709" s="10"/>
      <c r="H709" s="10"/>
      <c r="I709" s="7"/>
      <c r="J709" s="10"/>
      <c r="K709" s="10"/>
      <c r="L709" s="10"/>
      <c r="M709" s="10"/>
      <c r="N709" s="10"/>
      <c r="O709" s="10"/>
    </row>
    <row r="710">
      <c r="A710" s="10"/>
      <c r="B710" s="10"/>
      <c r="C710" s="10"/>
      <c r="D710" s="7"/>
      <c r="E710" s="10"/>
      <c r="F710" s="10"/>
      <c r="G710" s="10"/>
      <c r="H710" s="10"/>
      <c r="I710" s="7"/>
      <c r="J710" s="10"/>
      <c r="K710" s="10"/>
      <c r="L710" s="10"/>
      <c r="M710" s="10"/>
      <c r="N710" s="10"/>
      <c r="O710" s="10"/>
    </row>
    <row r="711">
      <c r="A711" s="10"/>
      <c r="B711" s="10"/>
      <c r="C711" s="10"/>
      <c r="D711" s="7"/>
      <c r="E711" s="10"/>
      <c r="F711" s="10"/>
      <c r="G711" s="10"/>
      <c r="H711" s="10"/>
      <c r="I711" s="7"/>
      <c r="J711" s="10"/>
      <c r="K711" s="10"/>
      <c r="L711" s="10"/>
      <c r="M711" s="10"/>
      <c r="N711" s="10"/>
      <c r="O711" s="10"/>
    </row>
    <row r="712">
      <c r="A712" s="10"/>
      <c r="B712" s="10"/>
      <c r="C712" s="10"/>
      <c r="D712" s="7"/>
      <c r="E712" s="10"/>
      <c r="F712" s="10"/>
      <c r="G712" s="10"/>
      <c r="H712" s="10"/>
      <c r="I712" s="7"/>
      <c r="J712" s="10"/>
      <c r="K712" s="10"/>
      <c r="L712" s="10"/>
      <c r="M712" s="10"/>
      <c r="N712" s="10"/>
      <c r="O712" s="10"/>
    </row>
    <row r="713">
      <c r="A713" s="10"/>
      <c r="B713" s="10"/>
      <c r="C713" s="10"/>
      <c r="D713" s="7"/>
      <c r="E713" s="10"/>
      <c r="F713" s="10"/>
      <c r="G713" s="10"/>
      <c r="H713" s="10"/>
      <c r="I713" s="7"/>
      <c r="J713" s="10"/>
      <c r="K713" s="10"/>
      <c r="L713" s="10"/>
      <c r="M713" s="10"/>
      <c r="N713" s="10"/>
      <c r="O713" s="10"/>
    </row>
    <row r="714">
      <c r="A714" s="10"/>
      <c r="B714" s="10"/>
      <c r="C714" s="10"/>
      <c r="D714" s="7"/>
      <c r="E714" s="10"/>
      <c r="F714" s="10"/>
      <c r="G714" s="10"/>
      <c r="H714" s="10"/>
      <c r="I714" s="7"/>
      <c r="J714" s="10"/>
      <c r="K714" s="10"/>
      <c r="L714" s="10"/>
      <c r="M714" s="10"/>
      <c r="N714" s="10"/>
      <c r="O714" s="10"/>
    </row>
    <row r="715">
      <c r="A715" s="10"/>
      <c r="B715" s="10"/>
      <c r="C715" s="10"/>
      <c r="D715" s="7"/>
      <c r="E715" s="10"/>
      <c r="F715" s="10"/>
      <c r="G715" s="10"/>
      <c r="H715" s="10"/>
      <c r="I715" s="7"/>
      <c r="J715" s="10"/>
      <c r="K715" s="10"/>
      <c r="L715" s="10"/>
      <c r="M715" s="10"/>
      <c r="N715" s="10"/>
      <c r="O715" s="10"/>
    </row>
    <row r="716">
      <c r="A716" s="10"/>
      <c r="B716" s="10"/>
      <c r="C716" s="10"/>
      <c r="D716" s="7"/>
      <c r="E716" s="10"/>
      <c r="F716" s="10"/>
      <c r="G716" s="10"/>
      <c r="H716" s="10"/>
      <c r="I716" s="7"/>
      <c r="J716" s="10"/>
      <c r="K716" s="10"/>
      <c r="L716" s="10"/>
      <c r="M716" s="10"/>
      <c r="N716" s="10"/>
      <c r="O716" s="10"/>
    </row>
    <row r="717">
      <c r="A717" s="10"/>
      <c r="B717" s="10"/>
      <c r="C717" s="10"/>
      <c r="D717" s="7"/>
      <c r="E717" s="10"/>
      <c r="F717" s="10"/>
      <c r="G717" s="10"/>
      <c r="H717" s="10"/>
      <c r="I717" s="7"/>
      <c r="J717" s="10"/>
      <c r="K717" s="10"/>
      <c r="L717" s="10"/>
      <c r="M717" s="10"/>
      <c r="N717" s="10"/>
      <c r="O717" s="10"/>
    </row>
    <row r="718">
      <c r="A718" s="10"/>
      <c r="B718" s="10"/>
      <c r="C718" s="10"/>
      <c r="D718" s="7"/>
      <c r="E718" s="10"/>
      <c r="F718" s="10"/>
      <c r="G718" s="10"/>
      <c r="H718" s="10"/>
      <c r="I718" s="7"/>
      <c r="J718" s="10"/>
      <c r="K718" s="10"/>
      <c r="L718" s="10"/>
      <c r="M718" s="10"/>
      <c r="N718" s="10"/>
      <c r="O718" s="10"/>
    </row>
    <row r="719">
      <c r="A719" s="10"/>
      <c r="B719" s="10"/>
      <c r="C719" s="10"/>
      <c r="D719" s="7"/>
      <c r="E719" s="10"/>
      <c r="F719" s="10"/>
      <c r="G719" s="10"/>
      <c r="H719" s="10"/>
      <c r="I719" s="7"/>
      <c r="J719" s="10"/>
      <c r="K719" s="10"/>
      <c r="L719" s="10"/>
      <c r="M719" s="10"/>
      <c r="N719" s="10"/>
      <c r="O719" s="10"/>
    </row>
    <row r="720">
      <c r="A720" s="10"/>
      <c r="B720" s="10"/>
      <c r="C720" s="10"/>
      <c r="D720" s="7"/>
      <c r="E720" s="10"/>
      <c r="F720" s="10"/>
      <c r="G720" s="10"/>
      <c r="H720" s="10"/>
      <c r="I720" s="7"/>
      <c r="J720" s="10"/>
      <c r="K720" s="10"/>
      <c r="L720" s="10"/>
      <c r="M720" s="10"/>
      <c r="N720" s="10"/>
      <c r="O720" s="10"/>
    </row>
    <row r="721">
      <c r="A721" s="10"/>
      <c r="B721" s="10"/>
      <c r="C721" s="10"/>
      <c r="D721" s="7"/>
      <c r="E721" s="10"/>
      <c r="F721" s="10"/>
      <c r="G721" s="10"/>
      <c r="H721" s="10"/>
      <c r="I721" s="7"/>
      <c r="J721" s="10"/>
      <c r="K721" s="10"/>
      <c r="L721" s="10"/>
      <c r="M721" s="10"/>
      <c r="N721" s="10"/>
      <c r="O721" s="10"/>
    </row>
    <row r="722">
      <c r="A722" s="10"/>
      <c r="B722" s="10"/>
      <c r="C722" s="10"/>
      <c r="D722" s="7"/>
      <c r="E722" s="10"/>
      <c r="F722" s="10"/>
      <c r="G722" s="10"/>
      <c r="H722" s="10"/>
      <c r="I722" s="7"/>
      <c r="J722" s="10"/>
      <c r="K722" s="10"/>
      <c r="L722" s="10"/>
      <c r="M722" s="10"/>
      <c r="N722" s="10"/>
      <c r="O722" s="10"/>
    </row>
    <row r="723">
      <c r="A723" s="10"/>
      <c r="B723" s="10"/>
      <c r="C723" s="10"/>
      <c r="D723" s="7"/>
      <c r="E723" s="10"/>
      <c r="F723" s="10"/>
      <c r="G723" s="10"/>
      <c r="H723" s="10"/>
      <c r="I723" s="7"/>
      <c r="J723" s="10"/>
      <c r="K723" s="10"/>
      <c r="L723" s="10"/>
      <c r="M723" s="10"/>
      <c r="N723" s="10"/>
      <c r="O723" s="10"/>
    </row>
    <row r="724">
      <c r="A724" s="10"/>
      <c r="B724" s="10"/>
      <c r="C724" s="10"/>
      <c r="D724" s="7"/>
      <c r="E724" s="10"/>
      <c r="F724" s="10"/>
      <c r="G724" s="10"/>
      <c r="H724" s="10"/>
      <c r="I724" s="7"/>
      <c r="J724" s="10"/>
      <c r="K724" s="10"/>
      <c r="L724" s="10"/>
      <c r="M724" s="10"/>
      <c r="N724" s="10"/>
      <c r="O724" s="10"/>
    </row>
    <row r="725">
      <c r="A725" s="10"/>
      <c r="B725" s="10"/>
      <c r="C725" s="10"/>
      <c r="D725" s="7"/>
      <c r="E725" s="10"/>
      <c r="F725" s="10"/>
      <c r="G725" s="10"/>
      <c r="H725" s="10"/>
      <c r="I725" s="7"/>
      <c r="J725" s="10"/>
      <c r="K725" s="10"/>
      <c r="L725" s="10"/>
      <c r="M725" s="10"/>
      <c r="N725" s="10"/>
      <c r="O725" s="10"/>
    </row>
    <row r="726">
      <c r="A726" s="10"/>
      <c r="B726" s="10"/>
      <c r="C726" s="10"/>
      <c r="D726" s="7"/>
      <c r="E726" s="10"/>
      <c r="F726" s="10"/>
      <c r="G726" s="10"/>
      <c r="H726" s="10"/>
      <c r="I726" s="7"/>
      <c r="J726" s="10"/>
      <c r="K726" s="10"/>
      <c r="L726" s="10"/>
      <c r="M726" s="10"/>
      <c r="N726" s="10"/>
      <c r="O726" s="10"/>
    </row>
    <row r="727">
      <c r="A727" s="10"/>
      <c r="B727" s="10"/>
      <c r="C727" s="10"/>
      <c r="D727" s="7"/>
      <c r="E727" s="10"/>
      <c r="F727" s="10"/>
      <c r="G727" s="10"/>
      <c r="H727" s="10"/>
      <c r="I727" s="7"/>
      <c r="J727" s="10"/>
      <c r="K727" s="10"/>
      <c r="L727" s="10"/>
      <c r="M727" s="10"/>
      <c r="N727" s="10"/>
      <c r="O727" s="10"/>
    </row>
    <row r="728">
      <c r="A728" s="10"/>
      <c r="B728" s="10"/>
      <c r="C728" s="10"/>
      <c r="D728" s="7"/>
      <c r="E728" s="10"/>
      <c r="F728" s="10"/>
      <c r="G728" s="10"/>
      <c r="H728" s="10"/>
      <c r="I728" s="7"/>
      <c r="J728" s="10"/>
      <c r="K728" s="10"/>
      <c r="L728" s="10"/>
      <c r="M728" s="10"/>
      <c r="N728" s="10"/>
      <c r="O728" s="10"/>
    </row>
    <row r="729">
      <c r="A729" s="10"/>
      <c r="B729" s="10"/>
      <c r="C729" s="10"/>
      <c r="D729" s="7"/>
      <c r="E729" s="10"/>
      <c r="F729" s="10"/>
      <c r="G729" s="10"/>
      <c r="H729" s="10"/>
      <c r="I729" s="7"/>
      <c r="J729" s="10"/>
      <c r="K729" s="10"/>
      <c r="L729" s="10"/>
      <c r="M729" s="10"/>
      <c r="N729" s="10"/>
      <c r="O729" s="10"/>
    </row>
    <row r="730">
      <c r="A730" s="10"/>
      <c r="B730" s="10"/>
      <c r="C730" s="10"/>
      <c r="D730" s="7"/>
      <c r="E730" s="10"/>
      <c r="F730" s="10"/>
      <c r="G730" s="10"/>
      <c r="H730" s="10"/>
      <c r="I730" s="7"/>
      <c r="J730" s="10"/>
      <c r="K730" s="10"/>
      <c r="L730" s="10"/>
      <c r="M730" s="10"/>
      <c r="N730" s="10"/>
      <c r="O730" s="10"/>
    </row>
    <row r="731">
      <c r="A731" s="10"/>
      <c r="B731" s="10"/>
      <c r="C731" s="10"/>
      <c r="D731" s="7"/>
      <c r="E731" s="10"/>
      <c r="F731" s="10"/>
      <c r="G731" s="10"/>
      <c r="H731" s="10"/>
      <c r="I731" s="7"/>
      <c r="J731" s="10"/>
      <c r="K731" s="10"/>
      <c r="L731" s="10"/>
      <c r="M731" s="10"/>
      <c r="N731" s="10"/>
      <c r="O731" s="10"/>
    </row>
    <row r="732">
      <c r="A732" s="10"/>
      <c r="B732" s="10"/>
      <c r="C732" s="10"/>
      <c r="D732" s="7"/>
      <c r="E732" s="10"/>
      <c r="F732" s="10"/>
      <c r="G732" s="10"/>
      <c r="H732" s="10"/>
      <c r="I732" s="7"/>
      <c r="J732" s="10"/>
      <c r="K732" s="10"/>
      <c r="L732" s="10"/>
      <c r="M732" s="10"/>
      <c r="N732" s="10"/>
      <c r="O732" s="10"/>
    </row>
    <row r="733">
      <c r="A733" s="10"/>
      <c r="B733" s="10"/>
      <c r="C733" s="10"/>
      <c r="D733" s="7"/>
      <c r="E733" s="10"/>
      <c r="F733" s="10"/>
      <c r="G733" s="10"/>
      <c r="H733" s="10"/>
      <c r="I733" s="7"/>
      <c r="J733" s="10"/>
      <c r="K733" s="10"/>
      <c r="L733" s="10"/>
      <c r="M733" s="10"/>
      <c r="N733" s="10"/>
      <c r="O733" s="10"/>
    </row>
    <row r="734">
      <c r="A734" s="10"/>
      <c r="B734" s="10"/>
      <c r="C734" s="10"/>
      <c r="D734" s="7"/>
      <c r="E734" s="10"/>
      <c r="F734" s="10"/>
      <c r="G734" s="10"/>
      <c r="H734" s="10"/>
      <c r="I734" s="7"/>
      <c r="J734" s="10"/>
      <c r="K734" s="10"/>
      <c r="L734" s="10"/>
      <c r="M734" s="10"/>
      <c r="N734" s="10"/>
      <c r="O734" s="10"/>
    </row>
    <row r="735">
      <c r="A735" s="10"/>
      <c r="B735" s="10"/>
      <c r="C735" s="10"/>
      <c r="D735" s="7"/>
      <c r="E735" s="10"/>
      <c r="F735" s="10"/>
      <c r="G735" s="10"/>
      <c r="H735" s="10"/>
      <c r="I735" s="7"/>
      <c r="J735" s="10"/>
      <c r="K735" s="10"/>
      <c r="L735" s="10"/>
      <c r="M735" s="10"/>
      <c r="N735" s="10"/>
      <c r="O735" s="10"/>
    </row>
    <row r="736">
      <c r="A736" s="10"/>
      <c r="B736" s="10"/>
      <c r="C736" s="10"/>
      <c r="D736" s="7"/>
      <c r="E736" s="10"/>
      <c r="F736" s="10"/>
      <c r="G736" s="10"/>
      <c r="H736" s="10"/>
      <c r="I736" s="7"/>
      <c r="J736" s="10"/>
      <c r="K736" s="10"/>
      <c r="L736" s="10"/>
      <c r="M736" s="10"/>
      <c r="N736" s="10"/>
      <c r="O736" s="10"/>
    </row>
    <row r="737">
      <c r="A737" s="10"/>
      <c r="B737" s="10"/>
      <c r="C737" s="10"/>
      <c r="D737" s="7"/>
      <c r="E737" s="10"/>
      <c r="F737" s="10"/>
      <c r="G737" s="10"/>
      <c r="H737" s="10"/>
      <c r="I737" s="7"/>
      <c r="J737" s="10"/>
      <c r="K737" s="10"/>
      <c r="L737" s="10"/>
      <c r="M737" s="10"/>
      <c r="N737" s="10"/>
      <c r="O737" s="10"/>
    </row>
    <row r="738">
      <c r="A738" s="10"/>
      <c r="B738" s="10"/>
      <c r="C738" s="10"/>
      <c r="D738" s="7"/>
      <c r="E738" s="10"/>
      <c r="F738" s="10"/>
      <c r="G738" s="10"/>
      <c r="H738" s="10"/>
      <c r="I738" s="7"/>
      <c r="J738" s="10"/>
      <c r="K738" s="10"/>
      <c r="L738" s="10"/>
      <c r="M738" s="10"/>
      <c r="N738" s="10"/>
      <c r="O738" s="10"/>
    </row>
    <row r="739">
      <c r="A739" s="10"/>
      <c r="B739" s="10"/>
      <c r="C739" s="10"/>
      <c r="D739" s="7"/>
      <c r="E739" s="10"/>
      <c r="F739" s="10"/>
      <c r="G739" s="10"/>
      <c r="H739" s="10"/>
      <c r="I739" s="7"/>
      <c r="J739" s="10"/>
      <c r="K739" s="10"/>
      <c r="L739" s="10"/>
      <c r="M739" s="10"/>
      <c r="N739" s="10"/>
      <c r="O739" s="10"/>
    </row>
    <row r="740">
      <c r="A740" s="10"/>
      <c r="B740" s="10"/>
      <c r="C740" s="10"/>
      <c r="D740" s="7"/>
      <c r="E740" s="10"/>
      <c r="F740" s="10"/>
      <c r="G740" s="10"/>
      <c r="H740" s="10"/>
      <c r="I740" s="7"/>
      <c r="J740" s="10"/>
      <c r="K740" s="10"/>
      <c r="L740" s="10"/>
      <c r="M740" s="10"/>
      <c r="N740" s="10"/>
      <c r="O740" s="10"/>
    </row>
    <row r="741">
      <c r="A741" s="10"/>
      <c r="B741" s="10"/>
      <c r="C741" s="10"/>
      <c r="D741" s="7"/>
      <c r="E741" s="10"/>
      <c r="F741" s="10"/>
      <c r="G741" s="10"/>
      <c r="H741" s="10"/>
      <c r="I741" s="7"/>
      <c r="J741" s="10"/>
      <c r="K741" s="10"/>
      <c r="L741" s="10"/>
      <c r="M741" s="10"/>
      <c r="N741" s="10"/>
      <c r="O741" s="10"/>
    </row>
    <row r="742">
      <c r="A742" s="10"/>
      <c r="B742" s="10"/>
      <c r="C742" s="10"/>
      <c r="D742" s="7"/>
      <c r="E742" s="10"/>
      <c r="F742" s="10"/>
      <c r="G742" s="10"/>
      <c r="H742" s="10"/>
      <c r="I742" s="7"/>
      <c r="J742" s="10"/>
      <c r="K742" s="10"/>
      <c r="L742" s="10"/>
      <c r="M742" s="10"/>
      <c r="N742" s="10"/>
      <c r="O742" s="10"/>
    </row>
    <row r="743">
      <c r="A743" s="10"/>
      <c r="B743" s="10"/>
      <c r="C743" s="10"/>
      <c r="D743" s="7"/>
      <c r="E743" s="10"/>
      <c r="F743" s="10"/>
      <c r="G743" s="10"/>
      <c r="H743" s="10"/>
      <c r="I743" s="7"/>
      <c r="J743" s="10"/>
      <c r="K743" s="10"/>
      <c r="L743" s="10"/>
      <c r="M743" s="10"/>
      <c r="N743" s="10"/>
      <c r="O743" s="10"/>
    </row>
    <row r="744">
      <c r="A744" s="10"/>
      <c r="B744" s="10"/>
      <c r="C744" s="10"/>
      <c r="D744" s="7"/>
      <c r="E744" s="10"/>
      <c r="F744" s="10"/>
      <c r="G744" s="10"/>
      <c r="H744" s="10"/>
      <c r="I744" s="7"/>
      <c r="J744" s="10"/>
      <c r="K744" s="10"/>
      <c r="L744" s="10"/>
      <c r="M744" s="10"/>
      <c r="N744" s="10"/>
      <c r="O744" s="10"/>
    </row>
    <row r="745">
      <c r="A745" s="10"/>
      <c r="B745" s="10"/>
      <c r="C745" s="10"/>
      <c r="D745" s="7"/>
      <c r="E745" s="10"/>
      <c r="F745" s="10"/>
      <c r="G745" s="10"/>
      <c r="H745" s="10"/>
      <c r="I745" s="7"/>
      <c r="J745" s="10"/>
      <c r="K745" s="10"/>
      <c r="L745" s="10"/>
      <c r="M745" s="10"/>
      <c r="N745" s="10"/>
      <c r="O745" s="10"/>
    </row>
    <row r="746">
      <c r="A746" s="10"/>
      <c r="B746" s="10"/>
      <c r="C746" s="10"/>
      <c r="D746" s="7"/>
      <c r="E746" s="10"/>
      <c r="F746" s="10"/>
      <c r="G746" s="10"/>
      <c r="H746" s="10"/>
      <c r="I746" s="7"/>
      <c r="J746" s="10"/>
      <c r="K746" s="10"/>
      <c r="L746" s="10"/>
      <c r="M746" s="10"/>
      <c r="N746" s="10"/>
      <c r="O746" s="10"/>
    </row>
    <row r="747">
      <c r="A747" s="10"/>
      <c r="B747" s="10"/>
      <c r="C747" s="10"/>
      <c r="D747" s="7"/>
      <c r="E747" s="10"/>
      <c r="F747" s="10"/>
      <c r="G747" s="10"/>
      <c r="H747" s="10"/>
      <c r="I747" s="7"/>
      <c r="J747" s="10"/>
      <c r="K747" s="10"/>
      <c r="L747" s="10"/>
      <c r="M747" s="10"/>
      <c r="N747" s="10"/>
      <c r="O747" s="10"/>
    </row>
    <row r="748">
      <c r="A748" s="10"/>
      <c r="B748" s="10"/>
      <c r="C748" s="10"/>
      <c r="D748" s="7"/>
      <c r="E748" s="10"/>
      <c r="F748" s="10"/>
      <c r="G748" s="10"/>
      <c r="H748" s="10"/>
      <c r="I748" s="7"/>
      <c r="J748" s="10"/>
      <c r="K748" s="10"/>
      <c r="L748" s="10"/>
      <c r="M748" s="10"/>
      <c r="N748" s="10"/>
      <c r="O748" s="10"/>
    </row>
    <row r="749">
      <c r="A749" s="10"/>
      <c r="B749" s="10"/>
      <c r="C749" s="10"/>
      <c r="D749" s="7"/>
      <c r="E749" s="10"/>
      <c r="F749" s="10"/>
      <c r="G749" s="10"/>
      <c r="H749" s="10"/>
      <c r="I749" s="7"/>
      <c r="J749" s="10"/>
      <c r="K749" s="10"/>
      <c r="L749" s="10"/>
      <c r="M749" s="10"/>
      <c r="N749" s="10"/>
      <c r="O749" s="10"/>
    </row>
    <row r="750">
      <c r="A750" s="10"/>
      <c r="B750" s="10"/>
      <c r="C750" s="10"/>
      <c r="D750" s="7"/>
      <c r="E750" s="10"/>
      <c r="F750" s="10"/>
      <c r="G750" s="10"/>
      <c r="H750" s="10"/>
      <c r="I750" s="7"/>
      <c r="J750" s="10"/>
      <c r="K750" s="10"/>
      <c r="L750" s="10"/>
      <c r="M750" s="10"/>
      <c r="N750" s="10"/>
      <c r="O750" s="10"/>
    </row>
    <row r="751">
      <c r="A751" s="10"/>
      <c r="B751" s="10"/>
      <c r="C751" s="10"/>
      <c r="D751" s="7"/>
      <c r="E751" s="10"/>
      <c r="F751" s="10"/>
      <c r="G751" s="10"/>
      <c r="H751" s="10"/>
      <c r="I751" s="7"/>
      <c r="J751" s="10"/>
      <c r="K751" s="10"/>
      <c r="L751" s="10"/>
      <c r="M751" s="10"/>
      <c r="N751" s="10"/>
      <c r="O751" s="10"/>
    </row>
    <row r="752">
      <c r="A752" s="10"/>
      <c r="B752" s="10"/>
      <c r="C752" s="10"/>
      <c r="D752" s="7"/>
      <c r="E752" s="10"/>
      <c r="F752" s="10"/>
      <c r="G752" s="10"/>
      <c r="H752" s="10"/>
      <c r="I752" s="7"/>
      <c r="J752" s="10"/>
      <c r="K752" s="10"/>
      <c r="L752" s="10"/>
      <c r="M752" s="10"/>
      <c r="N752" s="10"/>
      <c r="O752" s="10"/>
    </row>
    <row r="753">
      <c r="A753" s="10"/>
      <c r="B753" s="10"/>
      <c r="C753" s="10"/>
      <c r="D753" s="7"/>
      <c r="E753" s="10"/>
      <c r="F753" s="10"/>
      <c r="G753" s="10"/>
      <c r="H753" s="10"/>
      <c r="I753" s="7"/>
      <c r="J753" s="10"/>
      <c r="K753" s="10"/>
      <c r="L753" s="10"/>
      <c r="M753" s="10"/>
      <c r="N753" s="10"/>
      <c r="O753" s="10"/>
    </row>
    <row r="754">
      <c r="A754" s="10"/>
      <c r="B754" s="10"/>
      <c r="C754" s="10"/>
      <c r="D754" s="7"/>
      <c r="E754" s="10"/>
      <c r="F754" s="10"/>
      <c r="G754" s="10"/>
      <c r="H754" s="10"/>
      <c r="I754" s="7"/>
      <c r="J754" s="10"/>
      <c r="K754" s="10"/>
      <c r="L754" s="10"/>
      <c r="M754" s="10"/>
      <c r="N754" s="10"/>
      <c r="O754" s="10"/>
    </row>
    <row r="755">
      <c r="A755" s="10"/>
      <c r="B755" s="10"/>
      <c r="C755" s="10"/>
      <c r="D755" s="7"/>
      <c r="E755" s="10"/>
      <c r="F755" s="10"/>
      <c r="G755" s="10"/>
      <c r="H755" s="10"/>
      <c r="I755" s="7"/>
      <c r="J755" s="10"/>
      <c r="K755" s="10"/>
      <c r="L755" s="10"/>
      <c r="M755" s="10"/>
      <c r="N755" s="10"/>
      <c r="O755" s="10"/>
    </row>
    <row r="756">
      <c r="A756" s="10"/>
      <c r="B756" s="10"/>
      <c r="C756" s="10"/>
      <c r="D756" s="7"/>
      <c r="E756" s="10"/>
      <c r="F756" s="10"/>
      <c r="G756" s="10"/>
      <c r="H756" s="10"/>
      <c r="I756" s="7"/>
      <c r="J756" s="10"/>
      <c r="K756" s="10"/>
      <c r="L756" s="10"/>
      <c r="M756" s="10"/>
      <c r="N756" s="10"/>
      <c r="O756" s="10"/>
    </row>
    <row r="757">
      <c r="A757" s="10"/>
      <c r="B757" s="10"/>
      <c r="C757" s="10"/>
      <c r="D757" s="7"/>
      <c r="E757" s="10"/>
      <c r="F757" s="10"/>
      <c r="G757" s="10"/>
      <c r="H757" s="10"/>
      <c r="I757" s="7"/>
      <c r="J757" s="10"/>
      <c r="K757" s="10"/>
      <c r="L757" s="10"/>
      <c r="M757" s="10"/>
      <c r="N757" s="10"/>
      <c r="O757" s="10"/>
    </row>
    <row r="758">
      <c r="A758" s="10"/>
      <c r="B758" s="10"/>
      <c r="C758" s="10"/>
      <c r="D758" s="7"/>
      <c r="E758" s="10"/>
      <c r="F758" s="10"/>
      <c r="G758" s="10"/>
      <c r="H758" s="10"/>
      <c r="I758" s="7"/>
      <c r="J758" s="10"/>
      <c r="K758" s="10"/>
      <c r="L758" s="10"/>
      <c r="M758" s="10"/>
      <c r="N758" s="10"/>
      <c r="O758" s="10"/>
    </row>
    <row r="759">
      <c r="A759" s="10"/>
      <c r="B759" s="10"/>
      <c r="C759" s="10"/>
      <c r="D759" s="7"/>
      <c r="E759" s="10"/>
      <c r="F759" s="10"/>
      <c r="G759" s="10"/>
      <c r="H759" s="10"/>
      <c r="I759" s="7"/>
      <c r="J759" s="10"/>
      <c r="K759" s="10"/>
      <c r="L759" s="10"/>
      <c r="M759" s="10"/>
      <c r="N759" s="10"/>
      <c r="O759" s="10"/>
    </row>
    <row r="760">
      <c r="A760" s="10"/>
      <c r="B760" s="10"/>
      <c r="C760" s="10"/>
      <c r="D760" s="7"/>
      <c r="E760" s="10"/>
      <c r="F760" s="10"/>
      <c r="G760" s="10"/>
      <c r="H760" s="10"/>
      <c r="I760" s="7"/>
      <c r="J760" s="10"/>
      <c r="K760" s="10"/>
      <c r="L760" s="10"/>
      <c r="M760" s="10"/>
      <c r="N760" s="10"/>
      <c r="O760" s="10"/>
    </row>
    <row r="761">
      <c r="A761" s="10"/>
      <c r="B761" s="10"/>
      <c r="C761" s="10"/>
      <c r="D761" s="7"/>
      <c r="E761" s="10"/>
      <c r="F761" s="10"/>
      <c r="G761" s="10"/>
      <c r="H761" s="10"/>
      <c r="I761" s="7"/>
      <c r="J761" s="10"/>
      <c r="K761" s="10"/>
      <c r="L761" s="10"/>
      <c r="M761" s="10"/>
      <c r="N761" s="10"/>
      <c r="O761" s="10"/>
    </row>
    <row r="762">
      <c r="A762" s="10"/>
      <c r="B762" s="10"/>
      <c r="C762" s="10"/>
      <c r="D762" s="7"/>
      <c r="E762" s="10"/>
      <c r="F762" s="10"/>
      <c r="G762" s="10"/>
      <c r="H762" s="10"/>
      <c r="I762" s="7"/>
      <c r="J762" s="10"/>
      <c r="K762" s="10"/>
      <c r="L762" s="10"/>
      <c r="M762" s="10"/>
      <c r="N762" s="10"/>
      <c r="O762" s="10"/>
    </row>
    <row r="763">
      <c r="A763" s="10"/>
      <c r="B763" s="10"/>
      <c r="C763" s="10"/>
      <c r="D763" s="7"/>
      <c r="E763" s="10"/>
      <c r="F763" s="10"/>
      <c r="G763" s="10"/>
      <c r="H763" s="10"/>
      <c r="I763" s="7"/>
      <c r="J763" s="10"/>
      <c r="K763" s="10"/>
      <c r="L763" s="10"/>
      <c r="M763" s="10"/>
      <c r="N763" s="10"/>
      <c r="O763" s="10"/>
    </row>
    <row r="764">
      <c r="A764" s="10"/>
      <c r="B764" s="10"/>
      <c r="C764" s="10"/>
      <c r="D764" s="7"/>
      <c r="E764" s="10"/>
      <c r="F764" s="10"/>
      <c r="G764" s="10"/>
      <c r="H764" s="10"/>
      <c r="I764" s="7"/>
      <c r="J764" s="10"/>
      <c r="K764" s="10"/>
      <c r="L764" s="10"/>
      <c r="M764" s="10"/>
      <c r="N764" s="10"/>
      <c r="O764" s="10"/>
    </row>
    <row r="765">
      <c r="A765" s="10"/>
      <c r="B765" s="10"/>
      <c r="C765" s="10"/>
      <c r="D765" s="7"/>
      <c r="E765" s="10"/>
      <c r="F765" s="10"/>
      <c r="G765" s="10"/>
      <c r="H765" s="10"/>
      <c r="I765" s="7"/>
      <c r="J765" s="10"/>
      <c r="K765" s="10"/>
      <c r="L765" s="10"/>
      <c r="M765" s="10"/>
      <c r="N765" s="10"/>
      <c r="O765" s="10"/>
    </row>
    <row r="766">
      <c r="A766" s="10"/>
      <c r="B766" s="10"/>
      <c r="C766" s="10"/>
      <c r="D766" s="7"/>
      <c r="E766" s="10"/>
      <c r="F766" s="10"/>
      <c r="G766" s="10"/>
      <c r="H766" s="10"/>
      <c r="I766" s="7"/>
      <c r="J766" s="10"/>
      <c r="K766" s="10"/>
      <c r="L766" s="10"/>
      <c r="M766" s="10"/>
      <c r="N766" s="10"/>
      <c r="O766" s="10"/>
    </row>
    <row r="767">
      <c r="A767" s="10"/>
      <c r="B767" s="10"/>
      <c r="C767" s="10"/>
      <c r="D767" s="7"/>
      <c r="E767" s="10"/>
      <c r="F767" s="10"/>
      <c r="G767" s="10"/>
      <c r="H767" s="10"/>
      <c r="I767" s="7"/>
      <c r="J767" s="10"/>
      <c r="K767" s="10"/>
      <c r="L767" s="10"/>
      <c r="M767" s="10"/>
      <c r="N767" s="10"/>
      <c r="O767" s="10"/>
    </row>
    <row r="768">
      <c r="A768" s="10"/>
      <c r="B768" s="10"/>
      <c r="C768" s="10"/>
      <c r="D768" s="7"/>
      <c r="E768" s="10"/>
      <c r="F768" s="10"/>
      <c r="G768" s="10"/>
      <c r="H768" s="10"/>
      <c r="I768" s="7"/>
      <c r="J768" s="10"/>
      <c r="K768" s="10"/>
      <c r="L768" s="10"/>
      <c r="M768" s="10"/>
      <c r="N768" s="10"/>
      <c r="O768" s="10"/>
    </row>
    <row r="769">
      <c r="A769" s="10"/>
      <c r="B769" s="10"/>
      <c r="C769" s="10"/>
      <c r="D769" s="7"/>
      <c r="E769" s="10"/>
      <c r="F769" s="10"/>
      <c r="G769" s="10"/>
      <c r="H769" s="10"/>
      <c r="I769" s="7"/>
      <c r="J769" s="10"/>
      <c r="K769" s="10"/>
      <c r="L769" s="10"/>
      <c r="M769" s="10"/>
      <c r="N769" s="10"/>
      <c r="O769" s="10"/>
    </row>
    <row r="770">
      <c r="A770" s="10"/>
      <c r="B770" s="10"/>
      <c r="C770" s="10"/>
      <c r="D770" s="7"/>
      <c r="E770" s="10"/>
      <c r="F770" s="10"/>
      <c r="G770" s="10"/>
      <c r="H770" s="10"/>
      <c r="I770" s="7"/>
      <c r="J770" s="10"/>
      <c r="K770" s="10"/>
      <c r="L770" s="10"/>
      <c r="M770" s="10"/>
      <c r="N770" s="10"/>
      <c r="O770" s="10"/>
    </row>
    <row r="771">
      <c r="A771" s="10"/>
      <c r="B771" s="10"/>
      <c r="C771" s="10"/>
      <c r="D771" s="7"/>
      <c r="E771" s="10"/>
      <c r="F771" s="10"/>
      <c r="G771" s="10"/>
      <c r="H771" s="10"/>
      <c r="I771" s="7"/>
      <c r="J771" s="10"/>
      <c r="K771" s="10"/>
      <c r="L771" s="10"/>
      <c r="M771" s="10"/>
      <c r="N771" s="10"/>
      <c r="O771" s="10"/>
    </row>
    <row r="772">
      <c r="A772" s="10"/>
      <c r="B772" s="10"/>
      <c r="C772" s="10"/>
      <c r="D772" s="7"/>
      <c r="E772" s="10"/>
      <c r="F772" s="10"/>
      <c r="G772" s="10"/>
      <c r="H772" s="10"/>
      <c r="I772" s="7"/>
      <c r="J772" s="10"/>
      <c r="K772" s="10"/>
      <c r="L772" s="10"/>
      <c r="M772" s="10"/>
      <c r="N772" s="10"/>
      <c r="O772" s="10"/>
    </row>
    <row r="773">
      <c r="A773" s="10"/>
      <c r="B773" s="10"/>
      <c r="C773" s="10"/>
      <c r="D773" s="7"/>
      <c r="E773" s="10"/>
      <c r="F773" s="10"/>
      <c r="G773" s="10"/>
      <c r="H773" s="10"/>
      <c r="I773" s="7"/>
      <c r="J773" s="10"/>
      <c r="K773" s="10"/>
      <c r="L773" s="10"/>
      <c r="M773" s="10"/>
      <c r="N773" s="10"/>
      <c r="O773" s="10"/>
    </row>
    <row r="774">
      <c r="A774" s="10"/>
      <c r="B774" s="10"/>
      <c r="C774" s="10"/>
      <c r="D774" s="7"/>
      <c r="E774" s="10"/>
      <c r="F774" s="10"/>
      <c r="G774" s="10"/>
      <c r="H774" s="10"/>
      <c r="I774" s="7"/>
      <c r="J774" s="10"/>
      <c r="K774" s="10"/>
      <c r="L774" s="10"/>
      <c r="M774" s="10"/>
      <c r="N774" s="10"/>
      <c r="O774" s="10"/>
    </row>
    <row r="775">
      <c r="A775" s="10"/>
      <c r="B775" s="10"/>
      <c r="C775" s="10"/>
      <c r="D775" s="7"/>
      <c r="E775" s="10"/>
      <c r="F775" s="10"/>
      <c r="G775" s="10"/>
      <c r="H775" s="10"/>
      <c r="I775" s="7"/>
      <c r="J775" s="10"/>
      <c r="K775" s="10"/>
      <c r="L775" s="10"/>
      <c r="M775" s="10"/>
      <c r="N775" s="10"/>
      <c r="O775" s="10"/>
    </row>
    <row r="776">
      <c r="A776" s="10"/>
      <c r="B776" s="10"/>
      <c r="C776" s="10"/>
      <c r="D776" s="7"/>
      <c r="E776" s="10"/>
      <c r="F776" s="10"/>
      <c r="G776" s="10"/>
      <c r="H776" s="10"/>
      <c r="I776" s="7"/>
      <c r="J776" s="10"/>
      <c r="K776" s="10"/>
      <c r="L776" s="10"/>
      <c r="M776" s="10"/>
      <c r="N776" s="10"/>
      <c r="O776" s="10"/>
    </row>
    <row r="777">
      <c r="A777" s="10"/>
      <c r="B777" s="10"/>
      <c r="C777" s="10"/>
      <c r="D777" s="7"/>
      <c r="E777" s="10"/>
      <c r="F777" s="10"/>
      <c r="G777" s="10"/>
      <c r="H777" s="10"/>
      <c r="I777" s="7"/>
      <c r="J777" s="10"/>
      <c r="K777" s="10"/>
      <c r="L777" s="10"/>
      <c r="M777" s="10"/>
      <c r="N777" s="10"/>
      <c r="O777" s="10"/>
    </row>
    <row r="778">
      <c r="A778" s="10"/>
      <c r="B778" s="10"/>
      <c r="C778" s="10"/>
      <c r="D778" s="7"/>
      <c r="E778" s="10"/>
      <c r="F778" s="10"/>
      <c r="G778" s="10"/>
      <c r="H778" s="10"/>
      <c r="I778" s="7"/>
      <c r="J778" s="10"/>
      <c r="K778" s="10"/>
      <c r="L778" s="10"/>
      <c r="M778" s="10"/>
      <c r="N778" s="10"/>
      <c r="O778" s="10"/>
    </row>
    <row r="779">
      <c r="A779" s="10"/>
      <c r="B779" s="10"/>
      <c r="C779" s="10"/>
      <c r="D779" s="7"/>
      <c r="E779" s="10"/>
      <c r="F779" s="10"/>
      <c r="G779" s="10"/>
      <c r="H779" s="10"/>
      <c r="I779" s="7"/>
      <c r="J779" s="10"/>
      <c r="K779" s="10"/>
      <c r="L779" s="10"/>
      <c r="M779" s="10"/>
      <c r="N779" s="10"/>
      <c r="O779" s="10"/>
    </row>
    <row r="780">
      <c r="A780" s="10"/>
      <c r="B780" s="10"/>
      <c r="C780" s="10"/>
      <c r="D780" s="7"/>
      <c r="E780" s="10"/>
      <c r="F780" s="10"/>
      <c r="G780" s="10"/>
      <c r="H780" s="10"/>
      <c r="I780" s="7"/>
      <c r="J780" s="10"/>
      <c r="K780" s="10"/>
      <c r="L780" s="10"/>
      <c r="M780" s="10"/>
      <c r="N780" s="10"/>
      <c r="O780" s="10"/>
    </row>
    <row r="781">
      <c r="A781" s="10"/>
      <c r="B781" s="10"/>
      <c r="C781" s="10"/>
      <c r="D781" s="7"/>
      <c r="E781" s="10"/>
      <c r="F781" s="10"/>
      <c r="G781" s="10"/>
      <c r="H781" s="10"/>
      <c r="I781" s="7"/>
      <c r="J781" s="10"/>
      <c r="K781" s="10"/>
      <c r="L781" s="10"/>
      <c r="M781" s="10"/>
      <c r="N781" s="10"/>
      <c r="O781" s="10"/>
    </row>
    <row r="782">
      <c r="A782" s="10"/>
      <c r="B782" s="10"/>
      <c r="C782" s="10"/>
      <c r="D782" s="7"/>
      <c r="E782" s="10"/>
      <c r="F782" s="10"/>
      <c r="G782" s="10"/>
      <c r="H782" s="10"/>
      <c r="I782" s="7"/>
      <c r="J782" s="10"/>
      <c r="K782" s="10"/>
      <c r="L782" s="10"/>
      <c r="M782" s="10"/>
      <c r="N782" s="10"/>
      <c r="O782" s="10"/>
    </row>
    <row r="783">
      <c r="A783" s="10"/>
      <c r="B783" s="10"/>
      <c r="C783" s="10"/>
      <c r="D783" s="7"/>
      <c r="E783" s="10"/>
      <c r="F783" s="10"/>
      <c r="G783" s="10"/>
      <c r="H783" s="10"/>
      <c r="I783" s="7"/>
      <c r="J783" s="10"/>
      <c r="K783" s="10"/>
      <c r="L783" s="10"/>
      <c r="M783" s="10"/>
      <c r="N783" s="10"/>
      <c r="O783" s="10"/>
    </row>
    <row r="784">
      <c r="A784" s="10"/>
      <c r="B784" s="10"/>
      <c r="C784" s="10"/>
      <c r="D784" s="7"/>
      <c r="E784" s="10"/>
      <c r="F784" s="10"/>
      <c r="G784" s="10"/>
      <c r="H784" s="10"/>
      <c r="I784" s="7"/>
      <c r="J784" s="10"/>
      <c r="K784" s="10"/>
      <c r="L784" s="10"/>
      <c r="M784" s="10"/>
      <c r="N784" s="10"/>
      <c r="O784" s="10"/>
    </row>
    <row r="785">
      <c r="A785" s="10"/>
      <c r="B785" s="10"/>
      <c r="C785" s="10"/>
      <c r="D785" s="7"/>
      <c r="E785" s="10"/>
      <c r="F785" s="10"/>
      <c r="G785" s="10"/>
      <c r="H785" s="10"/>
      <c r="I785" s="7"/>
      <c r="J785" s="10"/>
      <c r="K785" s="10"/>
      <c r="L785" s="10"/>
      <c r="M785" s="10"/>
      <c r="N785" s="10"/>
      <c r="O785" s="10"/>
    </row>
    <row r="786">
      <c r="A786" s="10"/>
      <c r="B786" s="10"/>
      <c r="C786" s="10"/>
      <c r="D786" s="7"/>
      <c r="E786" s="10"/>
      <c r="F786" s="10"/>
      <c r="G786" s="10"/>
      <c r="H786" s="10"/>
      <c r="I786" s="7"/>
      <c r="J786" s="10"/>
      <c r="K786" s="10"/>
      <c r="L786" s="10"/>
      <c r="M786" s="10"/>
      <c r="N786" s="10"/>
      <c r="O786" s="10"/>
    </row>
    <row r="787">
      <c r="A787" s="10"/>
      <c r="B787" s="10"/>
      <c r="C787" s="10"/>
      <c r="D787" s="7"/>
      <c r="E787" s="10"/>
      <c r="F787" s="10"/>
      <c r="G787" s="10"/>
      <c r="H787" s="10"/>
      <c r="I787" s="7"/>
      <c r="J787" s="10"/>
      <c r="K787" s="10"/>
      <c r="L787" s="10"/>
      <c r="M787" s="10"/>
      <c r="N787" s="10"/>
      <c r="O787" s="10"/>
    </row>
    <row r="788">
      <c r="A788" s="10"/>
      <c r="B788" s="10"/>
      <c r="C788" s="10"/>
      <c r="D788" s="7"/>
      <c r="E788" s="10"/>
      <c r="F788" s="10"/>
      <c r="G788" s="10"/>
      <c r="H788" s="10"/>
      <c r="I788" s="7"/>
      <c r="J788" s="10"/>
      <c r="K788" s="10"/>
      <c r="L788" s="10"/>
      <c r="M788" s="10"/>
      <c r="N788" s="10"/>
      <c r="O788" s="10"/>
    </row>
    <row r="789">
      <c r="A789" s="10"/>
      <c r="B789" s="10"/>
      <c r="C789" s="10"/>
      <c r="D789" s="7"/>
      <c r="E789" s="10"/>
      <c r="F789" s="10"/>
      <c r="G789" s="10"/>
      <c r="H789" s="10"/>
      <c r="I789" s="7"/>
      <c r="J789" s="10"/>
      <c r="K789" s="10"/>
      <c r="L789" s="10"/>
      <c r="M789" s="10"/>
      <c r="N789" s="10"/>
      <c r="O789" s="10"/>
    </row>
    <row r="790">
      <c r="A790" s="10"/>
      <c r="B790" s="10"/>
      <c r="C790" s="10"/>
      <c r="D790" s="7"/>
      <c r="E790" s="10"/>
      <c r="F790" s="10"/>
      <c r="G790" s="10"/>
      <c r="H790" s="10"/>
      <c r="I790" s="7"/>
      <c r="J790" s="10"/>
      <c r="K790" s="10"/>
      <c r="L790" s="10"/>
      <c r="M790" s="10"/>
      <c r="N790" s="10"/>
      <c r="O790" s="10"/>
    </row>
    <row r="791">
      <c r="A791" s="10"/>
      <c r="B791" s="10"/>
      <c r="C791" s="10"/>
      <c r="D791" s="7"/>
      <c r="E791" s="10"/>
      <c r="F791" s="10"/>
      <c r="G791" s="10"/>
      <c r="H791" s="10"/>
      <c r="I791" s="7"/>
      <c r="J791" s="10"/>
      <c r="K791" s="10"/>
      <c r="L791" s="10"/>
      <c r="M791" s="10"/>
      <c r="N791" s="10"/>
      <c r="O791" s="10"/>
    </row>
    <row r="792">
      <c r="A792" s="10"/>
      <c r="B792" s="10"/>
      <c r="C792" s="10"/>
      <c r="D792" s="7"/>
      <c r="E792" s="10"/>
      <c r="F792" s="10"/>
      <c r="G792" s="10"/>
      <c r="H792" s="10"/>
      <c r="I792" s="7"/>
      <c r="J792" s="10"/>
      <c r="K792" s="10"/>
      <c r="L792" s="10"/>
      <c r="M792" s="10"/>
      <c r="N792" s="10"/>
      <c r="O792" s="10"/>
    </row>
    <row r="793">
      <c r="A793" s="10"/>
      <c r="B793" s="10"/>
      <c r="C793" s="10"/>
      <c r="D793" s="7"/>
      <c r="E793" s="10"/>
      <c r="F793" s="10"/>
      <c r="G793" s="10"/>
      <c r="H793" s="10"/>
      <c r="I793" s="7"/>
      <c r="J793" s="10"/>
      <c r="K793" s="10"/>
      <c r="L793" s="10"/>
      <c r="M793" s="10"/>
      <c r="N793" s="10"/>
      <c r="O793" s="10"/>
    </row>
    <row r="794">
      <c r="A794" s="10"/>
      <c r="B794" s="10"/>
      <c r="C794" s="10"/>
      <c r="D794" s="7"/>
      <c r="E794" s="10"/>
      <c r="F794" s="10"/>
      <c r="G794" s="10"/>
      <c r="H794" s="10"/>
      <c r="I794" s="7"/>
      <c r="J794" s="10"/>
      <c r="K794" s="10"/>
      <c r="L794" s="10"/>
      <c r="M794" s="10"/>
      <c r="N794" s="10"/>
      <c r="O794" s="10"/>
    </row>
    <row r="795">
      <c r="A795" s="10"/>
      <c r="B795" s="10"/>
      <c r="C795" s="10"/>
      <c r="D795" s="7"/>
      <c r="E795" s="10"/>
      <c r="F795" s="10"/>
      <c r="G795" s="10"/>
      <c r="H795" s="10"/>
      <c r="I795" s="7"/>
      <c r="J795" s="10"/>
      <c r="K795" s="10"/>
      <c r="L795" s="10"/>
      <c r="M795" s="10"/>
      <c r="N795" s="10"/>
      <c r="O795" s="10"/>
    </row>
    <row r="796">
      <c r="A796" s="10"/>
      <c r="B796" s="10"/>
      <c r="C796" s="10"/>
      <c r="D796" s="7"/>
      <c r="E796" s="10"/>
      <c r="F796" s="10"/>
      <c r="G796" s="10"/>
      <c r="H796" s="10"/>
      <c r="I796" s="7"/>
      <c r="J796" s="10"/>
      <c r="K796" s="10"/>
      <c r="L796" s="10"/>
      <c r="M796" s="10"/>
      <c r="N796" s="10"/>
      <c r="O796" s="10"/>
    </row>
    <row r="797">
      <c r="A797" s="10"/>
      <c r="B797" s="10"/>
      <c r="C797" s="10"/>
      <c r="D797" s="7"/>
      <c r="E797" s="10"/>
      <c r="F797" s="10"/>
      <c r="G797" s="10"/>
      <c r="H797" s="10"/>
      <c r="I797" s="7"/>
      <c r="J797" s="10"/>
      <c r="K797" s="10"/>
      <c r="L797" s="10"/>
      <c r="M797" s="10"/>
      <c r="N797" s="10"/>
      <c r="O797" s="10"/>
    </row>
    <row r="798">
      <c r="A798" s="10"/>
      <c r="B798" s="10"/>
      <c r="C798" s="10"/>
      <c r="D798" s="7"/>
      <c r="E798" s="10"/>
      <c r="F798" s="10"/>
      <c r="G798" s="10"/>
      <c r="H798" s="10"/>
      <c r="I798" s="7"/>
      <c r="J798" s="10"/>
      <c r="K798" s="10"/>
      <c r="L798" s="10"/>
      <c r="M798" s="10"/>
      <c r="N798" s="10"/>
      <c r="O798" s="10"/>
    </row>
    <row r="799">
      <c r="A799" s="10"/>
      <c r="B799" s="10"/>
      <c r="C799" s="10"/>
      <c r="D799" s="7"/>
      <c r="E799" s="10"/>
      <c r="F799" s="10"/>
      <c r="G799" s="10"/>
      <c r="H799" s="10"/>
      <c r="I799" s="7"/>
      <c r="J799" s="10"/>
      <c r="K799" s="10"/>
      <c r="L799" s="10"/>
      <c r="M799" s="10"/>
      <c r="N799" s="10"/>
      <c r="O799" s="10"/>
    </row>
    <row r="800">
      <c r="A800" s="10"/>
      <c r="B800" s="10"/>
      <c r="C800" s="10"/>
      <c r="D800" s="7"/>
      <c r="E800" s="10"/>
      <c r="F800" s="10"/>
      <c r="G800" s="10"/>
      <c r="H800" s="10"/>
      <c r="I800" s="7"/>
      <c r="J800" s="10"/>
      <c r="K800" s="10"/>
      <c r="L800" s="10"/>
      <c r="M800" s="10"/>
      <c r="N800" s="10"/>
      <c r="O800" s="10"/>
    </row>
    <row r="801">
      <c r="A801" s="10"/>
      <c r="B801" s="10"/>
      <c r="C801" s="10"/>
      <c r="D801" s="7"/>
      <c r="E801" s="10"/>
      <c r="F801" s="10"/>
      <c r="G801" s="10"/>
      <c r="H801" s="10"/>
      <c r="I801" s="7"/>
      <c r="J801" s="10"/>
      <c r="K801" s="10"/>
      <c r="L801" s="10"/>
      <c r="M801" s="10"/>
      <c r="N801" s="10"/>
      <c r="O801" s="10"/>
    </row>
    <row r="802">
      <c r="A802" s="10"/>
      <c r="B802" s="10"/>
      <c r="C802" s="10"/>
      <c r="D802" s="7"/>
      <c r="E802" s="10"/>
      <c r="F802" s="10"/>
      <c r="G802" s="10"/>
      <c r="H802" s="10"/>
      <c r="I802" s="7"/>
      <c r="J802" s="10"/>
      <c r="K802" s="10"/>
      <c r="L802" s="10"/>
      <c r="M802" s="10"/>
      <c r="N802" s="10"/>
      <c r="O802" s="10"/>
    </row>
    <row r="803">
      <c r="A803" s="10"/>
      <c r="B803" s="10"/>
      <c r="C803" s="10"/>
      <c r="D803" s="7"/>
      <c r="E803" s="10"/>
      <c r="F803" s="10"/>
      <c r="G803" s="10"/>
      <c r="H803" s="10"/>
      <c r="I803" s="7"/>
      <c r="J803" s="10"/>
      <c r="K803" s="10"/>
      <c r="L803" s="10"/>
      <c r="M803" s="10"/>
      <c r="N803" s="10"/>
      <c r="O803" s="10"/>
    </row>
    <row r="804">
      <c r="A804" s="10"/>
      <c r="B804" s="10"/>
      <c r="C804" s="10"/>
      <c r="D804" s="7"/>
      <c r="E804" s="10"/>
      <c r="F804" s="10"/>
      <c r="G804" s="10"/>
      <c r="H804" s="10"/>
      <c r="I804" s="7"/>
      <c r="J804" s="10"/>
      <c r="K804" s="10"/>
      <c r="L804" s="10"/>
      <c r="M804" s="10"/>
      <c r="N804" s="10"/>
      <c r="O804" s="10"/>
    </row>
    <row r="805">
      <c r="A805" s="10"/>
      <c r="B805" s="10"/>
      <c r="C805" s="10"/>
      <c r="D805" s="7"/>
      <c r="E805" s="10"/>
      <c r="F805" s="10"/>
      <c r="G805" s="10"/>
      <c r="H805" s="10"/>
      <c r="I805" s="7"/>
      <c r="J805" s="10"/>
      <c r="K805" s="10"/>
      <c r="L805" s="10"/>
      <c r="M805" s="10"/>
      <c r="N805" s="10"/>
      <c r="O805" s="10"/>
    </row>
    <row r="806">
      <c r="A806" s="10"/>
      <c r="B806" s="10"/>
      <c r="C806" s="10"/>
      <c r="D806" s="7"/>
      <c r="E806" s="10"/>
      <c r="F806" s="10"/>
      <c r="G806" s="10"/>
      <c r="H806" s="10"/>
      <c r="I806" s="7"/>
      <c r="J806" s="10"/>
      <c r="K806" s="10"/>
      <c r="L806" s="10"/>
      <c r="M806" s="10"/>
      <c r="N806" s="10"/>
      <c r="O806" s="10"/>
    </row>
    <row r="807">
      <c r="A807" s="10"/>
      <c r="B807" s="10"/>
      <c r="C807" s="10"/>
      <c r="D807" s="7"/>
      <c r="E807" s="10"/>
      <c r="F807" s="10"/>
      <c r="G807" s="10"/>
      <c r="H807" s="10"/>
      <c r="I807" s="7"/>
      <c r="J807" s="10"/>
      <c r="K807" s="10"/>
      <c r="L807" s="10"/>
      <c r="M807" s="10"/>
      <c r="N807" s="10"/>
      <c r="O807" s="10"/>
    </row>
    <row r="808">
      <c r="A808" s="10"/>
      <c r="B808" s="10"/>
      <c r="C808" s="10"/>
      <c r="D808" s="7"/>
      <c r="E808" s="10"/>
      <c r="F808" s="10"/>
      <c r="G808" s="10"/>
      <c r="H808" s="10"/>
      <c r="I808" s="7"/>
      <c r="J808" s="10"/>
      <c r="K808" s="10"/>
      <c r="L808" s="10"/>
      <c r="M808" s="10"/>
      <c r="N808" s="10"/>
      <c r="O808" s="10"/>
    </row>
    <row r="809">
      <c r="A809" s="10"/>
      <c r="B809" s="10"/>
      <c r="C809" s="10"/>
      <c r="D809" s="7"/>
      <c r="E809" s="10"/>
      <c r="F809" s="10"/>
      <c r="G809" s="10"/>
      <c r="H809" s="10"/>
      <c r="I809" s="7"/>
      <c r="J809" s="10"/>
      <c r="K809" s="10"/>
      <c r="L809" s="10"/>
      <c r="M809" s="10"/>
      <c r="N809" s="10"/>
      <c r="O809" s="10"/>
    </row>
    <row r="810">
      <c r="A810" s="10"/>
      <c r="B810" s="10"/>
      <c r="C810" s="10"/>
      <c r="D810" s="7"/>
      <c r="E810" s="10"/>
      <c r="F810" s="10"/>
      <c r="G810" s="10"/>
      <c r="H810" s="10"/>
      <c r="I810" s="7"/>
      <c r="J810" s="10"/>
      <c r="K810" s="10"/>
      <c r="L810" s="10"/>
      <c r="M810" s="10"/>
      <c r="N810" s="10"/>
      <c r="O810" s="10"/>
    </row>
    <row r="811">
      <c r="A811" s="10"/>
      <c r="B811" s="10"/>
      <c r="C811" s="10"/>
      <c r="D811" s="7"/>
      <c r="E811" s="10"/>
      <c r="F811" s="10"/>
      <c r="G811" s="10"/>
      <c r="H811" s="10"/>
      <c r="I811" s="7"/>
      <c r="J811" s="10"/>
      <c r="K811" s="10"/>
      <c r="L811" s="10"/>
      <c r="M811" s="10"/>
      <c r="N811" s="10"/>
      <c r="O811" s="10"/>
    </row>
    <row r="812">
      <c r="A812" s="10"/>
      <c r="B812" s="10"/>
      <c r="C812" s="10"/>
      <c r="D812" s="7"/>
      <c r="E812" s="10"/>
      <c r="F812" s="10"/>
      <c r="G812" s="10"/>
      <c r="H812" s="10"/>
      <c r="I812" s="7"/>
      <c r="J812" s="10"/>
      <c r="K812" s="10"/>
      <c r="L812" s="10"/>
      <c r="M812" s="10"/>
      <c r="N812" s="10"/>
      <c r="O812" s="10"/>
    </row>
    <row r="813">
      <c r="A813" s="10"/>
      <c r="B813" s="10"/>
      <c r="C813" s="10"/>
      <c r="D813" s="7"/>
      <c r="E813" s="10"/>
      <c r="F813" s="10"/>
      <c r="G813" s="10"/>
      <c r="H813" s="10"/>
      <c r="I813" s="7"/>
      <c r="J813" s="10"/>
      <c r="K813" s="10"/>
      <c r="L813" s="10"/>
      <c r="M813" s="10"/>
      <c r="N813" s="10"/>
      <c r="O813" s="10"/>
    </row>
    <row r="814">
      <c r="A814" s="10"/>
      <c r="B814" s="10"/>
      <c r="C814" s="10"/>
      <c r="D814" s="7"/>
      <c r="E814" s="10"/>
      <c r="F814" s="10"/>
      <c r="G814" s="10"/>
      <c r="H814" s="10"/>
      <c r="I814" s="7"/>
      <c r="J814" s="10"/>
      <c r="K814" s="10"/>
      <c r="L814" s="10"/>
      <c r="M814" s="10"/>
      <c r="N814" s="10"/>
      <c r="O814" s="10"/>
    </row>
    <row r="815">
      <c r="A815" s="10"/>
      <c r="B815" s="10"/>
      <c r="C815" s="10"/>
      <c r="D815" s="7"/>
      <c r="E815" s="10"/>
      <c r="F815" s="10"/>
      <c r="G815" s="10"/>
      <c r="H815" s="10"/>
      <c r="I815" s="7"/>
      <c r="J815" s="10"/>
      <c r="K815" s="10"/>
      <c r="L815" s="10"/>
      <c r="M815" s="10"/>
      <c r="N815" s="10"/>
      <c r="O815" s="10"/>
    </row>
    <row r="816">
      <c r="A816" s="10"/>
      <c r="B816" s="10"/>
      <c r="C816" s="10"/>
      <c r="D816" s="7"/>
      <c r="E816" s="10"/>
      <c r="F816" s="10"/>
      <c r="G816" s="10"/>
      <c r="H816" s="10"/>
      <c r="I816" s="7"/>
      <c r="J816" s="10"/>
      <c r="K816" s="10"/>
      <c r="L816" s="10"/>
      <c r="M816" s="10"/>
      <c r="N816" s="10"/>
      <c r="O816" s="10"/>
    </row>
    <row r="817">
      <c r="A817" s="10"/>
      <c r="B817" s="10"/>
      <c r="C817" s="10"/>
      <c r="D817" s="7"/>
      <c r="E817" s="10"/>
      <c r="F817" s="10"/>
      <c r="G817" s="10"/>
      <c r="H817" s="10"/>
      <c r="I817" s="7"/>
      <c r="J817" s="10"/>
      <c r="K817" s="10"/>
      <c r="L817" s="10"/>
      <c r="M817" s="10"/>
      <c r="N817" s="10"/>
      <c r="O817" s="10"/>
    </row>
    <row r="818">
      <c r="A818" s="10"/>
      <c r="B818" s="10"/>
      <c r="C818" s="10"/>
      <c r="D818" s="7"/>
      <c r="E818" s="10"/>
      <c r="F818" s="10"/>
      <c r="G818" s="10"/>
      <c r="H818" s="10"/>
      <c r="I818" s="7"/>
      <c r="J818" s="10"/>
      <c r="K818" s="10"/>
      <c r="L818" s="10"/>
      <c r="M818" s="10"/>
      <c r="N818" s="10"/>
      <c r="O818" s="10"/>
    </row>
    <row r="819">
      <c r="A819" s="10"/>
      <c r="B819" s="10"/>
      <c r="C819" s="10"/>
      <c r="D819" s="7"/>
      <c r="E819" s="10"/>
      <c r="F819" s="10"/>
      <c r="G819" s="10"/>
      <c r="H819" s="10"/>
      <c r="I819" s="7"/>
      <c r="J819" s="10"/>
      <c r="K819" s="10"/>
      <c r="L819" s="10"/>
      <c r="M819" s="10"/>
      <c r="N819" s="10"/>
      <c r="O819" s="10"/>
    </row>
    <row r="820">
      <c r="A820" s="10"/>
      <c r="B820" s="10"/>
      <c r="C820" s="10"/>
      <c r="D820" s="7"/>
      <c r="E820" s="10"/>
      <c r="F820" s="10"/>
      <c r="G820" s="10"/>
      <c r="H820" s="10"/>
      <c r="I820" s="7"/>
      <c r="J820" s="10"/>
      <c r="K820" s="10"/>
      <c r="L820" s="10"/>
      <c r="M820" s="10"/>
      <c r="N820" s="10"/>
      <c r="O820" s="10"/>
    </row>
    <row r="821">
      <c r="A821" s="10"/>
      <c r="B821" s="10"/>
      <c r="C821" s="10"/>
      <c r="D821" s="7"/>
      <c r="E821" s="10"/>
      <c r="F821" s="10"/>
      <c r="G821" s="10"/>
      <c r="H821" s="10"/>
      <c r="I821" s="7"/>
      <c r="J821" s="10"/>
      <c r="K821" s="10"/>
      <c r="L821" s="10"/>
      <c r="M821" s="10"/>
      <c r="N821" s="10"/>
      <c r="O821" s="10"/>
    </row>
    <row r="822">
      <c r="A822" s="10"/>
      <c r="B822" s="10"/>
      <c r="C822" s="10"/>
      <c r="D822" s="7"/>
      <c r="E822" s="10"/>
      <c r="F822" s="10"/>
      <c r="G822" s="10"/>
      <c r="H822" s="10"/>
      <c r="I822" s="7"/>
      <c r="J822" s="10"/>
      <c r="K822" s="10"/>
      <c r="L822" s="10"/>
      <c r="M822" s="10"/>
      <c r="N822" s="10"/>
      <c r="O822" s="10"/>
    </row>
    <row r="823">
      <c r="A823" s="10"/>
      <c r="B823" s="10"/>
      <c r="C823" s="10"/>
      <c r="D823" s="7"/>
      <c r="E823" s="10"/>
      <c r="F823" s="10"/>
      <c r="G823" s="10"/>
      <c r="H823" s="10"/>
      <c r="I823" s="7"/>
      <c r="J823" s="10"/>
      <c r="K823" s="10"/>
      <c r="L823" s="10"/>
      <c r="M823" s="10"/>
      <c r="N823" s="10"/>
      <c r="O823" s="10"/>
    </row>
    <row r="824">
      <c r="A824" s="10"/>
      <c r="B824" s="10"/>
      <c r="C824" s="10"/>
      <c r="D824" s="7"/>
      <c r="E824" s="10"/>
      <c r="F824" s="10"/>
      <c r="G824" s="10"/>
      <c r="H824" s="10"/>
      <c r="I824" s="7"/>
      <c r="J824" s="10"/>
      <c r="K824" s="10"/>
      <c r="L824" s="10"/>
      <c r="M824" s="10"/>
      <c r="N824" s="10"/>
      <c r="O824" s="10"/>
    </row>
    <row r="825">
      <c r="A825" s="10"/>
      <c r="B825" s="10"/>
      <c r="C825" s="10"/>
      <c r="D825" s="7"/>
      <c r="E825" s="10"/>
      <c r="F825" s="10"/>
      <c r="G825" s="10"/>
      <c r="H825" s="10"/>
      <c r="I825" s="7"/>
      <c r="J825" s="10"/>
      <c r="K825" s="10"/>
      <c r="L825" s="10"/>
      <c r="M825" s="10"/>
      <c r="N825" s="10"/>
      <c r="O825" s="10"/>
    </row>
    <row r="826">
      <c r="A826" s="10"/>
      <c r="B826" s="10"/>
      <c r="C826" s="10"/>
      <c r="D826" s="7"/>
      <c r="E826" s="10"/>
      <c r="F826" s="10"/>
      <c r="G826" s="10"/>
      <c r="H826" s="10"/>
      <c r="I826" s="7"/>
      <c r="J826" s="10"/>
      <c r="K826" s="10"/>
      <c r="L826" s="10"/>
      <c r="M826" s="10"/>
      <c r="N826" s="10"/>
      <c r="O826" s="10"/>
    </row>
    <row r="827">
      <c r="A827" s="10"/>
      <c r="B827" s="10"/>
      <c r="C827" s="10"/>
      <c r="D827" s="7"/>
      <c r="E827" s="10"/>
      <c r="F827" s="10"/>
      <c r="G827" s="10"/>
      <c r="H827" s="10"/>
      <c r="I827" s="7"/>
      <c r="J827" s="10"/>
      <c r="K827" s="10"/>
      <c r="L827" s="10"/>
      <c r="M827" s="10"/>
      <c r="N827" s="10"/>
      <c r="O827" s="10"/>
    </row>
    <row r="828">
      <c r="A828" s="10"/>
      <c r="B828" s="10"/>
      <c r="C828" s="10"/>
      <c r="D828" s="7"/>
      <c r="E828" s="10"/>
      <c r="F828" s="10"/>
      <c r="G828" s="10"/>
      <c r="H828" s="10"/>
      <c r="I828" s="7"/>
      <c r="J828" s="10"/>
      <c r="K828" s="10"/>
      <c r="L828" s="10"/>
      <c r="M828" s="10"/>
      <c r="N828" s="10"/>
      <c r="O828" s="10"/>
    </row>
    <row r="829">
      <c r="A829" s="10"/>
      <c r="B829" s="10"/>
      <c r="C829" s="10"/>
      <c r="D829" s="7"/>
      <c r="E829" s="10"/>
      <c r="F829" s="10"/>
      <c r="G829" s="10"/>
      <c r="H829" s="10"/>
      <c r="I829" s="7"/>
      <c r="J829" s="10"/>
      <c r="K829" s="10"/>
      <c r="L829" s="10"/>
      <c r="M829" s="10"/>
      <c r="N829" s="10"/>
      <c r="O829" s="10"/>
    </row>
    <row r="830">
      <c r="A830" s="10"/>
      <c r="B830" s="10"/>
      <c r="C830" s="10"/>
      <c r="D830" s="7"/>
      <c r="E830" s="10"/>
      <c r="F830" s="10"/>
      <c r="G830" s="10"/>
      <c r="H830" s="10"/>
      <c r="I830" s="7"/>
      <c r="J830" s="10"/>
      <c r="K830" s="10"/>
      <c r="L830" s="10"/>
      <c r="M830" s="10"/>
      <c r="N830" s="10"/>
      <c r="O830" s="10"/>
    </row>
    <row r="831">
      <c r="A831" s="10"/>
      <c r="B831" s="10"/>
      <c r="C831" s="10"/>
      <c r="D831" s="7"/>
      <c r="E831" s="10"/>
      <c r="F831" s="10"/>
      <c r="G831" s="10"/>
      <c r="H831" s="10"/>
      <c r="I831" s="7"/>
      <c r="J831" s="10"/>
      <c r="K831" s="10"/>
      <c r="L831" s="10"/>
      <c r="M831" s="10"/>
      <c r="N831" s="10"/>
      <c r="O831" s="10"/>
    </row>
    <row r="832">
      <c r="A832" s="10"/>
      <c r="B832" s="10"/>
      <c r="C832" s="10"/>
      <c r="D832" s="7"/>
      <c r="E832" s="10"/>
      <c r="F832" s="10"/>
      <c r="G832" s="10"/>
      <c r="H832" s="10"/>
      <c r="I832" s="7"/>
      <c r="J832" s="10"/>
      <c r="K832" s="10"/>
      <c r="L832" s="10"/>
      <c r="M832" s="10"/>
      <c r="N832" s="10"/>
      <c r="O832" s="10"/>
    </row>
    <row r="833">
      <c r="A833" s="10"/>
      <c r="B833" s="10"/>
      <c r="C833" s="10"/>
      <c r="D833" s="7"/>
      <c r="E833" s="10"/>
      <c r="F833" s="10"/>
      <c r="G833" s="10"/>
      <c r="H833" s="10"/>
      <c r="I833" s="7"/>
      <c r="J833" s="10"/>
      <c r="K833" s="10"/>
      <c r="L833" s="10"/>
      <c r="M833" s="10"/>
      <c r="N833" s="10"/>
      <c r="O833" s="10"/>
    </row>
    <row r="834">
      <c r="A834" s="10"/>
      <c r="B834" s="10"/>
      <c r="C834" s="10"/>
      <c r="D834" s="7"/>
      <c r="E834" s="10"/>
      <c r="F834" s="10"/>
      <c r="G834" s="10"/>
      <c r="H834" s="10"/>
      <c r="I834" s="7"/>
      <c r="J834" s="10"/>
      <c r="K834" s="10"/>
      <c r="L834" s="10"/>
      <c r="M834" s="10"/>
      <c r="N834" s="10"/>
      <c r="O834" s="10"/>
    </row>
    <row r="835">
      <c r="A835" s="10"/>
      <c r="B835" s="10"/>
      <c r="C835" s="10"/>
      <c r="D835" s="7"/>
      <c r="E835" s="10"/>
      <c r="F835" s="10"/>
      <c r="G835" s="10"/>
      <c r="H835" s="10"/>
      <c r="I835" s="7"/>
      <c r="J835" s="10"/>
      <c r="K835" s="10"/>
      <c r="L835" s="10"/>
      <c r="M835" s="10"/>
      <c r="N835" s="10"/>
      <c r="O835" s="10"/>
    </row>
    <row r="836">
      <c r="A836" s="10"/>
      <c r="B836" s="10"/>
      <c r="C836" s="10"/>
      <c r="D836" s="7"/>
      <c r="E836" s="10"/>
      <c r="F836" s="10"/>
      <c r="G836" s="10"/>
      <c r="H836" s="10"/>
      <c r="I836" s="7"/>
      <c r="J836" s="10"/>
      <c r="K836" s="10"/>
      <c r="L836" s="10"/>
      <c r="M836" s="10"/>
      <c r="N836" s="10"/>
      <c r="O836" s="10"/>
    </row>
    <row r="837">
      <c r="A837" s="10"/>
      <c r="B837" s="10"/>
      <c r="C837" s="10"/>
      <c r="D837" s="7"/>
      <c r="E837" s="10"/>
      <c r="F837" s="10"/>
      <c r="G837" s="10"/>
      <c r="H837" s="10"/>
      <c r="I837" s="7"/>
      <c r="J837" s="10"/>
      <c r="K837" s="10"/>
      <c r="L837" s="10"/>
      <c r="M837" s="10"/>
      <c r="N837" s="10"/>
      <c r="O837" s="10"/>
    </row>
    <row r="838">
      <c r="A838" s="10"/>
      <c r="B838" s="10"/>
      <c r="C838" s="10"/>
      <c r="D838" s="7"/>
      <c r="E838" s="10"/>
      <c r="F838" s="10"/>
      <c r="G838" s="10"/>
      <c r="H838" s="10"/>
      <c r="I838" s="7"/>
      <c r="J838" s="10"/>
      <c r="K838" s="10"/>
      <c r="L838" s="10"/>
      <c r="M838" s="10"/>
      <c r="N838" s="10"/>
      <c r="O838" s="10"/>
    </row>
    <row r="839">
      <c r="A839" s="10"/>
      <c r="B839" s="10"/>
      <c r="C839" s="10"/>
      <c r="D839" s="7"/>
      <c r="E839" s="10"/>
      <c r="F839" s="10"/>
      <c r="G839" s="10"/>
      <c r="H839" s="10"/>
      <c r="I839" s="7"/>
      <c r="J839" s="10"/>
      <c r="K839" s="10"/>
      <c r="L839" s="10"/>
      <c r="M839" s="10"/>
      <c r="N839" s="10"/>
      <c r="O839" s="10"/>
    </row>
    <row r="840">
      <c r="A840" s="10"/>
      <c r="B840" s="10"/>
      <c r="C840" s="10"/>
      <c r="D840" s="7"/>
      <c r="E840" s="10"/>
      <c r="F840" s="10"/>
      <c r="G840" s="10"/>
      <c r="H840" s="10"/>
      <c r="I840" s="7"/>
      <c r="J840" s="10"/>
      <c r="K840" s="10"/>
      <c r="L840" s="10"/>
      <c r="M840" s="10"/>
      <c r="N840" s="10"/>
      <c r="O840" s="10"/>
    </row>
    <row r="841">
      <c r="A841" s="10"/>
      <c r="B841" s="10"/>
      <c r="C841" s="10"/>
      <c r="D841" s="7"/>
      <c r="E841" s="10"/>
      <c r="F841" s="10"/>
      <c r="G841" s="10"/>
      <c r="H841" s="10"/>
      <c r="I841" s="7"/>
      <c r="J841" s="10"/>
      <c r="K841" s="10"/>
      <c r="L841" s="10"/>
      <c r="M841" s="10"/>
      <c r="N841" s="10"/>
      <c r="O841" s="10"/>
    </row>
    <row r="842">
      <c r="A842" s="10"/>
      <c r="B842" s="10"/>
      <c r="C842" s="10"/>
      <c r="D842" s="7"/>
      <c r="E842" s="10"/>
      <c r="F842" s="10"/>
      <c r="G842" s="10"/>
      <c r="H842" s="10"/>
      <c r="I842" s="7"/>
      <c r="J842" s="10"/>
      <c r="K842" s="10"/>
      <c r="L842" s="10"/>
      <c r="M842" s="10"/>
      <c r="N842" s="10"/>
      <c r="O842" s="10"/>
    </row>
    <row r="843">
      <c r="A843" s="10"/>
      <c r="B843" s="10"/>
      <c r="C843" s="10"/>
      <c r="D843" s="7"/>
      <c r="E843" s="10"/>
      <c r="F843" s="10"/>
      <c r="G843" s="10"/>
      <c r="H843" s="10"/>
      <c r="I843" s="7"/>
      <c r="J843" s="10"/>
      <c r="K843" s="10"/>
      <c r="L843" s="10"/>
      <c r="M843" s="10"/>
      <c r="N843" s="10"/>
      <c r="O843" s="10"/>
    </row>
    <row r="844">
      <c r="A844" s="10"/>
      <c r="B844" s="10"/>
      <c r="C844" s="10"/>
      <c r="D844" s="7"/>
      <c r="E844" s="10"/>
      <c r="F844" s="10"/>
      <c r="G844" s="10"/>
      <c r="H844" s="10"/>
      <c r="I844" s="7"/>
      <c r="J844" s="10"/>
      <c r="K844" s="10"/>
      <c r="L844" s="10"/>
      <c r="M844" s="10"/>
      <c r="N844" s="10"/>
      <c r="O844" s="10"/>
    </row>
    <row r="845">
      <c r="A845" s="10"/>
      <c r="B845" s="10"/>
      <c r="C845" s="10"/>
      <c r="D845" s="7"/>
      <c r="E845" s="10"/>
      <c r="F845" s="10"/>
      <c r="G845" s="10"/>
      <c r="H845" s="10"/>
      <c r="I845" s="7"/>
      <c r="J845" s="10"/>
      <c r="K845" s="10"/>
      <c r="L845" s="10"/>
      <c r="M845" s="10"/>
      <c r="N845" s="10"/>
      <c r="O845" s="10"/>
    </row>
    <row r="846">
      <c r="A846" s="10"/>
      <c r="B846" s="10"/>
      <c r="C846" s="10"/>
      <c r="D846" s="7"/>
      <c r="E846" s="10"/>
      <c r="F846" s="10"/>
      <c r="G846" s="10"/>
      <c r="H846" s="10"/>
      <c r="I846" s="7"/>
      <c r="J846" s="10"/>
      <c r="K846" s="10"/>
      <c r="L846" s="10"/>
      <c r="M846" s="10"/>
      <c r="N846" s="10"/>
      <c r="O846" s="10"/>
    </row>
    <row r="847">
      <c r="A847" s="10"/>
      <c r="B847" s="10"/>
      <c r="C847" s="10"/>
      <c r="D847" s="7"/>
      <c r="E847" s="10"/>
      <c r="F847" s="10"/>
      <c r="G847" s="10"/>
      <c r="H847" s="10"/>
      <c r="I847" s="7"/>
      <c r="J847" s="10"/>
      <c r="K847" s="10"/>
      <c r="L847" s="10"/>
      <c r="M847" s="10"/>
      <c r="N847" s="10"/>
      <c r="O847" s="10"/>
    </row>
    <row r="848">
      <c r="A848" s="10"/>
      <c r="B848" s="10"/>
      <c r="C848" s="10"/>
      <c r="D848" s="7"/>
      <c r="E848" s="10"/>
      <c r="F848" s="10"/>
      <c r="G848" s="10"/>
      <c r="H848" s="10"/>
      <c r="I848" s="7"/>
      <c r="J848" s="10"/>
      <c r="K848" s="10"/>
      <c r="L848" s="10"/>
      <c r="M848" s="10"/>
      <c r="N848" s="10"/>
      <c r="O848" s="10"/>
    </row>
    <row r="849">
      <c r="A849" s="10"/>
      <c r="B849" s="10"/>
      <c r="C849" s="10"/>
      <c r="D849" s="7"/>
      <c r="E849" s="10"/>
      <c r="F849" s="10"/>
      <c r="G849" s="10"/>
      <c r="H849" s="10"/>
      <c r="I849" s="7"/>
      <c r="J849" s="10"/>
      <c r="K849" s="10"/>
      <c r="L849" s="10"/>
      <c r="M849" s="10"/>
      <c r="N849" s="10"/>
      <c r="O849" s="10"/>
    </row>
    <row r="850">
      <c r="A850" s="10"/>
      <c r="B850" s="10"/>
      <c r="C850" s="10"/>
      <c r="D850" s="7"/>
      <c r="E850" s="10"/>
      <c r="F850" s="10"/>
      <c r="G850" s="10"/>
      <c r="H850" s="10"/>
      <c r="I850" s="7"/>
      <c r="J850" s="10"/>
      <c r="K850" s="10"/>
      <c r="L850" s="10"/>
      <c r="M850" s="10"/>
      <c r="N850" s="10"/>
      <c r="O850" s="10"/>
    </row>
    <row r="851">
      <c r="A851" s="10"/>
      <c r="B851" s="10"/>
      <c r="C851" s="10"/>
      <c r="D851" s="7"/>
      <c r="E851" s="10"/>
      <c r="F851" s="10"/>
      <c r="G851" s="10"/>
      <c r="H851" s="10"/>
      <c r="I851" s="7"/>
      <c r="J851" s="10"/>
      <c r="K851" s="10"/>
      <c r="L851" s="10"/>
      <c r="M851" s="10"/>
      <c r="N851" s="10"/>
      <c r="O851" s="10"/>
    </row>
    <row r="852">
      <c r="A852" s="10"/>
      <c r="B852" s="10"/>
      <c r="C852" s="10"/>
      <c r="D852" s="7"/>
      <c r="E852" s="10"/>
      <c r="F852" s="10"/>
      <c r="G852" s="10"/>
      <c r="H852" s="10"/>
      <c r="I852" s="7"/>
      <c r="J852" s="10"/>
      <c r="K852" s="10"/>
      <c r="L852" s="10"/>
      <c r="M852" s="10"/>
      <c r="N852" s="10"/>
      <c r="O852" s="10"/>
    </row>
    <row r="853">
      <c r="A853" s="10"/>
      <c r="B853" s="10"/>
      <c r="C853" s="10"/>
      <c r="D853" s="7"/>
      <c r="E853" s="10"/>
      <c r="F853" s="10"/>
      <c r="G853" s="10"/>
      <c r="H853" s="10"/>
      <c r="I853" s="7"/>
      <c r="J853" s="10"/>
      <c r="K853" s="10"/>
      <c r="L853" s="10"/>
      <c r="M853" s="10"/>
      <c r="N853" s="10"/>
      <c r="O853" s="10"/>
    </row>
    <row r="854">
      <c r="A854" s="10"/>
      <c r="B854" s="10"/>
      <c r="C854" s="10"/>
      <c r="D854" s="7"/>
      <c r="E854" s="10"/>
      <c r="F854" s="10"/>
      <c r="G854" s="10"/>
      <c r="H854" s="10"/>
      <c r="I854" s="7"/>
      <c r="J854" s="10"/>
      <c r="K854" s="10"/>
      <c r="L854" s="10"/>
      <c r="M854" s="10"/>
      <c r="N854" s="10"/>
      <c r="O854" s="10"/>
    </row>
    <row r="855">
      <c r="A855" s="10"/>
      <c r="B855" s="10"/>
      <c r="C855" s="10"/>
      <c r="D855" s="7"/>
      <c r="E855" s="10"/>
      <c r="F855" s="10"/>
      <c r="G855" s="10"/>
      <c r="H855" s="10"/>
      <c r="I855" s="7"/>
      <c r="J855" s="10"/>
      <c r="K855" s="10"/>
      <c r="L855" s="10"/>
      <c r="M855" s="10"/>
      <c r="N855" s="10"/>
      <c r="O855" s="10"/>
    </row>
    <row r="856">
      <c r="A856" s="10"/>
      <c r="B856" s="10"/>
      <c r="C856" s="10"/>
      <c r="D856" s="7"/>
      <c r="E856" s="10"/>
      <c r="F856" s="10"/>
      <c r="G856" s="10"/>
      <c r="H856" s="10"/>
      <c r="I856" s="7"/>
      <c r="J856" s="10"/>
      <c r="K856" s="10"/>
      <c r="L856" s="10"/>
      <c r="M856" s="10"/>
      <c r="N856" s="10"/>
      <c r="O856" s="10"/>
    </row>
    <row r="857">
      <c r="A857" s="10"/>
      <c r="B857" s="10"/>
      <c r="C857" s="10"/>
      <c r="D857" s="7"/>
      <c r="E857" s="10"/>
      <c r="F857" s="10"/>
      <c r="G857" s="10"/>
      <c r="H857" s="10"/>
      <c r="I857" s="7"/>
      <c r="J857" s="10"/>
      <c r="K857" s="10"/>
      <c r="L857" s="10"/>
      <c r="M857" s="10"/>
      <c r="N857" s="10"/>
      <c r="O857" s="10"/>
    </row>
    <row r="858">
      <c r="A858" s="10"/>
      <c r="B858" s="10"/>
      <c r="C858" s="10"/>
      <c r="D858" s="7"/>
      <c r="E858" s="10"/>
      <c r="F858" s="10"/>
      <c r="G858" s="10"/>
      <c r="H858" s="10"/>
      <c r="I858" s="7"/>
      <c r="J858" s="10"/>
      <c r="K858" s="10"/>
      <c r="L858" s="10"/>
      <c r="M858" s="10"/>
      <c r="N858" s="10"/>
      <c r="O858" s="10"/>
    </row>
    <row r="859">
      <c r="A859" s="10"/>
      <c r="B859" s="10"/>
      <c r="C859" s="10"/>
      <c r="D859" s="7"/>
      <c r="E859" s="10"/>
      <c r="F859" s="10"/>
      <c r="G859" s="10"/>
      <c r="H859" s="10"/>
      <c r="I859" s="7"/>
      <c r="J859" s="10"/>
      <c r="K859" s="10"/>
      <c r="L859" s="10"/>
      <c r="M859" s="10"/>
      <c r="N859" s="10"/>
      <c r="O859" s="10"/>
    </row>
    <row r="860">
      <c r="A860" s="10"/>
      <c r="B860" s="10"/>
      <c r="C860" s="10"/>
      <c r="D860" s="7"/>
      <c r="E860" s="10"/>
      <c r="F860" s="10"/>
      <c r="G860" s="10"/>
      <c r="H860" s="10"/>
      <c r="I860" s="7"/>
      <c r="J860" s="10"/>
      <c r="K860" s="10"/>
      <c r="L860" s="10"/>
      <c r="M860" s="10"/>
      <c r="N860" s="10"/>
      <c r="O860" s="10"/>
    </row>
    <row r="861">
      <c r="A861" s="10"/>
      <c r="B861" s="10"/>
      <c r="C861" s="10"/>
      <c r="D861" s="7"/>
      <c r="E861" s="10"/>
      <c r="F861" s="10"/>
      <c r="G861" s="10"/>
      <c r="H861" s="10"/>
      <c r="I861" s="7"/>
      <c r="J861" s="10"/>
      <c r="K861" s="10"/>
      <c r="L861" s="10"/>
      <c r="M861" s="10"/>
      <c r="N861" s="10"/>
      <c r="O861" s="10"/>
    </row>
    <row r="862">
      <c r="A862" s="10"/>
      <c r="B862" s="10"/>
      <c r="C862" s="10"/>
      <c r="D862" s="7"/>
      <c r="E862" s="10"/>
      <c r="F862" s="10"/>
      <c r="G862" s="10"/>
      <c r="H862" s="10"/>
      <c r="I862" s="7"/>
      <c r="J862" s="10"/>
      <c r="K862" s="10"/>
      <c r="L862" s="10"/>
      <c r="M862" s="10"/>
      <c r="N862" s="10"/>
      <c r="O862" s="10"/>
    </row>
    <row r="863">
      <c r="A863" s="10"/>
      <c r="B863" s="10"/>
      <c r="C863" s="10"/>
      <c r="D863" s="7"/>
      <c r="E863" s="10"/>
      <c r="F863" s="10"/>
      <c r="G863" s="10"/>
      <c r="H863" s="10"/>
      <c r="I863" s="7"/>
      <c r="J863" s="10"/>
      <c r="K863" s="10"/>
      <c r="L863" s="10"/>
      <c r="M863" s="10"/>
      <c r="N863" s="10"/>
      <c r="O863" s="10"/>
    </row>
    <row r="864">
      <c r="A864" s="10"/>
      <c r="B864" s="10"/>
      <c r="C864" s="10"/>
      <c r="D864" s="7"/>
      <c r="E864" s="10"/>
      <c r="F864" s="10"/>
      <c r="G864" s="10"/>
      <c r="H864" s="10"/>
      <c r="I864" s="7"/>
      <c r="J864" s="10"/>
      <c r="K864" s="10"/>
      <c r="L864" s="10"/>
      <c r="M864" s="10"/>
      <c r="N864" s="10"/>
      <c r="O864" s="10"/>
    </row>
    <row r="865">
      <c r="A865" s="10"/>
      <c r="B865" s="10"/>
      <c r="C865" s="10"/>
      <c r="D865" s="7"/>
      <c r="E865" s="10"/>
      <c r="F865" s="10"/>
      <c r="G865" s="10"/>
      <c r="H865" s="10"/>
      <c r="I865" s="7"/>
      <c r="J865" s="10"/>
      <c r="K865" s="10"/>
      <c r="L865" s="10"/>
      <c r="M865" s="10"/>
      <c r="N865" s="10"/>
      <c r="O865" s="10"/>
    </row>
    <row r="866">
      <c r="A866" s="10"/>
      <c r="B866" s="10"/>
      <c r="C866" s="10"/>
      <c r="D866" s="7"/>
      <c r="E866" s="10"/>
      <c r="F866" s="10"/>
      <c r="G866" s="10"/>
      <c r="H866" s="10"/>
      <c r="I866" s="7"/>
      <c r="J866" s="10"/>
      <c r="K866" s="10"/>
      <c r="L866" s="10"/>
      <c r="M866" s="10"/>
      <c r="N866" s="10"/>
      <c r="O866" s="10"/>
    </row>
    <row r="867">
      <c r="A867" s="10"/>
      <c r="B867" s="10"/>
      <c r="C867" s="10"/>
      <c r="D867" s="7"/>
      <c r="E867" s="10"/>
      <c r="F867" s="10"/>
      <c r="G867" s="10"/>
      <c r="H867" s="10"/>
      <c r="I867" s="7"/>
      <c r="J867" s="10"/>
      <c r="K867" s="10"/>
      <c r="L867" s="10"/>
      <c r="M867" s="10"/>
      <c r="N867" s="10"/>
      <c r="O867" s="10"/>
    </row>
    <row r="868">
      <c r="A868" s="10"/>
      <c r="B868" s="10"/>
      <c r="C868" s="10"/>
      <c r="D868" s="7"/>
      <c r="E868" s="10"/>
      <c r="F868" s="10"/>
      <c r="G868" s="10"/>
      <c r="H868" s="10"/>
      <c r="I868" s="7"/>
      <c r="J868" s="10"/>
      <c r="K868" s="10"/>
      <c r="L868" s="10"/>
      <c r="M868" s="10"/>
      <c r="N868" s="10"/>
      <c r="O868" s="10"/>
    </row>
    <row r="869">
      <c r="A869" s="10"/>
      <c r="B869" s="10"/>
      <c r="C869" s="10"/>
      <c r="D869" s="7"/>
      <c r="E869" s="10"/>
      <c r="F869" s="10"/>
      <c r="G869" s="10"/>
      <c r="H869" s="10"/>
      <c r="I869" s="7"/>
      <c r="J869" s="10"/>
      <c r="K869" s="10"/>
      <c r="L869" s="10"/>
      <c r="M869" s="10"/>
      <c r="N869" s="10"/>
      <c r="O869" s="10"/>
    </row>
    <row r="870">
      <c r="A870" s="10"/>
      <c r="B870" s="10"/>
      <c r="C870" s="10"/>
      <c r="D870" s="7"/>
      <c r="E870" s="10"/>
      <c r="F870" s="10"/>
      <c r="G870" s="10"/>
      <c r="H870" s="10"/>
      <c r="I870" s="7"/>
      <c r="J870" s="10"/>
      <c r="K870" s="10"/>
      <c r="L870" s="10"/>
      <c r="M870" s="10"/>
      <c r="N870" s="10"/>
      <c r="O870" s="10"/>
    </row>
    <row r="871">
      <c r="A871" s="10"/>
      <c r="B871" s="10"/>
      <c r="C871" s="10"/>
      <c r="D871" s="7"/>
      <c r="E871" s="10"/>
      <c r="F871" s="10"/>
      <c r="G871" s="10"/>
      <c r="H871" s="10"/>
      <c r="I871" s="7"/>
      <c r="J871" s="10"/>
      <c r="K871" s="10"/>
      <c r="L871" s="10"/>
      <c r="M871" s="10"/>
      <c r="N871" s="10"/>
      <c r="O871" s="10"/>
    </row>
    <row r="872">
      <c r="A872" s="10"/>
      <c r="B872" s="10"/>
      <c r="C872" s="10"/>
      <c r="D872" s="7"/>
      <c r="E872" s="10"/>
      <c r="F872" s="10"/>
      <c r="G872" s="10"/>
      <c r="H872" s="10"/>
      <c r="I872" s="7"/>
      <c r="J872" s="10"/>
      <c r="K872" s="10"/>
      <c r="L872" s="10"/>
      <c r="M872" s="10"/>
      <c r="N872" s="10"/>
      <c r="O872" s="10"/>
    </row>
    <row r="873">
      <c r="A873" s="10"/>
      <c r="B873" s="10"/>
      <c r="C873" s="10"/>
      <c r="D873" s="7"/>
      <c r="E873" s="10"/>
      <c r="F873" s="10"/>
      <c r="G873" s="10"/>
      <c r="H873" s="10"/>
      <c r="I873" s="7"/>
      <c r="J873" s="10"/>
      <c r="K873" s="10"/>
      <c r="L873" s="10"/>
      <c r="M873" s="10"/>
      <c r="N873" s="10"/>
      <c r="O873" s="10"/>
    </row>
    <row r="874">
      <c r="A874" s="10"/>
      <c r="B874" s="10"/>
      <c r="C874" s="10"/>
      <c r="D874" s="7"/>
      <c r="E874" s="10"/>
      <c r="F874" s="10"/>
      <c r="G874" s="10"/>
      <c r="H874" s="10"/>
      <c r="I874" s="7"/>
      <c r="J874" s="10"/>
      <c r="K874" s="10"/>
      <c r="L874" s="10"/>
      <c r="M874" s="10"/>
      <c r="N874" s="10"/>
      <c r="O874" s="10"/>
    </row>
    <row r="875">
      <c r="A875" s="10"/>
      <c r="B875" s="10"/>
      <c r="C875" s="10"/>
      <c r="D875" s="7"/>
      <c r="E875" s="10"/>
      <c r="F875" s="10"/>
      <c r="G875" s="10"/>
      <c r="H875" s="10"/>
      <c r="I875" s="7"/>
      <c r="J875" s="10"/>
      <c r="K875" s="10"/>
      <c r="L875" s="10"/>
      <c r="M875" s="10"/>
      <c r="N875" s="10"/>
      <c r="O875" s="10"/>
    </row>
    <row r="876">
      <c r="A876" s="10"/>
      <c r="B876" s="10"/>
      <c r="C876" s="10"/>
      <c r="D876" s="7"/>
      <c r="E876" s="10"/>
      <c r="F876" s="10"/>
      <c r="G876" s="10"/>
      <c r="H876" s="10"/>
      <c r="I876" s="7"/>
      <c r="J876" s="10"/>
      <c r="K876" s="10"/>
      <c r="L876" s="10"/>
      <c r="M876" s="10"/>
      <c r="N876" s="10"/>
      <c r="O876" s="10"/>
    </row>
    <row r="877">
      <c r="A877" s="10"/>
      <c r="B877" s="10"/>
      <c r="C877" s="10"/>
      <c r="D877" s="7"/>
      <c r="E877" s="10"/>
      <c r="F877" s="10"/>
      <c r="G877" s="10"/>
      <c r="H877" s="10"/>
      <c r="I877" s="7"/>
      <c r="J877" s="10"/>
      <c r="K877" s="10"/>
      <c r="L877" s="10"/>
      <c r="M877" s="10"/>
      <c r="N877" s="10"/>
      <c r="O877" s="10"/>
    </row>
    <row r="878">
      <c r="A878" s="10"/>
      <c r="B878" s="10"/>
      <c r="C878" s="10"/>
      <c r="D878" s="7"/>
      <c r="E878" s="10"/>
      <c r="F878" s="10"/>
      <c r="G878" s="10"/>
      <c r="H878" s="10"/>
      <c r="I878" s="7"/>
      <c r="J878" s="10"/>
      <c r="K878" s="10"/>
      <c r="L878" s="10"/>
      <c r="M878" s="10"/>
      <c r="N878" s="10"/>
      <c r="O878" s="10"/>
    </row>
    <row r="879">
      <c r="A879" s="10"/>
      <c r="B879" s="10"/>
      <c r="C879" s="10"/>
      <c r="D879" s="7"/>
      <c r="E879" s="10"/>
      <c r="F879" s="10"/>
      <c r="G879" s="10"/>
      <c r="H879" s="10"/>
      <c r="I879" s="7"/>
      <c r="J879" s="10"/>
      <c r="K879" s="10"/>
      <c r="L879" s="10"/>
      <c r="M879" s="10"/>
      <c r="N879" s="10"/>
      <c r="O879" s="10"/>
    </row>
    <row r="880">
      <c r="A880" s="10"/>
      <c r="B880" s="10"/>
      <c r="C880" s="10"/>
      <c r="D880" s="7"/>
      <c r="E880" s="10"/>
      <c r="F880" s="10"/>
      <c r="G880" s="10"/>
      <c r="H880" s="10"/>
      <c r="I880" s="7"/>
      <c r="J880" s="10"/>
      <c r="K880" s="10"/>
      <c r="L880" s="10"/>
      <c r="M880" s="10"/>
      <c r="N880" s="10"/>
      <c r="O880" s="10"/>
    </row>
    <row r="881">
      <c r="A881" s="10"/>
      <c r="B881" s="10"/>
      <c r="C881" s="10"/>
      <c r="D881" s="7"/>
      <c r="E881" s="10"/>
      <c r="F881" s="10"/>
      <c r="G881" s="10"/>
      <c r="H881" s="10"/>
      <c r="I881" s="7"/>
      <c r="J881" s="10"/>
      <c r="K881" s="10"/>
      <c r="L881" s="10"/>
      <c r="M881" s="10"/>
      <c r="N881" s="10"/>
      <c r="O881" s="10"/>
    </row>
    <row r="882">
      <c r="A882" s="10"/>
      <c r="B882" s="10"/>
      <c r="C882" s="10"/>
      <c r="D882" s="7"/>
      <c r="E882" s="10"/>
      <c r="F882" s="10"/>
      <c r="G882" s="10"/>
      <c r="H882" s="10"/>
      <c r="I882" s="7"/>
      <c r="J882" s="10"/>
      <c r="K882" s="10"/>
      <c r="L882" s="10"/>
      <c r="M882" s="10"/>
      <c r="N882" s="10"/>
      <c r="O882" s="10"/>
    </row>
    <row r="883">
      <c r="A883" s="10"/>
      <c r="B883" s="10"/>
      <c r="C883" s="10"/>
      <c r="D883" s="7"/>
      <c r="E883" s="10"/>
      <c r="F883" s="10"/>
      <c r="G883" s="10"/>
      <c r="H883" s="10"/>
      <c r="I883" s="7"/>
      <c r="J883" s="10"/>
      <c r="K883" s="10"/>
      <c r="L883" s="10"/>
      <c r="M883" s="10"/>
      <c r="N883" s="10"/>
      <c r="O883" s="10"/>
    </row>
    <row r="884">
      <c r="A884" s="10"/>
      <c r="B884" s="10"/>
      <c r="C884" s="10"/>
      <c r="D884" s="7"/>
      <c r="E884" s="10"/>
      <c r="F884" s="10"/>
      <c r="G884" s="10"/>
      <c r="H884" s="10"/>
      <c r="I884" s="7"/>
      <c r="J884" s="10"/>
      <c r="K884" s="10"/>
      <c r="L884" s="10"/>
      <c r="M884" s="10"/>
      <c r="N884" s="10"/>
      <c r="O884" s="10"/>
    </row>
    <row r="885">
      <c r="A885" s="10"/>
      <c r="B885" s="10"/>
      <c r="C885" s="10"/>
      <c r="D885" s="7"/>
      <c r="E885" s="10"/>
      <c r="F885" s="10"/>
      <c r="G885" s="10"/>
      <c r="H885" s="10"/>
      <c r="I885" s="7"/>
      <c r="J885" s="10"/>
      <c r="K885" s="10"/>
      <c r="L885" s="10"/>
      <c r="M885" s="10"/>
      <c r="N885" s="10"/>
      <c r="O885" s="10"/>
    </row>
    <row r="886">
      <c r="A886" s="10"/>
      <c r="B886" s="10"/>
      <c r="C886" s="10"/>
      <c r="D886" s="7"/>
      <c r="E886" s="10"/>
      <c r="F886" s="10"/>
      <c r="G886" s="10"/>
      <c r="H886" s="10"/>
      <c r="I886" s="7"/>
      <c r="J886" s="10"/>
      <c r="K886" s="10"/>
      <c r="L886" s="10"/>
      <c r="M886" s="10"/>
      <c r="N886" s="10"/>
      <c r="O886" s="10"/>
    </row>
    <row r="887">
      <c r="A887" s="10"/>
      <c r="B887" s="10"/>
      <c r="C887" s="10"/>
      <c r="D887" s="7"/>
      <c r="E887" s="10"/>
      <c r="F887" s="10"/>
      <c r="G887" s="10"/>
      <c r="H887" s="10"/>
      <c r="I887" s="7"/>
      <c r="J887" s="10"/>
      <c r="K887" s="10"/>
      <c r="L887" s="10"/>
      <c r="M887" s="10"/>
      <c r="N887" s="10"/>
      <c r="O887" s="10"/>
    </row>
    <row r="888">
      <c r="A888" s="10"/>
      <c r="B888" s="10"/>
      <c r="C888" s="10"/>
      <c r="D888" s="7"/>
      <c r="E888" s="10"/>
      <c r="F888" s="10"/>
      <c r="G888" s="10"/>
      <c r="H888" s="10"/>
      <c r="I888" s="7"/>
      <c r="J888" s="10"/>
      <c r="K888" s="10"/>
      <c r="L888" s="10"/>
      <c r="M888" s="10"/>
      <c r="N888" s="10"/>
      <c r="O888" s="10"/>
    </row>
    <row r="889">
      <c r="A889" s="10"/>
      <c r="B889" s="10"/>
      <c r="C889" s="10"/>
      <c r="D889" s="7"/>
      <c r="E889" s="10"/>
      <c r="F889" s="10"/>
      <c r="G889" s="10"/>
      <c r="H889" s="10"/>
      <c r="I889" s="7"/>
      <c r="J889" s="10"/>
      <c r="K889" s="10"/>
      <c r="L889" s="10"/>
      <c r="M889" s="10"/>
      <c r="N889" s="10"/>
      <c r="O889" s="10"/>
    </row>
    <row r="890">
      <c r="A890" s="10"/>
      <c r="B890" s="10"/>
      <c r="C890" s="10"/>
      <c r="D890" s="7"/>
      <c r="E890" s="10"/>
      <c r="F890" s="10"/>
      <c r="G890" s="10"/>
      <c r="H890" s="10"/>
      <c r="I890" s="7"/>
      <c r="J890" s="10"/>
      <c r="K890" s="10"/>
      <c r="L890" s="10"/>
      <c r="M890" s="10"/>
      <c r="N890" s="10"/>
      <c r="O890" s="10"/>
    </row>
    <row r="891">
      <c r="A891" s="10"/>
      <c r="B891" s="10"/>
      <c r="C891" s="10"/>
      <c r="D891" s="7"/>
      <c r="E891" s="10"/>
      <c r="F891" s="10"/>
      <c r="G891" s="10"/>
      <c r="H891" s="10"/>
      <c r="I891" s="7"/>
      <c r="J891" s="10"/>
      <c r="K891" s="10"/>
      <c r="L891" s="10"/>
      <c r="M891" s="10"/>
      <c r="N891" s="10"/>
      <c r="O891" s="10"/>
    </row>
    <row r="892">
      <c r="A892" s="10"/>
      <c r="B892" s="10"/>
      <c r="C892" s="10"/>
      <c r="D892" s="7"/>
      <c r="E892" s="10"/>
      <c r="F892" s="10"/>
      <c r="G892" s="10"/>
      <c r="H892" s="10"/>
      <c r="I892" s="7"/>
      <c r="J892" s="10"/>
      <c r="K892" s="10"/>
      <c r="L892" s="10"/>
      <c r="M892" s="10"/>
      <c r="N892" s="10"/>
      <c r="O892" s="10"/>
    </row>
    <row r="893">
      <c r="A893" s="10"/>
      <c r="B893" s="10"/>
      <c r="C893" s="10"/>
      <c r="D893" s="7"/>
      <c r="E893" s="10"/>
      <c r="F893" s="10"/>
      <c r="G893" s="10"/>
      <c r="H893" s="10"/>
      <c r="I893" s="7"/>
      <c r="J893" s="10"/>
      <c r="K893" s="10"/>
      <c r="L893" s="10"/>
      <c r="M893" s="10"/>
      <c r="N893" s="10"/>
      <c r="O893" s="10"/>
    </row>
    <row r="894">
      <c r="A894" s="10"/>
      <c r="B894" s="10"/>
      <c r="C894" s="10"/>
      <c r="D894" s="7"/>
      <c r="E894" s="10"/>
      <c r="F894" s="10"/>
      <c r="G894" s="10"/>
      <c r="H894" s="10"/>
      <c r="I894" s="7"/>
      <c r="J894" s="10"/>
      <c r="K894" s="10"/>
      <c r="L894" s="10"/>
      <c r="M894" s="10"/>
      <c r="N894" s="10"/>
      <c r="O894" s="10"/>
    </row>
    <row r="895">
      <c r="A895" s="10"/>
      <c r="B895" s="10"/>
      <c r="C895" s="10"/>
      <c r="D895" s="7"/>
      <c r="E895" s="10"/>
      <c r="F895" s="10"/>
      <c r="G895" s="10"/>
      <c r="H895" s="10"/>
      <c r="I895" s="7"/>
      <c r="J895" s="10"/>
      <c r="K895" s="10"/>
      <c r="L895" s="10"/>
      <c r="M895" s="10"/>
      <c r="N895" s="10"/>
      <c r="O895" s="10"/>
    </row>
    <row r="896">
      <c r="A896" s="10"/>
      <c r="B896" s="10"/>
      <c r="C896" s="10"/>
      <c r="D896" s="7"/>
      <c r="E896" s="10"/>
      <c r="F896" s="10"/>
      <c r="G896" s="10"/>
      <c r="H896" s="10"/>
      <c r="I896" s="7"/>
      <c r="J896" s="10"/>
      <c r="K896" s="10"/>
      <c r="L896" s="10"/>
      <c r="M896" s="10"/>
      <c r="N896" s="10"/>
      <c r="O896" s="10"/>
    </row>
    <row r="897">
      <c r="A897" s="10"/>
      <c r="B897" s="10"/>
      <c r="C897" s="10"/>
      <c r="D897" s="7"/>
      <c r="E897" s="10"/>
      <c r="F897" s="10"/>
      <c r="G897" s="10"/>
      <c r="H897" s="10"/>
      <c r="I897" s="7"/>
      <c r="J897" s="10"/>
      <c r="K897" s="10"/>
      <c r="L897" s="10"/>
      <c r="M897" s="10"/>
      <c r="N897" s="10"/>
      <c r="O897" s="10"/>
    </row>
    <row r="898">
      <c r="A898" s="10"/>
      <c r="B898" s="10"/>
      <c r="C898" s="10"/>
      <c r="D898" s="7"/>
      <c r="E898" s="10"/>
      <c r="F898" s="10"/>
      <c r="G898" s="10"/>
      <c r="H898" s="10"/>
      <c r="I898" s="7"/>
      <c r="J898" s="10"/>
      <c r="K898" s="10"/>
      <c r="L898" s="10"/>
      <c r="M898" s="10"/>
      <c r="N898" s="10"/>
      <c r="O898" s="10"/>
    </row>
    <row r="899">
      <c r="A899" s="10"/>
      <c r="B899" s="10"/>
      <c r="C899" s="10"/>
      <c r="D899" s="7"/>
      <c r="E899" s="10"/>
      <c r="F899" s="10"/>
      <c r="G899" s="10"/>
      <c r="H899" s="10"/>
      <c r="I899" s="7"/>
      <c r="J899" s="10"/>
      <c r="K899" s="10"/>
      <c r="L899" s="10"/>
      <c r="M899" s="10"/>
      <c r="N899" s="10"/>
      <c r="O899" s="10"/>
    </row>
    <row r="900">
      <c r="A900" s="10"/>
      <c r="B900" s="10"/>
      <c r="C900" s="10"/>
      <c r="D900" s="7"/>
      <c r="E900" s="10"/>
      <c r="F900" s="10"/>
      <c r="G900" s="10"/>
      <c r="H900" s="10"/>
      <c r="I900" s="7"/>
      <c r="J900" s="10"/>
      <c r="K900" s="10"/>
      <c r="L900" s="10"/>
      <c r="M900" s="10"/>
      <c r="N900" s="10"/>
      <c r="O900" s="10"/>
    </row>
    <row r="901">
      <c r="A901" s="10"/>
      <c r="B901" s="10"/>
      <c r="C901" s="10"/>
      <c r="D901" s="7"/>
      <c r="E901" s="10"/>
      <c r="F901" s="10"/>
      <c r="G901" s="10"/>
      <c r="H901" s="10"/>
      <c r="I901" s="7"/>
      <c r="J901" s="10"/>
      <c r="K901" s="10"/>
      <c r="L901" s="10"/>
      <c r="M901" s="10"/>
      <c r="N901" s="10"/>
      <c r="O901" s="10"/>
    </row>
    <row r="902">
      <c r="A902" s="10"/>
      <c r="B902" s="10"/>
      <c r="C902" s="10"/>
      <c r="D902" s="7"/>
      <c r="E902" s="10"/>
      <c r="F902" s="10"/>
      <c r="G902" s="10"/>
      <c r="H902" s="10"/>
      <c r="I902" s="7"/>
      <c r="J902" s="10"/>
      <c r="K902" s="10"/>
      <c r="L902" s="10"/>
      <c r="M902" s="10"/>
      <c r="N902" s="10"/>
      <c r="O902" s="10"/>
    </row>
    <row r="903">
      <c r="A903" s="10"/>
      <c r="B903" s="10"/>
      <c r="C903" s="10"/>
      <c r="D903" s="7"/>
      <c r="E903" s="10"/>
      <c r="F903" s="10"/>
      <c r="G903" s="10"/>
      <c r="H903" s="10"/>
      <c r="I903" s="7"/>
      <c r="J903" s="10"/>
      <c r="K903" s="10"/>
      <c r="L903" s="10"/>
      <c r="M903" s="10"/>
      <c r="N903" s="10"/>
      <c r="O903" s="10"/>
    </row>
    <row r="904">
      <c r="A904" s="10"/>
      <c r="B904" s="10"/>
      <c r="C904" s="10"/>
      <c r="D904" s="7"/>
      <c r="E904" s="10"/>
      <c r="F904" s="10"/>
      <c r="G904" s="10"/>
      <c r="H904" s="10"/>
      <c r="I904" s="7"/>
      <c r="J904" s="10"/>
      <c r="K904" s="10"/>
      <c r="L904" s="10"/>
      <c r="M904" s="10"/>
      <c r="N904" s="10"/>
      <c r="O904" s="10"/>
    </row>
    <row r="905">
      <c r="A905" s="10"/>
      <c r="B905" s="10"/>
      <c r="C905" s="10"/>
      <c r="D905" s="7"/>
      <c r="E905" s="10"/>
      <c r="F905" s="10"/>
      <c r="G905" s="10"/>
      <c r="H905" s="10"/>
      <c r="I905" s="7"/>
      <c r="J905" s="10"/>
      <c r="K905" s="10"/>
      <c r="L905" s="10"/>
      <c r="M905" s="10"/>
      <c r="N905" s="10"/>
      <c r="O905" s="10"/>
    </row>
    <row r="906">
      <c r="A906" s="10"/>
      <c r="B906" s="10"/>
      <c r="C906" s="10"/>
      <c r="D906" s="7"/>
      <c r="E906" s="10"/>
      <c r="F906" s="10"/>
      <c r="G906" s="10"/>
      <c r="H906" s="10"/>
      <c r="I906" s="7"/>
      <c r="J906" s="10"/>
      <c r="K906" s="10"/>
      <c r="L906" s="10"/>
      <c r="M906" s="10"/>
      <c r="N906" s="10"/>
      <c r="O906" s="10"/>
    </row>
    <row r="907">
      <c r="A907" s="10"/>
      <c r="B907" s="10"/>
      <c r="C907" s="10"/>
      <c r="D907" s="7"/>
      <c r="E907" s="10"/>
      <c r="F907" s="10"/>
      <c r="G907" s="10"/>
      <c r="H907" s="10"/>
      <c r="I907" s="7"/>
      <c r="J907" s="10"/>
      <c r="K907" s="10"/>
      <c r="L907" s="10"/>
      <c r="M907" s="10"/>
      <c r="N907" s="10"/>
      <c r="O907" s="10"/>
    </row>
    <row r="908">
      <c r="A908" s="10"/>
      <c r="B908" s="10"/>
      <c r="C908" s="10"/>
      <c r="D908" s="7"/>
      <c r="E908" s="10"/>
      <c r="F908" s="10"/>
      <c r="G908" s="10"/>
      <c r="H908" s="10"/>
      <c r="I908" s="7"/>
      <c r="J908" s="10"/>
      <c r="K908" s="10"/>
      <c r="L908" s="10"/>
      <c r="M908" s="10"/>
      <c r="N908" s="10"/>
      <c r="O908" s="10"/>
    </row>
    <row r="909">
      <c r="A909" s="10"/>
      <c r="B909" s="10"/>
      <c r="C909" s="10"/>
      <c r="D909" s="7"/>
      <c r="E909" s="10"/>
      <c r="F909" s="10"/>
      <c r="G909" s="10"/>
      <c r="H909" s="10"/>
      <c r="I909" s="7"/>
      <c r="J909" s="10"/>
      <c r="K909" s="10"/>
      <c r="L909" s="10"/>
      <c r="M909" s="10"/>
      <c r="N909" s="10"/>
      <c r="O909" s="10"/>
    </row>
    <row r="910">
      <c r="A910" s="10"/>
      <c r="B910" s="10"/>
      <c r="C910" s="10"/>
      <c r="D910" s="7"/>
      <c r="E910" s="10"/>
      <c r="F910" s="10"/>
      <c r="G910" s="10"/>
      <c r="H910" s="10"/>
      <c r="I910" s="7"/>
      <c r="J910" s="10"/>
      <c r="K910" s="10"/>
      <c r="L910" s="10"/>
      <c r="M910" s="10"/>
      <c r="N910" s="10"/>
      <c r="O910" s="10"/>
    </row>
    <row r="911">
      <c r="A911" s="10"/>
      <c r="B911" s="10"/>
      <c r="C911" s="10"/>
      <c r="D911" s="7"/>
      <c r="E911" s="10"/>
      <c r="F911" s="10"/>
      <c r="G911" s="10"/>
      <c r="H911" s="10"/>
      <c r="I911" s="7"/>
      <c r="J911" s="10"/>
      <c r="K911" s="10"/>
      <c r="L911" s="10"/>
      <c r="M911" s="10"/>
      <c r="N911" s="10"/>
      <c r="O911" s="10"/>
    </row>
    <row r="912">
      <c r="A912" s="10"/>
      <c r="B912" s="10"/>
      <c r="C912" s="10"/>
      <c r="D912" s="7"/>
      <c r="E912" s="10"/>
      <c r="F912" s="10"/>
      <c r="G912" s="10"/>
      <c r="H912" s="10"/>
      <c r="I912" s="7"/>
      <c r="J912" s="10"/>
      <c r="K912" s="10"/>
      <c r="L912" s="10"/>
      <c r="M912" s="10"/>
      <c r="N912" s="10"/>
      <c r="O912" s="10"/>
    </row>
    <row r="913">
      <c r="A913" s="10"/>
      <c r="B913" s="10"/>
      <c r="C913" s="10"/>
      <c r="D913" s="7"/>
      <c r="E913" s="10"/>
      <c r="F913" s="10"/>
      <c r="G913" s="10"/>
      <c r="H913" s="10"/>
      <c r="I913" s="7"/>
      <c r="J913" s="10"/>
      <c r="K913" s="10"/>
      <c r="L913" s="10"/>
      <c r="M913" s="10"/>
      <c r="N913" s="10"/>
      <c r="O913" s="10"/>
    </row>
    <row r="914">
      <c r="A914" s="10"/>
      <c r="B914" s="10"/>
      <c r="C914" s="10"/>
      <c r="D914" s="7"/>
      <c r="E914" s="10"/>
      <c r="F914" s="10"/>
      <c r="G914" s="10"/>
      <c r="H914" s="10"/>
      <c r="I914" s="7"/>
      <c r="J914" s="10"/>
      <c r="K914" s="10"/>
      <c r="L914" s="10"/>
      <c r="M914" s="10"/>
      <c r="N914" s="10"/>
      <c r="O914" s="10"/>
    </row>
    <row r="915">
      <c r="A915" s="10"/>
      <c r="B915" s="10"/>
      <c r="C915" s="10"/>
      <c r="D915" s="7"/>
      <c r="E915" s="10"/>
      <c r="F915" s="10"/>
      <c r="G915" s="10"/>
      <c r="H915" s="10"/>
      <c r="I915" s="7"/>
      <c r="J915" s="10"/>
      <c r="K915" s="10"/>
      <c r="L915" s="10"/>
      <c r="M915" s="10"/>
      <c r="N915" s="10"/>
      <c r="O915" s="10"/>
    </row>
    <row r="916">
      <c r="A916" s="10"/>
      <c r="B916" s="10"/>
      <c r="C916" s="10"/>
      <c r="D916" s="7"/>
      <c r="E916" s="10"/>
      <c r="F916" s="10"/>
      <c r="G916" s="10"/>
      <c r="H916" s="10"/>
      <c r="I916" s="7"/>
      <c r="J916" s="10"/>
      <c r="K916" s="10"/>
      <c r="L916" s="10"/>
      <c r="M916" s="10"/>
      <c r="N916" s="10"/>
      <c r="O916" s="10"/>
    </row>
    <row r="917">
      <c r="A917" s="10"/>
      <c r="B917" s="10"/>
      <c r="C917" s="10"/>
      <c r="D917" s="7"/>
      <c r="E917" s="10"/>
      <c r="F917" s="10"/>
      <c r="G917" s="10"/>
      <c r="H917" s="10"/>
      <c r="I917" s="7"/>
      <c r="J917" s="10"/>
      <c r="K917" s="10"/>
      <c r="L917" s="10"/>
      <c r="M917" s="10"/>
      <c r="N917" s="10"/>
      <c r="O917" s="10"/>
    </row>
    <row r="918">
      <c r="A918" s="10"/>
      <c r="B918" s="10"/>
      <c r="C918" s="10"/>
      <c r="D918" s="7"/>
      <c r="E918" s="10"/>
      <c r="F918" s="10"/>
      <c r="G918" s="10"/>
      <c r="H918" s="10"/>
      <c r="I918" s="7"/>
      <c r="J918" s="10"/>
      <c r="K918" s="10"/>
      <c r="L918" s="10"/>
      <c r="M918" s="10"/>
      <c r="N918" s="10"/>
      <c r="O918" s="10"/>
    </row>
    <row r="919">
      <c r="A919" s="10"/>
      <c r="B919" s="10"/>
      <c r="C919" s="10"/>
      <c r="D919" s="7"/>
      <c r="E919" s="10"/>
      <c r="F919" s="10"/>
      <c r="G919" s="10"/>
      <c r="H919" s="10"/>
      <c r="I919" s="7"/>
      <c r="J919" s="10"/>
      <c r="K919" s="10"/>
      <c r="L919" s="10"/>
      <c r="M919" s="10"/>
      <c r="N919" s="10"/>
      <c r="O919" s="10"/>
    </row>
    <row r="920">
      <c r="A920" s="10"/>
      <c r="B920" s="10"/>
      <c r="C920" s="10"/>
      <c r="D920" s="7"/>
      <c r="E920" s="10"/>
      <c r="F920" s="10"/>
      <c r="G920" s="10"/>
      <c r="H920" s="10"/>
      <c r="I920" s="7"/>
      <c r="J920" s="10"/>
      <c r="K920" s="10"/>
      <c r="L920" s="10"/>
      <c r="M920" s="10"/>
      <c r="N920" s="10"/>
      <c r="O920" s="10"/>
    </row>
    <row r="921">
      <c r="A921" s="10"/>
      <c r="B921" s="10"/>
      <c r="C921" s="10"/>
      <c r="D921" s="7"/>
      <c r="E921" s="10"/>
      <c r="F921" s="10"/>
      <c r="G921" s="10"/>
      <c r="H921" s="10"/>
      <c r="I921" s="7"/>
      <c r="J921" s="10"/>
      <c r="K921" s="10"/>
      <c r="L921" s="10"/>
      <c r="M921" s="10"/>
      <c r="N921" s="10"/>
      <c r="O921" s="10"/>
    </row>
    <row r="922">
      <c r="A922" s="10"/>
      <c r="B922" s="10"/>
      <c r="C922" s="10"/>
      <c r="D922" s="7"/>
      <c r="E922" s="10"/>
      <c r="F922" s="10"/>
      <c r="G922" s="10"/>
      <c r="H922" s="10"/>
      <c r="I922" s="7"/>
      <c r="J922" s="10"/>
      <c r="K922" s="10"/>
      <c r="L922" s="10"/>
      <c r="M922" s="10"/>
      <c r="N922" s="10"/>
      <c r="O922" s="10"/>
    </row>
    <row r="923">
      <c r="A923" s="10"/>
      <c r="B923" s="10"/>
      <c r="C923" s="10"/>
      <c r="D923" s="7"/>
      <c r="E923" s="10"/>
      <c r="F923" s="10"/>
      <c r="G923" s="10"/>
      <c r="H923" s="10"/>
      <c r="I923" s="7"/>
      <c r="J923" s="10"/>
      <c r="K923" s="10"/>
      <c r="L923" s="10"/>
      <c r="M923" s="10"/>
      <c r="N923" s="10"/>
      <c r="O923" s="10"/>
    </row>
    <row r="924">
      <c r="A924" s="10"/>
      <c r="B924" s="10"/>
      <c r="C924" s="10"/>
      <c r="D924" s="7"/>
      <c r="E924" s="10"/>
      <c r="F924" s="10"/>
      <c r="G924" s="10"/>
      <c r="H924" s="10"/>
      <c r="I924" s="7"/>
      <c r="J924" s="10"/>
      <c r="K924" s="10"/>
      <c r="L924" s="10"/>
      <c r="M924" s="10"/>
      <c r="N924" s="10"/>
      <c r="O924" s="10"/>
    </row>
    <row r="925">
      <c r="A925" s="10"/>
      <c r="B925" s="10"/>
      <c r="C925" s="10"/>
      <c r="D925" s="7"/>
      <c r="E925" s="10"/>
      <c r="F925" s="10"/>
      <c r="G925" s="10"/>
      <c r="H925" s="10"/>
      <c r="I925" s="7"/>
      <c r="J925" s="10"/>
      <c r="K925" s="10"/>
      <c r="L925" s="10"/>
      <c r="M925" s="10"/>
      <c r="N925" s="10"/>
      <c r="O925" s="10"/>
    </row>
    <row r="926">
      <c r="A926" s="10"/>
      <c r="B926" s="10"/>
      <c r="C926" s="10"/>
      <c r="D926" s="7"/>
      <c r="E926" s="10"/>
      <c r="F926" s="10"/>
      <c r="G926" s="10"/>
      <c r="H926" s="10"/>
      <c r="I926" s="7"/>
      <c r="J926" s="10"/>
      <c r="K926" s="10"/>
      <c r="L926" s="10"/>
      <c r="M926" s="10"/>
      <c r="N926" s="10"/>
      <c r="O926" s="10"/>
    </row>
    <row r="927">
      <c r="A927" s="10"/>
      <c r="B927" s="10"/>
      <c r="C927" s="10"/>
      <c r="D927" s="7"/>
      <c r="E927" s="10"/>
      <c r="F927" s="10"/>
      <c r="G927" s="10"/>
      <c r="H927" s="10"/>
      <c r="I927" s="7"/>
      <c r="J927" s="10"/>
      <c r="K927" s="10"/>
      <c r="L927" s="10"/>
      <c r="M927" s="10"/>
      <c r="N927" s="10"/>
      <c r="O927" s="10"/>
    </row>
    <row r="928">
      <c r="A928" s="10"/>
      <c r="B928" s="10"/>
      <c r="C928" s="10"/>
      <c r="D928" s="7"/>
      <c r="E928" s="10"/>
      <c r="F928" s="10"/>
      <c r="G928" s="10"/>
      <c r="H928" s="10"/>
      <c r="I928" s="7"/>
      <c r="J928" s="10"/>
      <c r="K928" s="10"/>
      <c r="L928" s="10"/>
      <c r="M928" s="10"/>
      <c r="N928" s="10"/>
      <c r="O928" s="10"/>
    </row>
    <row r="929">
      <c r="A929" s="10"/>
      <c r="B929" s="10"/>
      <c r="C929" s="10"/>
      <c r="D929" s="7"/>
      <c r="E929" s="10"/>
      <c r="F929" s="10"/>
      <c r="G929" s="10"/>
      <c r="H929" s="10"/>
      <c r="I929" s="7"/>
      <c r="J929" s="10"/>
      <c r="K929" s="10"/>
      <c r="L929" s="10"/>
      <c r="M929" s="10"/>
      <c r="N929" s="10"/>
      <c r="O929" s="10"/>
    </row>
    <row r="930">
      <c r="A930" s="10"/>
      <c r="B930" s="10"/>
      <c r="C930" s="10"/>
      <c r="D930" s="7"/>
      <c r="E930" s="10"/>
      <c r="F930" s="10"/>
      <c r="G930" s="10"/>
      <c r="H930" s="10"/>
      <c r="I930" s="7"/>
      <c r="J930" s="10"/>
      <c r="K930" s="10"/>
      <c r="L930" s="10"/>
      <c r="M930" s="10"/>
      <c r="N930" s="10"/>
      <c r="O930" s="10"/>
    </row>
    <row r="931">
      <c r="A931" s="10"/>
      <c r="B931" s="10"/>
      <c r="C931" s="10"/>
      <c r="D931" s="7"/>
      <c r="E931" s="10"/>
      <c r="F931" s="10"/>
      <c r="G931" s="10"/>
      <c r="H931" s="10"/>
      <c r="I931" s="7"/>
      <c r="J931" s="10"/>
      <c r="K931" s="10"/>
      <c r="L931" s="10"/>
      <c r="M931" s="10"/>
      <c r="N931" s="10"/>
      <c r="O931" s="10"/>
    </row>
    <row r="932">
      <c r="A932" s="10"/>
      <c r="B932" s="10"/>
      <c r="C932" s="10"/>
      <c r="D932" s="7"/>
      <c r="E932" s="10"/>
      <c r="F932" s="10"/>
      <c r="G932" s="10"/>
      <c r="H932" s="10"/>
      <c r="I932" s="7"/>
      <c r="J932" s="10"/>
      <c r="K932" s="10"/>
      <c r="L932" s="10"/>
      <c r="M932" s="10"/>
      <c r="N932" s="10"/>
      <c r="O932" s="10"/>
    </row>
    <row r="933">
      <c r="A933" s="10"/>
      <c r="B933" s="10"/>
      <c r="C933" s="10"/>
      <c r="D933" s="7"/>
      <c r="E933" s="10"/>
      <c r="F933" s="10"/>
      <c r="G933" s="10"/>
      <c r="H933" s="10"/>
      <c r="I933" s="7"/>
      <c r="J933" s="10"/>
      <c r="K933" s="10"/>
      <c r="L933" s="10"/>
      <c r="M933" s="10"/>
      <c r="N933" s="10"/>
      <c r="O933" s="10"/>
    </row>
    <row r="934">
      <c r="A934" s="10"/>
      <c r="B934" s="10"/>
      <c r="C934" s="10"/>
      <c r="D934" s="7"/>
      <c r="E934" s="10"/>
      <c r="F934" s="10"/>
      <c r="G934" s="10"/>
      <c r="H934" s="10"/>
      <c r="I934" s="7"/>
      <c r="J934" s="10"/>
      <c r="K934" s="10"/>
      <c r="L934" s="10"/>
      <c r="M934" s="10"/>
      <c r="N934" s="10"/>
      <c r="O934" s="10"/>
    </row>
    <row r="935">
      <c r="A935" s="10"/>
      <c r="B935" s="10"/>
      <c r="C935" s="10"/>
      <c r="D935" s="7"/>
      <c r="E935" s="10"/>
      <c r="F935" s="10"/>
      <c r="G935" s="10"/>
      <c r="H935" s="10"/>
      <c r="I935" s="7"/>
      <c r="J935" s="10"/>
      <c r="K935" s="10"/>
      <c r="L935" s="10"/>
      <c r="M935" s="10"/>
      <c r="N935" s="10"/>
      <c r="O935" s="10"/>
    </row>
    <row r="936">
      <c r="A936" s="10"/>
      <c r="B936" s="10"/>
      <c r="C936" s="10"/>
      <c r="D936" s="7"/>
      <c r="E936" s="10"/>
      <c r="F936" s="10"/>
      <c r="G936" s="10"/>
      <c r="H936" s="10"/>
      <c r="I936" s="7"/>
      <c r="J936" s="10"/>
      <c r="K936" s="10"/>
      <c r="L936" s="10"/>
      <c r="M936" s="10"/>
      <c r="N936" s="10"/>
      <c r="O936" s="10"/>
    </row>
    <row r="937">
      <c r="A937" s="10"/>
      <c r="B937" s="10"/>
      <c r="C937" s="10"/>
      <c r="D937" s="7"/>
      <c r="E937" s="10"/>
      <c r="F937" s="10"/>
      <c r="G937" s="10"/>
      <c r="H937" s="10"/>
      <c r="I937" s="7"/>
      <c r="J937" s="10"/>
      <c r="K937" s="10"/>
      <c r="L937" s="10"/>
      <c r="M937" s="10"/>
      <c r="N937" s="10"/>
      <c r="O937" s="10"/>
    </row>
    <row r="938">
      <c r="A938" s="10"/>
      <c r="B938" s="10"/>
      <c r="C938" s="10"/>
      <c r="D938" s="7"/>
      <c r="E938" s="10"/>
      <c r="F938" s="10"/>
      <c r="G938" s="10"/>
      <c r="H938" s="10"/>
      <c r="I938" s="7"/>
      <c r="J938" s="10"/>
      <c r="K938" s="10"/>
      <c r="L938" s="10"/>
      <c r="M938" s="10"/>
      <c r="N938" s="10"/>
      <c r="O938" s="10"/>
    </row>
    <row r="939">
      <c r="A939" s="10"/>
      <c r="B939" s="10"/>
      <c r="C939" s="10"/>
      <c r="D939" s="7"/>
      <c r="E939" s="10"/>
      <c r="F939" s="10"/>
      <c r="G939" s="10"/>
      <c r="H939" s="10"/>
      <c r="I939" s="7"/>
      <c r="J939" s="10"/>
      <c r="K939" s="10"/>
      <c r="L939" s="10"/>
      <c r="M939" s="10"/>
      <c r="N939" s="10"/>
      <c r="O939" s="10"/>
    </row>
    <row r="940">
      <c r="A940" s="10"/>
      <c r="B940" s="10"/>
      <c r="C940" s="10"/>
      <c r="D940" s="7"/>
      <c r="E940" s="10"/>
      <c r="F940" s="10"/>
      <c r="G940" s="10"/>
      <c r="H940" s="10"/>
      <c r="I940" s="7"/>
      <c r="J940" s="10"/>
      <c r="K940" s="10"/>
      <c r="L940" s="10"/>
      <c r="M940" s="10"/>
      <c r="N940" s="10"/>
      <c r="O940" s="10"/>
    </row>
    <row r="941">
      <c r="A941" s="10"/>
      <c r="B941" s="10"/>
      <c r="C941" s="10"/>
      <c r="D941" s="7"/>
      <c r="E941" s="10"/>
      <c r="F941" s="10"/>
      <c r="G941" s="10"/>
      <c r="H941" s="10"/>
      <c r="I941" s="7"/>
      <c r="J941" s="10"/>
      <c r="K941" s="10"/>
      <c r="L941" s="10"/>
      <c r="M941" s="10"/>
      <c r="N941" s="10"/>
      <c r="O941" s="10"/>
    </row>
    <row r="942">
      <c r="A942" s="10"/>
      <c r="B942" s="10"/>
      <c r="C942" s="10"/>
      <c r="D942" s="7"/>
      <c r="E942" s="10"/>
      <c r="F942" s="10"/>
      <c r="G942" s="10"/>
      <c r="H942" s="10"/>
      <c r="I942" s="7"/>
      <c r="J942" s="10"/>
      <c r="K942" s="10"/>
      <c r="L942" s="10"/>
      <c r="M942" s="10"/>
      <c r="N942" s="10"/>
      <c r="O942" s="10"/>
    </row>
    <row r="943">
      <c r="A943" s="10"/>
      <c r="B943" s="10"/>
      <c r="C943" s="10"/>
      <c r="D943" s="7"/>
      <c r="E943" s="10"/>
      <c r="F943" s="10"/>
      <c r="G943" s="10"/>
      <c r="H943" s="10"/>
      <c r="I943" s="7"/>
      <c r="J943" s="10"/>
      <c r="K943" s="10"/>
      <c r="L943" s="10"/>
      <c r="M943" s="10"/>
      <c r="N943" s="10"/>
      <c r="O943" s="10"/>
    </row>
    <row r="944">
      <c r="A944" s="10"/>
      <c r="B944" s="10"/>
      <c r="C944" s="10"/>
      <c r="D944" s="7"/>
      <c r="E944" s="10"/>
      <c r="F944" s="10"/>
      <c r="G944" s="10"/>
      <c r="H944" s="10"/>
      <c r="I944" s="7"/>
      <c r="J944" s="10"/>
      <c r="K944" s="10"/>
      <c r="L944" s="10"/>
      <c r="M944" s="10"/>
      <c r="N944" s="10"/>
      <c r="O944" s="10"/>
    </row>
    <row r="945">
      <c r="A945" s="10"/>
      <c r="B945" s="10"/>
      <c r="C945" s="10"/>
      <c r="D945" s="7"/>
      <c r="E945" s="10"/>
      <c r="F945" s="10"/>
      <c r="G945" s="10"/>
      <c r="H945" s="10"/>
      <c r="I945" s="7"/>
      <c r="J945" s="10"/>
      <c r="K945" s="10"/>
      <c r="L945" s="10"/>
      <c r="M945" s="10"/>
      <c r="N945" s="10"/>
      <c r="O945" s="10"/>
    </row>
    <row r="946">
      <c r="A946" s="10"/>
      <c r="B946" s="10"/>
      <c r="C946" s="10"/>
      <c r="D946" s="7"/>
      <c r="E946" s="10"/>
      <c r="F946" s="10"/>
      <c r="G946" s="10"/>
      <c r="H946" s="10"/>
      <c r="I946" s="7"/>
      <c r="J946" s="10"/>
      <c r="K946" s="10"/>
      <c r="L946" s="10"/>
      <c r="M946" s="10"/>
      <c r="N946" s="10"/>
      <c r="O946" s="10"/>
    </row>
    <row r="947">
      <c r="A947" s="10"/>
      <c r="B947" s="10"/>
      <c r="C947" s="10"/>
      <c r="D947" s="7"/>
      <c r="E947" s="10"/>
      <c r="F947" s="10"/>
      <c r="G947" s="10"/>
      <c r="H947" s="10"/>
      <c r="I947" s="7"/>
      <c r="J947" s="10"/>
      <c r="K947" s="10"/>
      <c r="L947" s="10"/>
      <c r="M947" s="10"/>
      <c r="N947" s="10"/>
      <c r="O947" s="10"/>
    </row>
    <row r="948">
      <c r="A948" s="10"/>
      <c r="B948" s="10"/>
      <c r="C948" s="10"/>
      <c r="D948" s="7"/>
      <c r="E948" s="10"/>
      <c r="F948" s="10"/>
      <c r="G948" s="10"/>
      <c r="H948" s="10"/>
      <c r="I948" s="7"/>
      <c r="J948" s="10"/>
      <c r="K948" s="10"/>
      <c r="L948" s="10"/>
      <c r="M948" s="10"/>
      <c r="N948" s="10"/>
      <c r="O948" s="10"/>
    </row>
    <row r="949">
      <c r="A949" s="10"/>
      <c r="B949" s="10"/>
      <c r="C949" s="10"/>
      <c r="D949" s="7"/>
      <c r="E949" s="10"/>
      <c r="F949" s="10"/>
      <c r="G949" s="10"/>
      <c r="H949" s="10"/>
      <c r="I949" s="7"/>
      <c r="J949" s="10"/>
      <c r="K949" s="10"/>
      <c r="L949" s="10"/>
      <c r="M949" s="10"/>
      <c r="N949" s="10"/>
      <c r="O949" s="10"/>
    </row>
    <row r="950">
      <c r="A950" s="10"/>
      <c r="B950" s="10"/>
      <c r="C950" s="10"/>
      <c r="D950" s="7"/>
      <c r="E950" s="10"/>
      <c r="F950" s="10"/>
      <c r="G950" s="10"/>
      <c r="H950" s="10"/>
      <c r="I950" s="7"/>
      <c r="J950" s="10"/>
      <c r="K950" s="10"/>
      <c r="L950" s="10"/>
      <c r="M950" s="10"/>
      <c r="N950" s="10"/>
      <c r="O950" s="10"/>
    </row>
    <row r="951">
      <c r="A951" s="10"/>
      <c r="B951" s="10"/>
      <c r="C951" s="10"/>
      <c r="D951" s="7"/>
      <c r="E951" s="10"/>
      <c r="F951" s="10"/>
      <c r="G951" s="10"/>
      <c r="H951" s="10"/>
      <c r="I951" s="7"/>
      <c r="J951" s="10"/>
      <c r="K951" s="10"/>
      <c r="L951" s="10"/>
      <c r="M951" s="10"/>
      <c r="N951" s="10"/>
      <c r="O951" s="10"/>
    </row>
    <row r="952">
      <c r="A952" s="10"/>
      <c r="B952" s="10"/>
      <c r="C952" s="10"/>
      <c r="D952" s="7"/>
      <c r="E952" s="10"/>
      <c r="F952" s="10"/>
      <c r="G952" s="10"/>
      <c r="H952" s="10"/>
      <c r="I952" s="7"/>
      <c r="J952" s="10"/>
      <c r="K952" s="10"/>
      <c r="L952" s="10"/>
      <c r="M952" s="10"/>
      <c r="N952" s="10"/>
      <c r="O952" s="10"/>
    </row>
    <row r="953">
      <c r="A953" s="10"/>
      <c r="B953" s="10"/>
      <c r="C953" s="10"/>
      <c r="D953" s="7"/>
      <c r="E953" s="10"/>
      <c r="F953" s="10"/>
      <c r="G953" s="10"/>
      <c r="H953" s="10"/>
      <c r="I953" s="7"/>
      <c r="J953" s="10"/>
      <c r="K953" s="10"/>
      <c r="L953" s="10"/>
      <c r="M953" s="10"/>
      <c r="N953" s="10"/>
      <c r="O953" s="10"/>
    </row>
    <row r="954">
      <c r="A954" s="10"/>
      <c r="B954" s="10"/>
      <c r="C954" s="10"/>
      <c r="D954" s="7"/>
      <c r="E954" s="10"/>
      <c r="F954" s="10"/>
      <c r="G954" s="10"/>
      <c r="H954" s="10"/>
      <c r="I954" s="7"/>
      <c r="J954" s="10"/>
      <c r="K954" s="10"/>
      <c r="L954" s="10"/>
      <c r="M954" s="10"/>
      <c r="N954" s="10"/>
      <c r="O954" s="10"/>
    </row>
    <row r="955">
      <c r="A955" s="10"/>
      <c r="B955" s="10"/>
      <c r="C955" s="10"/>
      <c r="D955" s="7"/>
      <c r="E955" s="10"/>
      <c r="F955" s="10"/>
      <c r="G955" s="10"/>
      <c r="H955" s="10"/>
      <c r="I955" s="7"/>
      <c r="J955" s="10"/>
      <c r="K955" s="10"/>
      <c r="L955" s="10"/>
      <c r="M955" s="10"/>
      <c r="N955" s="10"/>
      <c r="O955" s="10"/>
    </row>
    <row r="956">
      <c r="A956" s="10"/>
      <c r="B956" s="10"/>
      <c r="C956" s="10"/>
      <c r="D956" s="7"/>
      <c r="E956" s="10"/>
      <c r="F956" s="10"/>
      <c r="G956" s="10"/>
      <c r="H956" s="10"/>
      <c r="I956" s="7"/>
      <c r="J956" s="10"/>
      <c r="K956" s="10"/>
      <c r="L956" s="10"/>
      <c r="M956" s="10"/>
      <c r="N956" s="10"/>
      <c r="O956" s="10"/>
    </row>
    <row r="957">
      <c r="A957" s="10"/>
      <c r="B957" s="10"/>
      <c r="C957" s="10"/>
      <c r="D957" s="7"/>
      <c r="E957" s="10"/>
      <c r="F957" s="10"/>
      <c r="G957" s="10"/>
      <c r="H957" s="10"/>
      <c r="I957" s="7"/>
      <c r="J957" s="10"/>
      <c r="K957" s="10"/>
      <c r="L957" s="10"/>
      <c r="M957" s="10"/>
      <c r="N957" s="10"/>
      <c r="O957" s="10"/>
    </row>
    <row r="958">
      <c r="A958" s="10"/>
      <c r="B958" s="10"/>
      <c r="C958" s="10"/>
      <c r="D958" s="7"/>
      <c r="E958" s="10"/>
      <c r="F958" s="10"/>
      <c r="G958" s="10"/>
      <c r="H958" s="10"/>
      <c r="I958" s="7"/>
      <c r="J958" s="10"/>
      <c r="K958" s="10"/>
      <c r="L958" s="10"/>
      <c r="M958" s="10"/>
      <c r="N958" s="10"/>
      <c r="O958" s="10"/>
    </row>
    <row r="959">
      <c r="A959" s="10"/>
      <c r="B959" s="10"/>
      <c r="C959" s="10"/>
      <c r="D959" s="7"/>
      <c r="E959" s="10"/>
      <c r="F959" s="10"/>
      <c r="G959" s="10"/>
      <c r="H959" s="10"/>
      <c r="I959" s="7"/>
      <c r="J959" s="10"/>
      <c r="K959" s="10"/>
      <c r="L959" s="10"/>
      <c r="M959" s="10"/>
      <c r="N959" s="10"/>
      <c r="O959" s="10"/>
    </row>
    <row r="960">
      <c r="A960" s="10"/>
      <c r="B960" s="10"/>
      <c r="C960" s="10"/>
      <c r="D960" s="7"/>
      <c r="E960" s="10"/>
      <c r="F960" s="10"/>
      <c r="G960" s="10"/>
      <c r="H960" s="10"/>
      <c r="I960" s="7"/>
      <c r="J960" s="10"/>
      <c r="K960" s="10"/>
      <c r="L960" s="10"/>
      <c r="M960" s="10"/>
      <c r="N960" s="10"/>
      <c r="O960" s="10"/>
    </row>
    <row r="961">
      <c r="A961" s="10"/>
      <c r="B961" s="10"/>
      <c r="C961" s="10"/>
      <c r="D961" s="7"/>
      <c r="E961" s="10"/>
      <c r="F961" s="10"/>
      <c r="G961" s="10"/>
      <c r="H961" s="10"/>
      <c r="I961" s="7"/>
      <c r="J961" s="10"/>
      <c r="K961" s="10"/>
      <c r="L961" s="10"/>
      <c r="M961" s="10"/>
      <c r="N961" s="10"/>
      <c r="O961" s="10"/>
    </row>
    <row r="962">
      <c r="A962" s="10"/>
      <c r="B962" s="10"/>
      <c r="C962" s="10"/>
      <c r="D962" s="7"/>
      <c r="E962" s="10"/>
      <c r="F962" s="10"/>
      <c r="G962" s="10"/>
      <c r="H962" s="10"/>
      <c r="I962" s="7"/>
      <c r="J962" s="10"/>
      <c r="K962" s="10"/>
      <c r="L962" s="10"/>
      <c r="M962" s="10"/>
      <c r="N962" s="10"/>
      <c r="O962" s="10"/>
    </row>
    <row r="963">
      <c r="A963" s="10"/>
      <c r="B963" s="10"/>
      <c r="C963" s="10"/>
      <c r="D963" s="7"/>
      <c r="E963" s="10"/>
      <c r="F963" s="10"/>
      <c r="G963" s="10"/>
      <c r="H963" s="10"/>
      <c r="I963" s="7"/>
      <c r="J963" s="10"/>
      <c r="K963" s="10"/>
      <c r="L963" s="10"/>
      <c r="M963" s="10"/>
      <c r="N963" s="10"/>
      <c r="O963" s="10"/>
    </row>
    <row r="964">
      <c r="A964" s="10"/>
      <c r="B964" s="10"/>
      <c r="C964" s="10"/>
      <c r="D964" s="7"/>
      <c r="E964" s="10"/>
      <c r="F964" s="10"/>
      <c r="G964" s="10"/>
      <c r="H964" s="10"/>
      <c r="I964" s="7"/>
      <c r="J964" s="10"/>
      <c r="K964" s="10"/>
      <c r="L964" s="10"/>
      <c r="M964" s="10"/>
      <c r="N964" s="10"/>
      <c r="O964" s="10"/>
    </row>
    <row r="965">
      <c r="A965" s="10"/>
      <c r="B965" s="10"/>
      <c r="C965" s="10"/>
      <c r="D965" s="7"/>
      <c r="E965" s="10"/>
      <c r="F965" s="10"/>
      <c r="G965" s="10"/>
      <c r="H965" s="10"/>
      <c r="I965" s="7"/>
      <c r="J965" s="10"/>
      <c r="K965" s="10"/>
      <c r="L965" s="10"/>
      <c r="M965" s="10"/>
      <c r="N965" s="10"/>
      <c r="O965" s="10"/>
    </row>
    <row r="966">
      <c r="A966" s="10"/>
      <c r="B966" s="10"/>
      <c r="C966" s="10"/>
      <c r="D966" s="7"/>
      <c r="E966" s="10"/>
      <c r="F966" s="10"/>
      <c r="G966" s="10"/>
      <c r="H966" s="10"/>
      <c r="I966" s="7"/>
      <c r="J966" s="10"/>
      <c r="K966" s="10"/>
      <c r="L966" s="10"/>
      <c r="M966" s="10"/>
      <c r="N966" s="10"/>
      <c r="O966" s="10"/>
    </row>
    <row r="967">
      <c r="A967" s="10"/>
      <c r="B967" s="10"/>
      <c r="C967" s="10"/>
      <c r="D967" s="7"/>
      <c r="E967" s="10"/>
      <c r="F967" s="10"/>
      <c r="G967" s="10"/>
      <c r="H967" s="10"/>
      <c r="I967" s="7"/>
      <c r="J967" s="10"/>
      <c r="K967" s="10"/>
      <c r="L967" s="10"/>
      <c r="M967" s="10"/>
      <c r="N967" s="10"/>
      <c r="O967" s="10"/>
    </row>
    <row r="968">
      <c r="A968" s="10"/>
      <c r="B968" s="10"/>
      <c r="C968" s="10"/>
      <c r="D968" s="7"/>
      <c r="E968" s="10"/>
      <c r="F968" s="10"/>
      <c r="G968" s="10"/>
      <c r="H968" s="10"/>
      <c r="I968" s="7"/>
      <c r="J968" s="10"/>
      <c r="K968" s="10"/>
      <c r="L968" s="10"/>
      <c r="M968" s="10"/>
      <c r="N968" s="10"/>
      <c r="O968" s="10"/>
    </row>
    <row r="969">
      <c r="A969" s="10"/>
      <c r="B969" s="10"/>
      <c r="C969" s="10"/>
      <c r="D969" s="7"/>
      <c r="E969" s="10"/>
      <c r="F969" s="10"/>
      <c r="G969" s="10"/>
      <c r="H969" s="10"/>
      <c r="I969" s="7"/>
      <c r="J969" s="10"/>
      <c r="K969" s="10"/>
      <c r="L969" s="10"/>
      <c r="M969" s="10"/>
      <c r="N969" s="10"/>
      <c r="O969" s="10"/>
    </row>
    <row r="970">
      <c r="A970" s="10"/>
      <c r="B970" s="10"/>
      <c r="C970" s="10"/>
      <c r="D970" s="7"/>
      <c r="E970" s="10"/>
      <c r="F970" s="10"/>
      <c r="G970" s="10"/>
      <c r="H970" s="10"/>
      <c r="I970" s="7"/>
      <c r="J970" s="10"/>
      <c r="K970" s="10"/>
      <c r="L970" s="10"/>
      <c r="M970" s="10"/>
      <c r="N970" s="10"/>
      <c r="O970" s="10"/>
    </row>
    <row r="971">
      <c r="A971" s="10"/>
      <c r="B971" s="10"/>
      <c r="C971" s="10"/>
      <c r="D971" s="7"/>
      <c r="E971" s="10"/>
      <c r="F971" s="10"/>
      <c r="G971" s="10"/>
      <c r="H971" s="10"/>
      <c r="I971" s="7"/>
      <c r="J971" s="10"/>
      <c r="K971" s="10"/>
      <c r="L971" s="10"/>
      <c r="M971" s="10"/>
      <c r="N971" s="10"/>
      <c r="O971" s="10"/>
    </row>
    <row r="972">
      <c r="A972" s="10"/>
      <c r="B972" s="10"/>
      <c r="C972" s="10"/>
      <c r="D972" s="7"/>
      <c r="E972" s="10"/>
      <c r="F972" s="10"/>
      <c r="G972" s="10"/>
      <c r="H972" s="10"/>
      <c r="I972" s="7"/>
      <c r="J972" s="10"/>
      <c r="K972" s="10"/>
      <c r="L972" s="10"/>
      <c r="M972" s="10"/>
      <c r="N972" s="10"/>
      <c r="O972" s="10"/>
    </row>
    <row r="973">
      <c r="A973" s="10"/>
      <c r="B973" s="10"/>
      <c r="C973" s="10"/>
      <c r="D973" s="7"/>
      <c r="E973" s="10"/>
      <c r="F973" s="10"/>
      <c r="G973" s="10"/>
      <c r="H973" s="10"/>
      <c r="I973" s="7"/>
      <c r="J973" s="10"/>
      <c r="K973" s="10"/>
      <c r="L973" s="10"/>
      <c r="M973" s="10"/>
      <c r="N973" s="10"/>
      <c r="O973" s="10"/>
    </row>
    <row r="974">
      <c r="A974" s="10"/>
      <c r="B974" s="10"/>
      <c r="C974" s="10"/>
      <c r="D974" s="7"/>
      <c r="E974" s="10"/>
      <c r="F974" s="10"/>
      <c r="G974" s="10"/>
      <c r="H974" s="10"/>
      <c r="I974" s="7"/>
      <c r="J974" s="10"/>
      <c r="K974" s="10"/>
      <c r="L974" s="10"/>
      <c r="M974" s="10"/>
      <c r="N974" s="10"/>
      <c r="O974" s="10"/>
    </row>
    <row r="975">
      <c r="A975" s="10"/>
      <c r="B975" s="10"/>
      <c r="C975" s="10"/>
      <c r="D975" s="7"/>
      <c r="E975" s="10"/>
      <c r="F975" s="10"/>
      <c r="G975" s="10"/>
      <c r="H975" s="10"/>
      <c r="I975" s="7"/>
      <c r="J975" s="10"/>
      <c r="K975" s="10"/>
      <c r="L975" s="10"/>
      <c r="M975" s="10"/>
      <c r="N975" s="10"/>
      <c r="O975" s="10"/>
    </row>
    <row r="976">
      <c r="A976" s="10"/>
      <c r="B976" s="10"/>
      <c r="C976" s="10"/>
      <c r="D976" s="7"/>
      <c r="E976" s="10"/>
      <c r="F976" s="10"/>
      <c r="G976" s="10"/>
      <c r="H976" s="10"/>
      <c r="I976" s="7"/>
      <c r="J976" s="10"/>
      <c r="K976" s="10"/>
      <c r="L976" s="10"/>
      <c r="M976" s="10"/>
      <c r="N976" s="10"/>
      <c r="O976" s="10"/>
    </row>
    <row r="977">
      <c r="A977" s="10"/>
      <c r="B977" s="10"/>
      <c r="C977" s="10"/>
      <c r="D977" s="7"/>
      <c r="E977" s="10"/>
      <c r="F977" s="10"/>
      <c r="G977" s="10"/>
      <c r="H977" s="10"/>
      <c r="I977" s="7"/>
      <c r="J977" s="10"/>
      <c r="K977" s="10"/>
      <c r="L977" s="10"/>
      <c r="M977" s="10"/>
      <c r="N977" s="10"/>
      <c r="O977" s="10"/>
    </row>
    <row r="978">
      <c r="A978" s="10"/>
      <c r="B978" s="10"/>
      <c r="C978" s="10"/>
      <c r="D978" s="7"/>
      <c r="E978" s="10"/>
      <c r="F978" s="10"/>
      <c r="G978" s="10"/>
      <c r="H978" s="10"/>
      <c r="I978" s="7"/>
      <c r="J978" s="10"/>
      <c r="K978" s="10"/>
      <c r="L978" s="10"/>
      <c r="M978" s="10"/>
      <c r="N978" s="10"/>
      <c r="O978" s="10"/>
    </row>
    <row r="979">
      <c r="A979" s="10"/>
      <c r="B979" s="10"/>
      <c r="C979" s="10"/>
      <c r="D979" s="7"/>
      <c r="E979" s="10"/>
      <c r="F979" s="10"/>
      <c r="G979" s="10"/>
      <c r="H979" s="10"/>
      <c r="I979" s="7"/>
      <c r="J979" s="10"/>
      <c r="K979" s="10"/>
      <c r="L979" s="10"/>
      <c r="M979" s="10"/>
      <c r="N979" s="10"/>
      <c r="O979" s="10"/>
    </row>
    <row r="980">
      <c r="A980" s="10"/>
      <c r="B980" s="10"/>
      <c r="C980" s="10"/>
      <c r="D980" s="7"/>
      <c r="E980" s="10"/>
      <c r="F980" s="10"/>
      <c r="G980" s="10"/>
      <c r="H980" s="10"/>
      <c r="I980" s="7"/>
      <c r="J980" s="10"/>
      <c r="K980" s="10"/>
      <c r="L980" s="10"/>
      <c r="M980" s="10"/>
      <c r="N980" s="10"/>
      <c r="O980" s="10"/>
    </row>
    <row r="981">
      <c r="A981" s="10"/>
      <c r="B981" s="10"/>
      <c r="C981" s="10"/>
      <c r="D981" s="7"/>
      <c r="E981" s="10"/>
      <c r="F981" s="10"/>
      <c r="G981" s="10"/>
      <c r="H981" s="10"/>
      <c r="I981" s="7"/>
      <c r="J981" s="10"/>
      <c r="K981" s="10"/>
      <c r="L981" s="10"/>
      <c r="M981" s="10"/>
      <c r="N981" s="10"/>
      <c r="O981" s="10"/>
    </row>
    <row r="982">
      <c r="A982" s="10"/>
      <c r="B982" s="10"/>
      <c r="C982" s="10"/>
      <c r="D982" s="7"/>
      <c r="E982" s="10"/>
      <c r="F982" s="10"/>
      <c r="G982" s="10"/>
      <c r="H982" s="10"/>
      <c r="I982" s="7"/>
      <c r="J982" s="10"/>
      <c r="K982" s="10"/>
      <c r="L982" s="10"/>
      <c r="M982" s="10"/>
      <c r="N982" s="10"/>
      <c r="O982" s="10"/>
    </row>
    <row r="983">
      <c r="A983" s="10"/>
      <c r="B983" s="10"/>
      <c r="C983" s="10"/>
      <c r="D983" s="7"/>
      <c r="E983" s="10"/>
      <c r="F983" s="10"/>
      <c r="G983" s="10"/>
      <c r="H983" s="10"/>
      <c r="I983" s="7"/>
      <c r="J983" s="10"/>
      <c r="K983" s="10"/>
      <c r="L983" s="10"/>
      <c r="M983" s="10"/>
      <c r="N983" s="10"/>
      <c r="O983" s="10"/>
    </row>
    <row r="984">
      <c r="A984" s="10"/>
      <c r="B984" s="10"/>
      <c r="C984" s="10"/>
      <c r="D984" s="7"/>
      <c r="E984" s="10"/>
      <c r="F984" s="10"/>
      <c r="G984" s="10"/>
      <c r="H984" s="10"/>
      <c r="I984" s="7"/>
      <c r="J984" s="10"/>
      <c r="K984" s="10"/>
      <c r="L984" s="10"/>
      <c r="M984" s="10"/>
      <c r="N984" s="10"/>
      <c r="O984" s="10"/>
    </row>
    <row r="985">
      <c r="A985" s="10"/>
      <c r="B985" s="10"/>
      <c r="C985" s="10"/>
      <c r="D985" s="7"/>
      <c r="E985" s="10"/>
      <c r="F985" s="10"/>
      <c r="G985" s="10"/>
      <c r="H985" s="10"/>
      <c r="I985" s="7"/>
      <c r="J985" s="10"/>
      <c r="K985" s="10"/>
      <c r="L985" s="10"/>
      <c r="M985" s="10"/>
      <c r="N985" s="10"/>
      <c r="O985" s="10"/>
    </row>
    <row r="986">
      <c r="A986" s="10"/>
      <c r="B986" s="10"/>
      <c r="C986" s="10"/>
      <c r="D986" s="7"/>
      <c r="E986" s="10"/>
      <c r="F986" s="10"/>
      <c r="G986" s="10"/>
      <c r="H986" s="10"/>
      <c r="I986" s="7"/>
      <c r="J986" s="10"/>
      <c r="K986" s="10"/>
      <c r="L986" s="10"/>
      <c r="M986" s="10"/>
      <c r="N986" s="10"/>
      <c r="O986" s="10"/>
    </row>
    <row r="987">
      <c r="A987" s="10"/>
      <c r="B987" s="10"/>
      <c r="C987" s="10"/>
      <c r="D987" s="7"/>
      <c r="E987" s="10"/>
      <c r="F987" s="10"/>
      <c r="G987" s="10"/>
      <c r="H987" s="10"/>
      <c r="I987" s="7"/>
      <c r="J987" s="10"/>
      <c r="K987" s="10"/>
      <c r="L987" s="10"/>
      <c r="M987" s="10"/>
      <c r="N987" s="10"/>
      <c r="O987" s="10"/>
    </row>
    <row r="988">
      <c r="A988" s="10"/>
      <c r="B988" s="10"/>
      <c r="C988" s="10"/>
      <c r="D988" s="7"/>
      <c r="E988" s="10"/>
      <c r="F988" s="10"/>
      <c r="G988" s="10"/>
      <c r="H988" s="10"/>
      <c r="I988" s="7"/>
      <c r="J988" s="10"/>
      <c r="K988" s="10"/>
      <c r="L988" s="10"/>
      <c r="M988" s="10"/>
      <c r="N988" s="10"/>
      <c r="O988" s="10"/>
    </row>
    <row r="989">
      <c r="A989" s="10"/>
      <c r="B989" s="10"/>
      <c r="C989" s="10"/>
      <c r="D989" s="7"/>
      <c r="E989" s="10"/>
      <c r="F989" s="10"/>
      <c r="G989" s="10"/>
      <c r="H989" s="10"/>
      <c r="I989" s="7"/>
      <c r="J989" s="10"/>
      <c r="K989" s="10"/>
      <c r="L989" s="10"/>
      <c r="M989" s="10"/>
      <c r="N989" s="10"/>
      <c r="O989" s="10"/>
    </row>
    <row r="990">
      <c r="A990" s="10"/>
      <c r="B990" s="10"/>
      <c r="C990" s="10"/>
      <c r="D990" s="7"/>
      <c r="E990" s="10"/>
      <c r="F990" s="10"/>
      <c r="G990" s="10"/>
      <c r="H990" s="10"/>
      <c r="I990" s="7"/>
      <c r="J990" s="10"/>
      <c r="K990" s="10"/>
      <c r="L990" s="10"/>
      <c r="M990" s="10"/>
      <c r="N990" s="10"/>
      <c r="O990" s="10"/>
    </row>
    <row r="991">
      <c r="A991" s="10"/>
      <c r="B991" s="10"/>
      <c r="C991" s="10"/>
      <c r="D991" s="7"/>
      <c r="E991" s="10"/>
      <c r="F991" s="10"/>
      <c r="G991" s="10"/>
      <c r="H991" s="10"/>
      <c r="I991" s="7"/>
      <c r="J991" s="10"/>
      <c r="K991" s="10"/>
      <c r="L991" s="10"/>
      <c r="M991" s="10"/>
      <c r="N991" s="10"/>
      <c r="O991" s="10"/>
    </row>
    <row r="992">
      <c r="A992" s="10"/>
      <c r="B992" s="10"/>
      <c r="C992" s="10"/>
      <c r="D992" s="7"/>
      <c r="E992" s="10"/>
      <c r="F992" s="10"/>
      <c r="G992" s="10"/>
      <c r="H992" s="10"/>
      <c r="I992" s="7"/>
      <c r="J992" s="10"/>
      <c r="K992" s="10"/>
      <c r="L992" s="10"/>
      <c r="M992" s="10"/>
      <c r="N992" s="10"/>
      <c r="O992" s="10"/>
    </row>
    <row r="993">
      <c r="A993" s="10"/>
      <c r="B993" s="10"/>
      <c r="C993" s="10"/>
      <c r="D993" s="7"/>
      <c r="E993" s="10"/>
      <c r="F993" s="10"/>
      <c r="G993" s="10"/>
      <c r="H993" s="10"/>
      <c r="I993" s="7"/>
      <c r="J993" s="10"/>
      <c r="K993" s="10"/>
      <c r="L993" s="10"/>
      <c r="M993" s="10"/>
      <c r="N993" s="10"/>
      <c r="O993" s="10"/>
    </row>
    <row r="994">
      <c r="A994" s="10"/>
      <c r="B994" s="10"/>
      <c r="C994" s="10"/>
      <c r="D994" s="7"/>
      <c r="E994" s="10"/>
      <c r="F994" s="10"/>
      <c r="G994" s="10"/>
      <c r="H994" s="10"/>
      <c r="I994" s="7"/>
      <c r="J994" s="10"/>
      <c r="K994" s="10"/>
      <c r="L994" s="10"/>
      <c r="M994" s="10"/>
      <c r="N994" s="10"/>
      <c r="O994" s="10"/>
    </row>
    <row r="995">
      <c r="A995" s="10"/>
      <c r="B995" s="10"/>
      <c r="C995" s="10"/>
      <c r="D995" s="7"/>
      <c r="E995" s="10"/>
      <c r="F995" s="10"/>
      <c r="G995" s="10"/>
      <c r="H995" s="10"/>
      <c r="I995" s="7"/>
      <c r="J995" s="10"/>
      <c r="K995" s="10"/>
      <c r="L995" s="10"/>
      <c r="M995" s="10"/>
      <c r="N995" s="10"/>
      <c r="O995" s="10"/>
    </row>
    <row r="996">
      <c r="A996" s="10"/>
      <c r="B996" s="10"/>
      <c r="C996" s="10"/>
      <c r="D996" s="7"/>
      <c r="E996" s="10"/>
      <c r="F996" s="10"/>
      <c r="G996" s="10"/>
      <c r="H996" s="10"/>
      <c r="I996" s="7"/>
      <c r="J996" s="10"/>
      <c r="K996" s="10"/>
      <c r="L996" s="10"/>
      <c r="M996" s="10"/>
      <c r="N996" s="10"/>
      <c r="O996" s="10"/>
    </row>
    <row r="997">
      <c r="A997" s="10"/>
      <c r="B997" s="10"/>
      <c r="C997" s="10"/>
      <c r="D997" s="7"/>
      <c r="E997" s="10"/>
      <c r="F997" s="10"/>
      <c r="G997" s="10"/>
      <c r="H997" s="10"/>
      <c r="I997" s="7"/>
      <c r="J997" s="10"/>
      <c r="K997" s="10"/>
      <c r="L997" s="10"/>
      <c r="M997" s="10"/>
      <c r="N997" s="10"/>
      <c r="O997" s="10"/>
    </row>
    <row r="998">
      <c r="A998" s="10"/>
      <c r="B998" s="10"/>
      <c r="C998" s="10"/>
      <c r="D998" s="7"/>
      <c r="E998" s="10"/>
      <c r="F998" s="10"/>
      <c r="G998" s="10"/>
      <c r="H998" s="10"/>
      <c r="I998" s="7"/>
      <c r="J998" s="10"/>
      <c r="K998" s="10"/>
      <c r="L998" s="10"/>
      <c r="M998" s="10"/>
      <c r="N998" s="10"/>
      <c r="O998" s="10"/>
    </row>
    <row r="999">
      <c r="A999" s="10"/>
      <c r="B999" s="10"/>
      <c r="C999" s="10"/>
      <c r="D999" s="7"/>
      <c r="E999" s="10"/>
      <c r="F999" s="10"/>
      <c r="G999" s="10"/>
      <c r="H999" s="10"/>
      <c r="I999" s="7"/>
      <c r="J999" s="10"/>
      <c r="K999" s="10"/>
      <c r="L999" s="10"/>
      <c r="M999" s="10"/>
      <c r="N999" s="10"/>
      <c r="O999" s="10"/>
    </row>
    <row r="1000">
      <c r="A1000" s="10"/>
      <c r="B1000" s="10"/>
      <c r="C1000" s="10"/>
      <c r="D1000" s="7"/>
      <c r="E1000" s="10"/>
      <c r="F1000" s="10"/>
      <c r="G1000" s="10"/>
      <c r="H1000" s="10"/>
      <c r="I1000" s="7"/>
      <c r="J1000" s="10"/>
      <c r="K1000" s="10"/>
      <c r="L1000" s="10"/>
      <c r="M1000" s="10"/>
      <c r="N1000" s="10"/>
      <c r="O1000" s="10"/>
    </row>
  </sheetData>
  <mergeCells count="5">
    <mergeCell ref="P2:P1000"/>
    <mergeCell ref="Q2:R2"/>
    <mergeCell ref="T2:U2"/>
    <mergeCell ref="S3:S12"/>
    <mergeCell ref="Q13:U1000"/>
  </mergeCells>
  <conditionalFormatting sqref="N2:N1000">
    <cfRule type="cellIs" dxfId="0" priority="1" operator="equal">
      <formula>"PENDENTE"</formula>
    </cfRule>
  </conditionalFormatting>
  <conditionalFormatting sqref="N2:N1000">
    <cfRule type="cellIs" dxfId="1" priority="2" operator="equal">
      <formula>"PRIORIDADE"</formula>
    </cfRule>
  </conditionalFormatting>
  <conditionalFormatting sqref="N2:N1000">
    <cfRule type="cellIs" dxfId="2" priority="3" operator="equal">
      <formula>"PRIORIDADE TOTAL"</formula>
    </cfRule>
  </conditionalFormatting>
  <conditionalFormatting sqref="N2:N1000">
    <cfRule type="containsText" dxfId="3" priority="4" operator="containsText" text="ANÁLISE">
      <formula>NOT(ISERROR(SEARCH(("ANÁLISE"),(N2))))</formula>
    </cfRule>
  </conditionalFormatting>
  <conditionalFormatting sqref="N2:N1000">
    <cfRule type="containsText" dxfId="4" priority="5" operator="containsText" text="VERIFICADO">
      <formula>NOT(ISERROR(SEARCH(("VERIFICADO"),(N2))))</formula>
    </cfRule>
  </conditionalFormatting>
  <conditionalFormatting sqref="N2:N1000">
    <cfRule type="containsText" dxfId="5" priority="6" operator="containsText" text="APREENDIDO">
      <formula>NOT(ISERROR(SEARCH(("APREENDIDO"),(N2))))</formula>
    </cfRule>
  </conditionalFormatting>
  <conditionalFormatting sqref="N2:N1000">
    <cfRule type="containsText" dxfId="6" priority="7" operator="containsText" text="APROVADO">
      <formula>NOT(ISERROR(SEARCH(("APROVADO"),(N2))))</formula>
    </cfRule>
  </conditionalFormatting>
  <conditionalFormatting sqref="N2:N1000">
    <cfRule type="containsText" dxfId="7" priority="8" operator="containsText" text="QUITADO">
      <formula>NOT(ISERROR(SEARCH(("QUITADO"),(N2))))</formula>
    </cfRule>
  </conditionalFormatting>
  <conditionalFormatting sqref="N2:N1000">
    <cfRule type="containsText" dxfId="8" priority="9" operator="containsText" text="OUTROS ACORDOS">
      <formula>NOT(ISERROR(SEARCH(("OUTROS ACORDOS"),(N2))))</formula>
    </cfRule>
  </conditionalFormatting>
  <conditionalFormatting sqref="N2:N1000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3:N1000">
      <formula1>"PENDENTE,PRIORIDADE,PRIORIDADE TOTAL,VERIFICADO,ANÁLISE,APROVADO,QUITADO,APREENDIDO,CANCELADO,OUTROS ACORDOS"</formula1>
    </dataValidation>
    <dataValidation type="list" allowBlank="1" showErrorMessage="1" sqref="I2:I1000">
      <formula1>"BRADESCO,BV FINANCEIRA,CREDITAS,GMAC,HYUNDAI,ITAÚ,OMNI S.A.,PANAMERICANO,PSA,RCI,RENNER,SAFRA,SANTANA,SANTANDER,TOYOTA,VOLKSWAGEN"</formula1>
    </dataValidation>
    <dataValidation type="list" allowBlank="1" showErrorMessage="1" sqref="D2:D1000">
      <formula1>"BELO HORIZONTE,BLUMENAU,BRUSQUE,CAMPO GRANDE,CASCÁVEL,CHAPECÓ,CRICIUMA,CURITIBA,FLORIANOPOLIS,GUARAPUAVA,ITAJAI,JARAGUA DO SUL,JOINVILLE,LONDRINA,MARINGÁ,PALHOÇA,PATO BRANCO,PONTA GROSSA,RIO DO SUL,SANTA LUZIA,SÃO JOSE,SISTEMA ANTIGO"</formula1>
    </dataValidation>
    <dataValidation type="list" allowBlank="1" showErrorMessage="1" sqref="L2:L1000">
      <formula1>"LIGAÇÃO,WPP,SEM SUCESSO"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8" max="8" width="11.88"/>
    <col customWidth="1" min="9" max="9" width="16.25"/>
    <col customWidth="1" min="10" max="10" width="9.5"/>
    <col customWidth="1" min="11" max="11" width="24.13"/>
    <col customWidth="1" min="12" max="12" width="16.5"/>
    <col customWidth="1" min="13" max="13" width="18.13"/>
    <col customWidth="1" min="14" max="14" width="19.0"/>
    <col customWidth="1" min="15" max="15" width="24.0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50" t="s">
        <v>5</v>
      </c>
      <c r="G1" s="4" t="s">
        <v>6</v>
      </c>
      <c r="H1" s="50" t="s">
        <v>5</v>
      </c>
      <c r="I1" s="2" t="s">
        <v>7</v>
      </c>
      <c r="J1" s="4" t="s">
        <v>8</v>
      </c>
      <c r="K1" s="4" t="s">
        <v>9</v>
      </c>
      <c r="L1" s="4" t="s">
        <v>10</v>
      </c>
      <c r="M1" s="2" t="s">
        <v>11</v>
      </c>
      <c r="N1" s="50" t="s">
        <v>12</v>
      </c>
      <c r="O1" s="4" t="s">
        <v>13</v>
      </c>
      <c r="P1" s="106"/>
      <c r="Q1" s="106"/>
      <c r="R1" s="106"/>
      <c r="S1" s="106"/>
      <c r="T1" s="106"/>
      <c r="U1" s="106"/>
    </row>
    <row r="2" ht="15.75" customHeight="1">
      <c r="A2" s="6">
        <v>45705.0</v>
      </c>
      <c r="B2" s="6"/>
      <c r="C2" s="7">
        <v>201630.0</v>
      </c>
      <c r="D2" s="7" t="s">
        <v>43</v>
      </c>
      <c r="E2" s="6">
        <v>45170.0</v>
      </c>
      <c r="F2" s="52">
        <f t="shared" ref="F2:F710" si="1">DATEDIF(E2,TODAY(),"M")</f>
        <v>17</v>
      </c>
      <c r="G2" s="9">
        <v>45330.0</v>
      </c>
      <c r="H2" s="52">
        <f t="shared" ref="H2:H710" si="2">DATEDIF(G2,TODAY(),"M")</f>
        <v>12</v>
      </c>
      <c r="I2" s="7" t="s">
        <v>41</v>
      </c>
      <c r="J2" s="7">
        <v>20.0</v>
      </c>
      <c r="K2" s="10"/>
      <c r="L2" s="7" t="s">
        <v>50</v>
      </c>
      <c r="M2" s="10"/>
      <c r="N2" s="7" t="s">
        <v>18</v>
      </c>
      <c r="O2" s="10"/>
      <c r="P2" s="107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>
        <v>45705.0</v>
      </c>
      <c r="B3" s="6"/>
      <c r="C3" s="7">
        <v>207470.0</v>
      </c>
      <c r="D3" s="7" t="s">
        <v>43</v>
      </c>
      <c r="E3" s="6">
        <v>45323.0</v>
      </c>
      <c r="F3" s="52">
        <f t="shared" si="1"/>
        <v>12</v>
      </c>
      <c r="G3" s="6">
        <v>45497.0</v>
      </c>
      <c r="H3" s="52">
        <f t="shared" si="2"/>
        <v>6</v>
      </c>
      <c r="I3" s="7" t="s">
        <v>69</v>
      </c>
      <c r="J3" s="7" t="s">
        <v>7</v>
      </c>
      <c r="K3" s="7" t="s">
        <v>24</v>
      </c>
      <c r="L3" s="7" t="s">
        <v>50</v>
      </c>
      <c r="M3" s="7" t="s">
        <v>24</v>
      </c>
      <c r="N3" s="7" t="s">
        <v>24</v>
      </c>
      <c r="O3" s="10"/>
      <c r="P3" s="19"/>
      <c r="Q3" s="16" t="s">
        <v>16</v>
      </c>
      <c r="R3" s="17">
        <f>COUNTIFS(N:N,"VERIFICADO",B:B,S2)</f>
        <v>9</v>
      </c>
      <c r="S3" s="18"/>
      <c r="T3" s="16" t="s">
        <v>16</v>
      </c>
      <c r="U3" s="17">
        <f>COUNTIFS(N:N,"VERIFICADO")</f>
        <v>17</v>
      </c>
    </row>
    <row r="4" ht="15.75" customHeight="1">
      <c r="A4" s="6">
        <v>45702.0</v>
      </c>
      <c r="B4" s="6">
        <v>45706.0</v>
      </c>
      <c r="C4" s="7">
        <v>220996.0</v>
      </c>
      <c r="D4" s="7" t="s">
        <v>43</v>
      </c>
      <c r="E4" s="6">
        <v>45474.0</v>
      </c>
      <c r="F4" s="52">
        <f t="shared" si="1"/>
        <v>7</v>
      </c>
      <c r="G4" s="6">
        <v>45510.0</v>
      </c>
      <c r="H4" s="52">
        <f t="shared" si="2"/>
        <v>6</v>
      </c>
      <c r="I4" s="7" t="s">
        <v>69</v>
      </c>
      <c r="J4" s="7" t="s">
        <v>164</v>
      </c>
      <c r="K4" s="75">
        <v>12000.0</v>
      </c>
      <c r="L4" s="7" t="s">
        <v>46</v>
      </c>
      <c r="M4" s="6">
        <v>45700.0</v>
      </c>
      <c r="N4" s="7" t="s">
        <v>16</v>
      </c>
      <c r="O4" s="10"/>
      <c r="P4" s="19"/>
      <c r="Q4" s="16" t="s">
        <v>17</v>
      </c>
      <c r="R4" s="17">
        <f>COUNTIFS(N:N,"análise",B:B,S2)</f>
        <v>0</v>
      </c>
      <c r="S4" s="19"/>
      <c r="T4" s="16" t="s">
        <v>17</v>
      </c>
      <c r="U4" s="17">
        <f>COUNTIFS(N:N,"ANÁLISE")</f>
        <v>2</v>
      </c>
    </row>
    <row r="5" ht="15.75" customHeight="1">
      <c r="A5" s="6">
        <v>45705.0</v>
      </c>
      <c r="B5" s="6"/>
      <c r="C5" s="7">
        <v>218129.0</v>
      </c>
      <c r="D5" s="7" t="s">
        <v>54</v>
      </c>
      <c r="E5" s="6">
        <v>45108.0</v>
      </c>
      <c r="F5" s="52">
        <f t="shared" si="1"/>
        <v>19</v>
      </c>
      <c r="G5" s="6">
        <v>45457.0</v>
      </c>
      <c r="H5" s="52">
        <f t="shared" si="2"/>
        <v>8</v>
      </c>
      <c r="I5" s="7" t="s">
        <v>57</v>
      </c>
      <c r="J5" s="7">
        <v>312.0</v>
      </c>
      <c r="K5" s="10"/>
      <c r="L5" s="7" t="s">
        <v>50</v>
      </c>
      <c r="M5" s="6">
        <v>45694.0</v>
      </c>
      <c r="N5" s="7" t="s">
        <v>18</v>
      </c>
      <c r="O5" s="10"/>
      <c r="P5" s="19"/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670</v>
      </c>
    </row>
    <row r="6" ht="15.75" customHeight="1">
      <c r="A6" s="6">
        <v>45705.0</v>
      </c>
      <c r="B6" s="6"/>
      <c r="C6" s="7">
        <v>189006.0</v>
      </c>
      <c r="D6" s="7" t="s">
        <v>54</v>
      </c>
      <c r="E6" s="6">
        <v>45170.0</v>
      </c>
      <c r="F6" s="52">
        <f t="shared" si="1"/>
        <v>17</v>
      </c>
      <c r="G6" s="6">
        <v>45210.0</v>
      </c>
      <c r="H6" s="52">
        <f t="shared" si="2"/>
        <v>16</v>
      </c>
      <c r="I6" s="7" t="s">
        <v>56</v>
      </c>
      <c r="J6" s="7">
        <v>517.0</v>
      </c>
      <c r="K6" s="10"/>
      <c r="L6" s="7" t="s">
        <v>50</v>
      </c>
      <c r="M6" s="6">
        <v>45695.0</v>
      </c>
      <c r="N6" s="7" t="s">
        <v>18</v>
      </c>
      <c r="O6" s="10"/>
      <c r="P6" s="19"/>
      <c r="Q6" s="16" t="s">
        <v>19</v>
      </c>
      <c r="R6" s="17">
        <f>COUNTIFS(N:N,"prioridade",B:B,S2)</f>
        <v>1</v>
      </c>
      <c r="S6" s="19"/>
      <c r="T6" s="16" t="s">
        <v>19</v>
      </c>
      <c r="U6" s="17">
        <f>COUNTIFS(N:N,"PRIORIDADE")</f>
        <v>7</v>
      </c>
    </row>
    <row r="7" ht="15.75" customHeight="1">
      <c r="A7" s="6">
        <v>45705.0</v>
      </c>
      <c r="B7" s="6"/>
      <c r="C7" s="7">
        <v>172906.0</v>
      </c>
      <c r="D7" s="7" t="s">
        <v>54</v>
      </c>
      <c r="E7" s="6">
        <v>45047.0</v>
      </c>
      <c r="F7" s="52">
        <f t="shared" si="1"/>
        <v>21</v>
      </c>
      <c r="G7" s="9">
        <v>45100.0</v>
      </c>
      <c r="H7" s="52">
        <f t="shared" si="2"/>
        <v>19</v>
      </c>
      <c r="I7" s="7" t="s">
        <v>60</v>
      </c>
      <c r="J7" s="7" t="s">
        <v>7</v>
      </c>
      <c r="K7" s="10"/>
      <c r="L7" s="7" t="s">
        <v>50</v>
      </c>
      <c r="M7" s="10"/>
      <c r="N7" s="7" t="s">
        <v>18</v>
      </c>
      <c r="O7" s="10"/>
      <c r="P7" s="19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1</v>
      </c>
    </row>
    <row r="8" ht="15.75" customHeight="1">
      <c r="A8" s="6">
        <v>45705.0</v>
      </c>
      <c r="B8" s="6"/>
      <c r="C8" s="7">
        <v>204024.0</v>
      </c>
      <c r="D8" s="7" t="s">
        <v>54</v>
      </c>
      <c r="E8" s="67">
        <v>45292.0</v>
      </c>
      <c r="F8" s="52">
        <f t="shared" si="1"/>
        <v>13</v>
      </c>
      <c r="G8" s="67">
        <v>45350.0</v>
      </c>
      <c r="H8" s="52">
        <f t="shared" si="2"/>
        <v>11</v>
      </c>
      <c r="I8" s="7" t="s">
        <v>57</v>
      </c>
      <c r="J8" s="7" t="s">
        <v>58</v>
      </c>
      <c r="K8" s="10"/>
      <c r="L8" s="7" t="s">
        <v>50</v>
      </c>
      <c r="M8" s="6">
        <v>45684.0</v>
      </c>
      <c r="N8" s="7" t="s">
        <v>18</v>
      </c>
      <c r="O8" s="10"/>
      <c r="P8" s="19"/>
      <c r="Q8" s="16" t="s">
        <v>21</v>
      </c>
      <c r="R8" s="17">
        <f>COUNTIFS(N:N,"aprovado",B:B,S2)</f>
        <v>3</v>
      </c>
      <c r="S8" s="19"/>
      <c r="T8" s="16" t="s">
        <v>21</v>
      </c>
      <c r="U8" s="17">
        <f>COUNTIFS(N:N,"APROVADO")</f>
        <v>10</v>
      </c>
    </row>
    <row r="9" ht="15.75" customHeight="1">
      <c r="A9" s="6">
        <v>45705.0</v>
      </c>
      <c r="B9" s="6"/>
      <c r="C9" s="7">
        <v>225422.0</v>
      </c>
      <c r="D9" s="7" t="s">
        <v>54</v>
      </c>
      <c r="E9" s="6">
        <v>45200.0</v>
      </c>
      <c r="F9" s="52">
        <f t="shared" si="1"/>
        <v>16</v>
      </c>
      <c r="G9" s="9">
        <v>45525.0</v>
      </c>
      <c r="H9" s="52">
        <f t="shared" si="2"/>
        <v>5</v>
      </c>
      <c r="I9" s="7" t="s">
        <v>57</v>
      </c>
      <c r="J9" s="7" t="s">
        <v>7</v>
      </c>
      <c r="K9" s="10"/>
      <c r="L9" s="7" t="s">
        <v>50</v>
      </c>
      <c r="M9" s="10"/>
      <c r="N9" s="7" t="s">
        <v>18</v>
      </c>
      <c r="O9" s="10"/>
      <c r="P9" s="19"/>
      <c r="Q9" s="21" t="s">
        <v>22</v>
      </c>
      <c r="R9" s="17">
        <f>COUNTIFS(N:N,"quitado",B:B,S2)</f>
        <v>1</v>
      </c>
      <c r="S9" s="19"/>
      <c r="T9" s="21" t="s">
        <v>22</v>
      </c>
      <c r="U9" s="17">
        <f>COUNTIFS(N:N,"QUITADO")</f>
        <v>6</v>
      </c>
    </row>
    <row r="10" ht="15.75" customHeight="1">
      <c r="A10" s="6">
        <v>45705.0</v>
      </c>
      <c r="B10" s="6"/>
      <c r="C10" s="7">
        <v>210555.0</v>
      </c>
      <c r="D10" s="7" t="s">
        <v>54</v>
      </c>
      <c r="E10" s="6">
        <v>45383.0</v>
      </c>
      <c r="F10" s="52">
        <f t="shared" si="1"/>
        <v>10</v>
      </c>
      <c r="G10" s="6">
        <v>45412.0</v>
      </c>
      <c r="H10" s="52">
        <f t="shared" si="2"/>
        <v>9</v>
      </c>
      <c r="I10" s="7" t="s">
        <v>57</v>
      </c>
      <c r="J10" s="7" t="s">
        <v>135</v>
      </c>
      <c r="K10" s="10"/>
      <c r="L10" s="7" t="s">
        <v>50</v>
      </c>
      <c r="M10" s="10"/>
      <c r="N10" s="7" t="s">
        <v>18</v>
      </c>
      <c r="O10" s="10"/>
      <c r="P10" s="19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0</v>
      </c>
    </row>
    <row r="11" ht="15.75" customHeight="1">
      <c r="A11" s="6">
        <v>45705.0</v>
      </c>
      <c r="B11" s="6"/>
      <c r="C11" s="7">
        <v>196579.0</v>
      </c>
      <c r="D11" s="7" t="s">
        <v>54</v>
      </c>
      <c r="E11" s="6">
        <v>45323.0</v>
      </c>
      <c r="F11" s="52">
        <f t="shared" si="1"/>
        <v>12</v>
      </c>
      <c r="G11" s="6">
        <v>45352.0</v>
      </c>
      <c r="H11" s="52">
        <f t="shared" si="2"/>
        <v>11</v>
      </c>
      <c r="I11" s="7" t="s">
        <v>44</v>
      </c>
      <c r="J11" s="7" t="s">
        <v>7</v>
      </c>
      <c r="K11" s="10"/>
      <c r="L11" s="7" t="s">
        <v>50</v>
      </c>
      <c r="M11" s="10"/>
      <c r="N11" s="7" t="s">
        <v>18</v>
      </c>
      <c r="O11" s="10"/>
      <c r="P11" s="19"/>
      <c r="Q11" s="16" t="s">
        <v>24</v>
      </c>
      <c r="R11" s="17">
        <f>COUNTIFS(N:N,"cancelado",B:B,S2)</f>
        <v>0</v>
      </c>
      <c r="S11" s="19"/>
      <c r="T11" s="16" t="s">
        <v>24</v>
      </c>
      <c r="U11" s="17">
        <f>COUNTIFS(N:N,"CANCELADO")</f>
        <v>1</v>
      </c>
    </row>
    <row r="12" ht="15.75" customHeight="1">
      <c r="A12" s="6">
        <v>45705.0</v>
      </c>
      <c r="B12" s="6">
        <v>45705.0</v>
      </c>
      <c r="C12" s="7">
        <v>235376.0</v>
      </c>
      <c r="D12" s="7" t="s">
        <v>54</v>
      </c>
      <c r="E12" s="6">
        <v>45474.0</v>
      </c>
      <c r="F12" s="52">
        <f t="shared" si="1"/>
        <v>7</v>
      </c>
      <c r="G12" s="9">
        <v>45622.0</v>
      </c>
      <c r="H12" s="52">
        <f t="shared" si="2"/>
        <v>2</v>
      </c>
      <c r="I12" s="7" t="s">
        <v>48</v>
      </c>
      <c r="J12" s="7">
        <v>404.0</v>
      </c>
      <c r="K12" s="7">
        <v>0.0</v>
      </c>
      <c r="L12" s="7" t="s">
        <v>66</v>
      </c>
      <c r="M12" s="6">
        <v>45705.0</v>
      </c>
      <c r="N12" s="7" t="s">
        <v>16</v>
      </c>
      <c r="O12" s="7" t="s">
        <v>320</v>
      </c>
      <c r="P12" s="19"/>
      <c r="Q12" s="22" t="s">
        <v>25</v>
      </c>
      <c r="R12" s="23">
        <f>SUM(R3,R4,R8,R9)</f>
        <v>13</v>
      </c>
      <c r="S12" s="24"/>
      <c r="T12" s="22" t="s">
        <v>25</v>
      </c>
      <c r="U12" s="23">
        <f>SUM(U3:U11)</f>
        <v>714</v>
      </c>
    </row>
    <row r="13">
      <c r="A13" s="6">
        <v>45705.0</v>
      </c>
      <c r="B13" s="10"/>
      <c r="C13" s="7">
        <v>219192.0</v>
      </c>
      <c r="D13" s="7" t="s">
        <v>54</v>
      </c>
      <c r="E13" s="6">
        <v>45444.0</v>
      </c>
      <c r="F13" s="52">
        <f t="shared" si="1"/>
        <v>8</v>
      </c>
      <c r="G13" s="6">
        <v>45471.0</v>
      </c>
      <c r="H13" s="52">
        <f t="shared" si="2"/>
        <v>7</v>
      </c>
      <c r="I13" s="7" t="s">
        <v>44</v>
      </c>
      <c r="J13" s="7">
        <v>102.0</v>
      </c>
      <c r="K13" s="7" t="s">
        <v>22</v>
      </c>
      <c r="L13" s="7" t="s">
        <v>50</v>
      </c>
      <c r="M13" s="10"/>
      <c r="N13" s="7" t="s">
        <v>22</v>
      </c>
      <c r="O13" s="10"/>
      <c r="P13" s="19"/>
      <c r="Q13" s="108"/>
      <c r="R13" s="39"/>
      <c r="S13" s="39"/>
      <c r="T13" s="39"/>
      <c r="U13" s="29"/>
    </row>
    <row r="14">
      <c r="A14" s="6">
        <v>45705.0</v>
      </c>
      <c r="B14" s="10"/>
      <c r="C14" s="7">
        <v>222250.0</v>
      </c>
      <c r="D14" s="7" t="s">
        <v>54</v>
      </c>
      <c r="E14" s="6">
        <v>45474.0</v>
      </c>
      <c r="F14" s="52">
        <f t="shared" si="1"/>
        <v>7</v>
      </c>
      <c r="G14" s="6">
        <v>45500.0</v>
      </c>
      <c r="H14" s="52">
        <f t="shared" si="2"/>
        <v>6</v>
      </c>
      <c r="I14" s="7" t="s">
        <v>57</v>
      </c>
      <c r="J14" s="7">
        <v>301.0</v>
      </c>
      <c r="K14" s="10"/>
      <c r="L14" s="7" t="s">
        <v>46</v>
      </c>
      <c r="M14" s="6">
        <v>45695.0</v>
      </c>
      <c r="N14" s="7" t="s">
        <v>18</v>
      </c>
      <c r="O14" s="10"/>
      <c r="P14" s="19"/>
      <c r="Q14" s="33"/>
      <c r="U14" s="34"/>
    </row>
    <row r="15">
      <c r="A15" s="6">
        <v>45705.0</v>
      </c>
      <c r="B15" s="10"/>
      <c r="C15" s="7">
        <v>241187.0</v>
      </c>
      <c r="D15" s="7" t="s">
        <v>54</v>
      </c>
      <c r="E15" s="6">
        <v>45292.0</v>
      </c>
      <c r="F15" s="52">
        <f t="shared" si="1"/>
        <v>13</v>
      </c>
      <c r="G15" s="6">
        <v>45686.0</v>
      </c>
      <c r="H15" s="52">
        <f t="shared" si="2"/>
        <v>0</v>
      </c>
      <c r="I15" s="7" t="s">
        <v>60</v>
      </c>
      <c r="J15" s="7" t="s">
        <v>7</v>
      </c>
      <c r="K15" s="10"/>
      <c r="L15" s="7" t="s">
        <v>50</v>
      </c>
      <c r="M15" s="10"/>
      <c r="N15" s="7" t="s">
        <v>18</v>
      </c>
      <c r="O15" s="10"/>
      <c r="P15" s="19"/>
      <c r="Q15" s="33"/>
      <c r="U15" s="34"/>
    </row>
    <row r="16">
      <c r="A16" s="6">
        <v>45705.0</v>
      </c>
      <c r="B16" s="6">
        <v>45705.0</v>
      </c>
      <c r="C16" s="7">
        <v>188443.0</v>
      </c>
      <c r="D16" s="7" t="s">
        <v>64</v>
      </c>
      <c r="E16" s="6">
        <v>45231.0</v>
      </c>
      <c r="F16" s="52">
        <f t="shared" si="1"/>
        <v>15</v>
      </c>
      <c r="G16" s="6">
        <v>45268.0</v>
      </c>
      <c r="H16" s="52">
        <f t="shared" si="2"/>
        <v>14</v>
      </c>
      <c r="I16" s="7" t="s">
        <v>57</v>
      </c>
      <c r="J16" s="7" t="s">
        <v>7</v>
      </c>
      <c r="K16" s="7" t="s">
        <v>321</v>
      </c>
      <c r="L16" s="10"/>
      <c r="M16" s="7" t="s">
        <v>22</v>
      </c>
      <c r="N16" s="7" t="s">
        <v>22</v>
      </c>
      <c r="O16" s="10"/>
      <c r="P16" s="19"/>
      <c r="Q16" s="33"/>
      <c r="U16" s="34"/>
    </row>
    <row r="17">
      <c r="A17" s="6">
        <v>45688.0</v>
      </c>
      <c r="B17" s="6">
        <v>45706.0</v>
      </c>
      <c r="C17" s="7">
        <v>178712.0</v>
      </c>
      <c r="D17" s="7" t="s">
        <v>64</v>
      </c>
      <c r="E17" s="6">
        <v>44927.0</v>
      </c>
      <c r="F17" s="52">
        <f t="shared" si="1"/>
        <v>25</v>
      </c>
      <c r="G17" s="6">
        <v>45121.0</v>
      </c>
      <c r="H17" s="52">
        <f t="shared" si="2"/>
        <v>19</v>
      </c>
      <c r="I17" s="7" t="s">
        <v>44</v>
      </c>
      <c r="J17" s="7">
        <v>101.0</v>
      </c>
      <c r="K17" s="7">
        <v>500.0</v>
      </c>
      <c r="L17" s="7" t="s">
        <v>50</v>
      </c>
      <c r="M17" s="6">
        <v>45706.0</v>
      </c>
      <c r="N17" s="7" t="s">
        <v>16</v>
      </c>
      <c r="O17" s="10"/>
      <c r="P17" s="19"/>
      <c r="Q17" s="33"/>
      <c r="U17" s="34"/>
    </row>
    <row r="18">
      <c r="A18" s="6">
        <v>45705.0</v>
      </c>
      <c r="B18" s="10"/>
      <c r="C18" s="7">
        <v>225193.0</v>
      </c>
      <c r="D18" s="7" t="s">
        <v>64</v>
      </c>
      <c r="E18" s="6">
        <v>45383.0</v>
      </c>
      <c r="F18" s="52">
        <f t="shared" si="1"/>
        <v>10</v>
      </c>
      <c r="G18" s="6">
        <v>45520.0</v>
      </c>
      <c r="H18" s="52">
        <f t="shared" si="2"/>
        <v>6</v>
      </c>
      <c r="I18" s="7" t="s">
        <v>60</v>
      </c>
      <c r="J18" s="10"/>
      <c r="K18" s="10"/>
      <c r="L18" s="10"/>
      <c r="M18" s="10"/>
      <c r="N18" s="7" t="s">
        <v>18</v>
      </c>
      <c r="O18" s="10"/>
      <c r="P18" s="19"/>
      <c r="Q18" s="33"/>
      <c r="U18" s="34"/>
    </row>
    <row r="19">
      <c r="A19" s="6">
        <v>45705.0</v>
      </c>
      <c r="B19" s="10"/>
      <c r="C19" s="7">
        <v>218340.0</v>
      </c>
      <c r="D19" s="7" t="s">
        <v>64</v>
      </c>
      <c r="E19" s="6">
        <v>45413.0</v>
      </c>
      <c r="F19" s="52">
        <f t="shared" si="1"/>
        <v>9</v>
      </c>
      <c r="G19" s="6">
        <v>45463.0</v>
      </c>
      <c r="H19" s="52">
        <f t="shared" si="2"/>
        <v>7</v>
      </c>
      <c r="I19" s="7" t="s">
        <v>44</v>
      </c>
      <c r="J19" s="10"/>
      <c r="K19" s="10"/>
      <c r="L19" s="10"/>
      <c r="M19" s="10"/>
      <c r="N19" s="7" t="s">
        <v>18</v>
      </c>
      <c r="O19" s="10"/>
      <c r="P19" s="19"/>
      <c r="Q19" s="33"/>
      <c r="U19" s="34"/>
    </row>
    <row r="20">
      <c r="A20" s="6">
        <v>45705.0</v>
      </c>
      <c r="B20" s="10"/>
      <c r="C20" s="7">
        <v>193139.0</v>
      </c>
      <c r="D20" s="7" t="s">
        <v>68</v>
      </c>
      <c r="E20" s="6">
        <v>44986.0</v>
      </c>
      <c r="F20" s="52">
        <f t="shared" si="1"/>
        <v>23</v>
      </c>
      <c r="G20" s="9">
        <v>45247.0</v>
      </c>
      <c r="H20" s="52">
        <f t="shared" si="2"/>
        <v>15</v>
      </c>
      <c r="I20" s="7" t="s">
        <v>57</v>
      </c>
      <c r="J20" s="10"/>
      <c r="K20" s="10"/>
      <c r="L20" s="10"/>
      <c r="M20" s="10"/>
      <c r="N20" s="7" t="s">
        <v>18</v>
      </c>
      <c r="O20" s="10"/>
      <c r="P20" s="19"/>
      <c r="Q20" s="33"/>
      <c r="U20" s="34"/>
    </row>
    <row r="21">
      <c r="A21" s="6">
        <v>45705.0</v>
      </c>
      <c r="B21" s="10"/>
      <c r="C21" s="7">
        <v>128395.0</v>
      </c>
      <c r="D21" s="7" t="s">
        <v>68</v>
      </c>
      <c r="E21" s="6">
        <v>44682.0</v>
      </c>
      <c r="F21" s="52">
        <f t="shared" si="1"/>
        <v>33</v>
      </c>
      <c r="G21" s="6">
        <v>44693.0</v>
      </c>
      <c r="H21" s="52">
        <f t="shared" si="2"/>
        <v>33</v>
      </c>
      <c r="I21" s="7" t="s">
        <v>72</v>
      </c>
      <c r="J21" s="10"/>
      <c r="K21" s="75"/>
      <c r="L21" s="10"/>
      <c r="M21" s="10"/>
      <c r="N21" s="7" t="s">
        <v>18</v>
      </c>
      <c r="O21" s="10"/>
      <c r="P21" s="19"/>
      <c r="Q21" s="33"/>
      <c r="U21" s="34"/>
    </row>
    <row r="22">
      <c r="A22" s="6">
        <v>45705.0</v>
      </c>
      <c r="B22" s="6">
        <v>45705.0</v>
      </c>
      <c r="C22" s="7">
        <v>178153.0</v>
      </c>
      <c r="D22" s="7" t="s">
        <v>68</v>
      </c>
      <c r="E22" s="6">
        <v>45078.0</v>
      </c>
      <c r="F22" s="52">
        <f t="shared" si="1"/>
        <v>20</v>
      </c>
      <c r="G22" s="6">
        <v>45118.0</v>
      </c>
      <c r="H22" s="52">
        <f t="shared" si="2"/>
        <v>19</v>
      </c>
      <c r="I22" s="7" t="s">
        <v>48</v>
      </c>
      <c r="J22" s="7">
        <v>406.0</v>
      </c>
      <c r="K22" s="52" t="s">
        <v>322</v>
      </c>
      <c r="L22" s="7" t="s">
        <v>50</v>
      </c>
      <c r="M22" s="6">
        <v>45686.0</v>
      </c>
      <c r="N22" s="7" t="s">
        <v>22</v>
      </c>
      <c r="O22" s="7" t="s">
        <v>22</v>
      </c>
      <c r="P22" s="19"/>
      <c r="Q22" s="33"/>
      <c r="U22" s="34"/>
    </row>
    <row r="23">
      <c r="A23" s="6">
        <v>45705.0</v>
      </c>
      <c r="B23" s="10"/>
      <c r="C23" s="7">
        <v>203965.0</v>
      </c>
      <c r="D23" s="7" t="s">
        <v>68</v>
      </c>
      <c r="E23" s="6">
        <v>45170.0</v>
      </c>
      <c r="F23" s="52">
        <f t="shared" si="1"/>
        <v>17</v>
      </c>
      <c r="G23" s="6">
        <v>45348.0</v>
      </c>
      <c r="H23" s="52">
        <f t="shared" si="2"/>
        <v>11</v>
      </c>
      <c r="I23" s="7" t="s">
        <v>60</v>
      </c>
      <c r="J23" s="10"/>
      <c r="K23" s="10"/>
      <c r="L23" s="10"/>
      <c r="M23" s="10"/>
      <c r="N23" s="7" t="s">
        <v>18</v>
      </c>
      <c r="O23" s="10"/>
      <c r="P23" s="19"/>
      <c r="Q23" s="33"/>
      <c r="U23" s="34"/>
    </row>
    <row r="24">
      <c r="A24" s="6">
        <v>45705.0</v>
      </c>
      <c r="B24" s="10"/>
      <c r="C24" s="7">
        <v>212229.0</v>
      </c>
      <c r="D24" s="7" t="s">
        <v>68</v>
      </c>
      <c r="E24" s="6">
        <v>45261.0</v>
      </c>
      <c r="F24" s="52">
        <f t="shared" si="1"/>
        <v>14</v>
      </c>
      <c r="G24" s="6">
        <v>45408.0</v>
      </c>
      <c r="H24" s="52">
        <f t="shared" si="2"/>
        <v>9</v>
      </c>
      <c r="I24" s="7" t="s">
        <v>41</v>
      </c>
      <c r="J24" s="10"/>
      <c r="K24" s="10"/>
      <c r="L24" s="10"/>
      <c r="M24" s="10"/>
      <c r="N24" s="7" t="s">
        <v>18</v>
      </c>
      <c r="O24" s="10"/>
      <c r="P24" s="19"/>
      <c r="Q24" s="33"/>
      <c r="U24" s="34"/>
    </row>
    <row r="25">
      <c r="A25" s="6">
        <v>45705.0</v>
      </c>
      <c r="B25" s="10"/>
      <c r="C25" s="7">
        <v>199131.0</v>
      </c>
      <c r="D25" s="7" t="s">
        <v>68</v>
      </c>
      <c r="E25" s="6">
        <v>45200.0</v>
      </c>
      <c r="F25" s="52">
        <f t="shared" si="1"/>
        <v>16</v>
      </c>
      <c r="G25" s="6">
        <v>45309.0</v>
      </c>
      <c r="H25" s="52">
        <f t="shared" si="2"/>
        <v>13</v>
      </c>
      <c r="I25" s="7" t="s">
        <v>56</v>
      </c>
      <c r="J25" s="10"/>
      <c r="K25" s="10"/>
      <c r="L25" s="10"/>
      <c r="M25" s="10"/>
      <c r="N25" s="7" t="s">
        <v>18</v>
      </c>
      <c r="O25" s="10"/>
      <c r="P25" s="19"/>
      <c r="Q25" s="33"/>
      <c r="U25" s="34"/>
    </row>
    <row r="26">
      <c r="A26" s="6">
        <v>45705.0</v>
      </c>
      <c r="B26" s="10"/>
      <c r="C26" s="7">
        <v>215512.0</v>
      </c>
      <c r="D26" s="7" t="s">
        <v>68</v>
      </c>
      <c r="E26" s="6">
        <v>45383.0</v>
      </c>
      <c r="F26" s="52">
        <f t="shared" si="1"/>
        <v>10</v>
      </c>
      <c r="G26" s="6">
        <v>45434.0</v>
      </c>
      <c r="H26" s="52">
        <f t="shared" si="2"/>
        <v>8</v>
      </c>
      <c r="I26" s="7" t="s">
        <v>117</v>
      </c>
      <c r="J26" s="10"/>
      <c r="K26" s="10"/>
      <c r="L26" s="10"/>
      <c r="M26" s="10"/>
      <c r="N26" s="7" t="s">
        <v>18</v>
      </c>
      <c r="O26" s="10"/>
      <c r="P26" s="19"/>
      <c r="Q26" s="33"/>
      <c r="U26" s="34"/>
    </row>
    <row r="27">
      <c r="A27" s="6">
        <v>45705.0</v>
      </c>
      <c r="B27" s="10"/>
      <c r="C27" s="7">
        <v>204276.0</v>
      </c>
      <c r="D27" s="7" t="s">
        <v>68</v>
      </c>
      <c r="E27" s="6">
        <v>45292.0</v>
      </c>
      <c r="F27" s="52">
        <f t="shared" si="1"/>
        <v>13</v>
      </c>
      <c r="G27" s="6">
        <v>45351.0</v>
      </c>
      <c r="H27" s="52">
        <f t="shared" si="2"/>
        <v>11</v>
      </c>
      <c r="I27" s="7" t="s">
        <v>56</v>
      </c>
      <c r="J27" s="10"/>
      <c r="K27" s="10"/>
      <c r="L27" s="10"/>
      <c r="M27" s="10"/>
      <c r="N27" s="7" t="s">
        <v>18</v>
      </c>
      <c r="O27" s="10"/>
      <c r="P27" s="19"/>
      <c r="Q27" s="33"/>
      <c r="U27" s="34"/>
    </row>
    <row r="28">
      <c r="A28" s="6">
        <v>45705.0</v>
      </c>
      <c r="B28" s="10"/>
      <c r="C28" s="7">
        <v>218001.0</v>
      </c>
      <c r="D28" s="7" t="s">
        <v>68</v>
      </c>
      <c r="E28" s="6">
        <v>45413.0</v>
      </c>
      <c r="F28" s="52">
        <f t="shared" si="1"/>
        <v>9</v>
      </c>
      <c r="G28" s="6">
        <v>45461.0</v>
      </c>
      <c r="H28" s="52">
        <f t="shared" si="2"/>
        <v>8</v>
      </c>
      <c r="I28" s="7" t="s">
        <v>57</v>
      </c>
      <c r="J28" s="10"/>
      <c r="K28" s="10"/>
      <c r="L28" s="10"/>
      <c r="M28" s="10"/>
      <c r="N28" s="7" t="s">
        <v>18</v>
      </c>
      <c r="O28" s="10"/>
      <c r="P28" s="19"/>
      <c r="Q28" s="33"/>
      <c r="U28" s="34"/>
    </row>
    <row r="29">
      <c r="A29" s="6">
        <v>45705.0</v>
      </c>
      <c r="B29" s="6">
        <v>45705.0</v>
      </c>
      <c r="C29" s="7">
        <v>223180.0</v>
      </c>
      <c r="D29" s="7" t="s">
        <v>68</v>
      </c>
      <c r="E29" s="6">
        <v>45474.0</v>
      </c>
      <c r="F29" s="52">
        <f t="shared" si="1"/>
        <v>7</v>
      </c>
      <c r="G29" s="6">
        <v>45503.0</v>
      </c>
      <c r="H29" s="52">
        <f t="shared" si="2"/>
        <v>6</v>
      </c>
      <c r="I29" s="7" t="s">
        <v>57</v>
      </c>
      <c r="J29" s="7" t="s">
        <v>63</v>
      </c>
      <c r="K29" s="75">
        <v>15000.0</v>
      </c>
      <c r="L29" s="7" t="s">
        <v>66</v>
      </c>
      <c r="M29" s="6">
        <v>45705.0</v>
      </c>
      <c r="N29" s="7" t="s">
        <v>21</v>
      </c>
      <c r="O29" s="10"/>
      <c r="P29" s="19"/>
      <c r="Q29" s="33"/>
      <c r="U29" s="34"/>
    </row>
    <row r="30">
      <c r="A30" s="6">
        <v>45705.0</v>
      </c>
      <c r="B30" s="10"/>
      <c r="C30" s="7">
        <v>237012.0</v>
      </c>
      <c r="D30" s="7" t="s">
        <v>68</v>
      </c>
      <c r="E30" s="6">
        <v>45536.0</v>
      </c>
      <c r="F30" s="52">
        <f t="shared" si="1"/>
        <v>5</v>
      </c>
      <c r="G30" s="9">
        <v>45639.0</v>
      </c>
      <c r="H30" s="52">
        <f t="shared" si="2"/>
        <v>2</v>
      </c>
      <c r="I30" s="7" t="s">
        <v>57</v>
      </c>
      <c r="J30" s="10"/>
      <c r="K30" s="10"/>
      <c r="L30" s="10"/>
      <c r="M30" s="10"/>
      <c r="N30" s="7" t="s">
        <v>18</v>
      </c>
      <c r="O30" s="10"/>
      <c r="P30" s="19"/>
      <c r="Q30" s="33"/>
      <c r="U30" s="34"/>
    </row>
    <row r="31">
      <c r="A31" s="6">
        <v>45705.0</v>
      </c>
      <c r="B31" s="10"/>
      <c r="C31" s="7">
        <v>239775.0</v>
      </c>
      <c r="D31" s="7" t="s">
        <v>68</v>
      </c>
      <c r="E31" s="6">
        <v>44927.0</v>
      </c>
      <c r="F31" s="52">
        <f t="shared" si="1"/>
        <v>25</v>
      </c>
      <c r="G31" s="6">
        <v>45674.0</v>
      </c>
      <c r="H31" s="52">
        <f t="shared" si="2"/>
        <v>1</v>
      </c>
      <c r="I31" s="7" t="s">
        <v>60</v>
      </c>
      <c r="J31" s="10"/>
      <c r="K31" s="10"/>
      <c r="L31" s="10"/>
      <c r="M31" s="10"/>
      <c r="N31" s="7" t="s">
        <v>18</v>
      </c>
      <c r="O31" s="10"/>
      <c r="P31" s="19"/>
      <c r="Q31" s="33"/>
      <c r="U31" s="34"/>
    </row>
    <row r="32">
      <c r="A32" s="6">
        <v>45705.0</v>
      </c>
      <c r="B32" s="10"/>
      <c r="C32" s="7">
        <v>220298.0</v>
      </c>
      <c r="D32" s="7" t="s">
        <v>68</v>
      </c>
      <c r="E32" s="6">
        <v>45474.0</v>
      </c>
      <c r="F32" s="52">
        <f t="shared" si="1"/>
        <v>7</v>
      </c>
      <c r="G32" s="6">
        <v>45477.0</v>
      </c>
      <c r="H32" s="52">
        <f t="shared" si="2"/>
        <v>7</v>
      </c>
      <c r="I32" s="7" t="s">
        <v>60</v>
      </c>
      <c r="J32" s="10"/>
      <c r="K32" s="10"/>
      <c r="L32" s="10"/>
      <c r="M32" s="10"/>
      <c r="N32" s="7" t="s">
        <v>18</v>
      </c>
      <c r="O32" s="10"/>
      <c r="P32" s="19"/>
      <c r="Q32" s="33"/>
      <c r="U32" s="34"/>
    </row>
    <row r="33">
      <c r="A33" s="6">
        <v>45705.0</v>
      </c>
      <c r="B33" s="10"/>
      <c r="C33" s="7">
        <v>212781.0</v>
      </c>
      <c r="D33" s="7" t="s">
        <v>71</v>
      </c>
      <c r="E33" s="6">
        <v>45261.0</v>
      </c>
      <c r="F33" s="52">
        <f t="shared" si="1"/>
        <v>14</v>
      </c>
      <c r="G33" s="6">
        <v>45414.0</v>
      </c>
      <c r="H33" s="52">
        <f t="shared" si="2"/>
        <v>9</v>
      </c>
      <c r="I33" s="7" t="s">
        <v>60</v>
      </c>
      <c r="J33" s="10"/>
      <c r="K33" s="10"/>
      <c r="L33" s="10"/>
      <c r="M33" s="10"/>
      <c r="N33" s="7" t="s">
        <v>18</v>
      </c>
      <c r="O33" s="10"/>
      <c r="P33" s="19"/>
      <c r="Q33" s="33"/>
      <c r="U33" s="34"/>
    </row>
    <row r="34">
      <c r="A34" s="6">
        <v>45705.0</v>
      </c>
      <c r="B34" s="10"/>
      <c r="C34" s="7">
        <v>224260.0</v>
      </c>
      <c r="D34" s="7" t="s">
        <v>71</v>
      </c>
      <c r="E34" s="6">
        <v>44774.0</v>
      </c>
      <c r="F34" s="52">
        <f t="shared" si="1"/>
        <v>30</v>
      </c>
      <c r="G34" s="6">
        <v>45512.0</v>
      </c>
      <c r="H34" s="52">
        <f t="shared" si="2"/>
        <v>6</v>
      </c>
      <c r="I34" s="7" t="s">
        <v>60</v>
      </c>
      <c r="J34" s="10"/>
      <c r="K34" s="10"/>
      <c r="L34" s="10"/>
      <c r="M34" s="10"/>
      <c r="N34" s="7" t="s">
        <v>18</v>
      </c>
      <c r="O34" s="10"/>
      <c r="P34" s="19"/>
      <c r="Q34" s="33"/>
      <c r="U34" s="34"/>
    </row>
    <row r="35">
      <c r="A35" s="6">
        <v>45705.0</v>
      </c>
      <c r="B35" s="6">
        <v>45706.0</v>
      </c>
      <c r="C35" s="7">
        <v>198040.0</v>
      </c>
      <c r="D35" s="7" t="s">
        <v>74</v>
      </c>
      <c r="E35" s="6">
        <v>45261.0</v>
      </c>
      <c r="F35" s="52">
        <f t="shared" si="1"/>
        <v>14</v>
      </c>
      <c r="G35" s="6">
        <v>45301.0</v>
      </c>
      <c r="H35" s="52">
        <f t="shared" si="2"/>
        <v>13</v>
      </c>
      <c r="I35" s="7" t="s">
        <v>57</v>
      </c>
      <c r="J35" s="7" t="s">
        <v>7</v>
      </c>
      <c r="K35" s="75">
        <v>8500.0</v>
      </c>
      <c r="L35" s="7" t="s">
        <v>50</v>
      </c>
      <c r="M35" s="6">
        <v>45706.0</v>
      </c>
      <c r="N35" s="7" t="s">
        <v>22</v>
      </c>
      <c r="O35" s="10"/>
      <c r="P35" s="19"/>
      <c r="Q35" s="33"/>
      <c r="U35" s="34"/>
    </row>
    <row r="36">
      <c r="A36" s="6">
        <v>45705.0</v>
      </c>
      <c r="B36" s="10"/>
      <c r="C36" s="7">
        <v>185250.0</v>
      </c>
      <c r="D36" s="7" t="s">
        <v>74</v>
      </c>
      <c r="E36" s="6">
        <v>45139.0</v>
      </c>
      <c r="F36" s="52">
        <f t="shared" si="1"/>
        <v>18</v>
      </c>
      <c r="G36" s="6">
        <v>45177.0</v>
      </c>
      <c r="H36" s="52">
        <f t="shared" si="2"/>
        <v>17</v>
      </c>
      <c r="I36" s="7" t="s">
        <v>57</v>
      </c>
      <c r="J36" s="10"/>
      <c r="K36" s="10"/>
      <c r="L36" s="10"/>
      <c r="M36" s="10"/>
      <c r="N36" s="7" t="s">
        <v>18</v>
      </c>
      <c r="O36" s="10"/>
      <c r="P36" s="19"/>
      <c r="Q36" s="33"/>
      <c r="U36" s="34"/>
    </row>
    <row r="37">
      <c r="A37" s="6">
        <v>45705.0</v>
      </c>
      <c r="B37" s="10"/>
      <c r="C37" s="7">
        <v>205764.0</v>
      </c>
      <c r="D37" s="7" t="s">
        <v>74</v>
      </c>
      <c r="E37" s="6">
        <v>45323.0</v>
      </c>
      <c r="F37" s="52">
        <f t="shared" si="1"/>
        <v>12</v>
      </c>
      <c r="G37" s="6">
        <v>45362.0</v>
      </c>
      <c r="H37" s="52">
        <f t="shared" si="2"/>
        <v>11</v>
      </c>
      <c r="I37" s="7" t="s">
        <v>57</v>
      </c>
      <c r="J37" s="10"/>
      <c r="K37" s="10"/>
      <c r="L37" s="10"/>
      <c r="M37" s="10"/>
      <c r="N37" s="7" t="s">
        <v>18</v>
      </c>
      <c r="O37" s="10"/>
      <c r="P37" s="19"/>
      <c r="Q37" s="33"/>
      <c r="U37" s="34"/>
    </row>
    <row r="38">
      <c r="A38" s="6">
        <v>45705.0</v>
      </c>
      <c r="B38" s="10"/>
      <c r="C38" s="7">
        <v>219313.0</v>
      </c>
      <c r="D38" s="7" t="s">
        <v>74</v>
      </c>
      <c r="E38" s="6">
        <v>45383.0</v>
      </c>
      <c r="F38" s="52">
        <f t="shared" si="1"/>
        <v>10</v>
      </c>
      <c r="G38" s="6">
        <v>45470.0</v>
      </c>
      <c r="H38" s="52">
        <f t="shared" si="2"/>
        <v>7</v>
      </c>
      <c r="I38" s="7" t="s">
        <v>57</v>
      </c>
      <c r="J38" s="10"/>
      <c r="K38" s="10"/>
      <c r="L38" s="10"/>
      <c r="M38" s="10"/>
      <c r="N38" s="7" t="s">
        <v>18</v>
      </c>
      <c r="O38" s="10"/>
      <c r="P38" s="19"/>
      <c r="Q38" s="33"/>
      <c r="U38" s="34"/>
    </row>
    <row r="39">
      <c r="A39" s="6">
        <v>45705.0</v>
      </c>
      <c r="B39" s="10"/>
      <c r="C39" s="7">
        <v>209155.0</v>
      </c>
      <c r="D39" s="7" t="s">
        <v>74</v>
      </c>
      <c r="E39" s="6">
        <v>45383.0</v>
      </c>
      <c r="F39" s="52">
        <f t="shared" si="1"/>
        <v>10</v>
      </c>
      <c r="G39" s="6">
        <v>45387.0</v>
      </c>
      <c r="H39" s="52">
        <f t="shared" si="2"/>
        <v>10</v>
      </c>
      <c r="I39" s="7" t="s">
        <v>44</v>
      </c>
      <c r="J39" s="10"/>
      <c r="K39" s="10"/>
      <c r="L39" s="10"/>
      <c r="M39" s="10"/>
      <c r="N39" s="7" t="s">
        <v>18</v>
      </c>
      <c r="O39" s="10"/>
      <c r="P39" s="19"/>
      <c r="Q39" s="33"/>
      <c r="U39" s="34"/>
    </row>
    <row r="40">
      <c r="A40" s="6">
        <v>45705.0</v>
      </c>
      <c r="B40" s="10"/>
      <c r="C40" s="7">
        <v>229771.0</v>
      </c>
      <c r="D40" s="7" t="s">
        <v>74</v>
      </c>
      <c r="E40" s="6">
        <v>45505.0</v>
      </c>
      <c r="F40" s="52">
        <f t="shared" si="1"/>
        <v>6</v>
      </c>
      <c r="G40" s="6">
        <v>45567.0</v>
      </c>
      <c r="H40" s="52">
        <f t="shared" si="2"/>
        <v>4</v>
      </c>
      <c r="I40" s="7" t="s">
        <v>41</v>
      </c>
      <c r="J40" s="10"/>
      <c r="K40" s="10"/>
      <c r="L40" s="10"/>
      <c r="M40" s="10"/>
      <c r="N40" s="7" t="s">
        <v>18</v>
      </c>
      <c r="O40" s="10"/>
      <c r="P40" s="19"/>
      <c r="Q40" s="33"/>
      <c r="U40" s="34"/>
    </row>
    <row r="41">
      <c r="A41" s="6">
        <v>45705.0</v>
      </c>
      <c r="B41" s="10"/>
      <c r="C41" s="7">
        <v>227913.0</v>
      </c>
      <c r="D41" s="7" t="s">
        <v>74</v>
      </c>
      <c r="E41" s="6">
        <v>45444.0</v>
      </c>
      <c r="F41" s="52">
        <f t="shared" si="1"/>
        <v>8</v>
      </c>
      <c r="G41" s="6">
        <v>45548.0</v>
      </c>
      <c r="H41" s="52">
        <f t="shared" si="2"/>
        <v>5</v>
      </c>
      <c r="I41" s="7" t="s">
        <v>44</v>
      </c>
      <c r="J41" s="10"/>
      <c r="K41" s="10"/>
      <c r="L41" s="10"/>
      <c r="M41" s="10"/>
      <c r="N41" s="7" t="s">
        <v>18</v>
      </c>
      <c r="O41" s="10"/>
      <c r="P41" s="19"/>
      <c r="Q41" s="33"/>
      <c r="U41" s="34"/>
    </row>
    <row r="42">
      <c r="A42" s="6">
        <v>45705.0</v>
      </c>
      <c r="B42" s="10"/>
      <c r="C42" s="7">
        <v>193813.0</v>
      </c>
      <c r="D42" s="7" t="s">
        <v>74</v>
      </c>
      <c r="E42" s="6">
        <v>45231.0</v>
      </c>
      <c r="F42" s="52">
        <f t="shared" si="1"/>
        <v>15</v>
      </c>
      <c r="G42" s="9">
        <v>45253.0</v>
      </c>
      <c r="H42" s="52">
        <f t="shared" si="2"/>
        <v>14</v>
      </c>
      <c r="I42" s="7" t="s">
        <v>56</v>
      </c>
      <c r="J42" s="10"/>
      <c r="K42" s="10"/>
      <c r="L42" s="10"/>
      <c r="M42" s="10"/>
      <c r="N42" s="7" t="s">
        <v>18</v>
      </c>
      <c r="O42" s="10"/>
      <c r="P42" s="19"/>
      <c r="Q42" s="33"/>
      <c r="U42" s="34"/>
    </row>
    <row r="43">
      <c r="A43" s="6">
        <v>45705.0</v>
      </c>
      <c r="B43" s="6">
        <v>45705.0</v>
      </c>
      <c r="C43" s="7">
        <v>181788.0</v>
      </c>
      <c r="D43" s="7" t="s">
        <v>74</v>
      </c>
      <c r="E43" s="6">
        <v>45108.0</v>
      </c>
      <c r="F43" s="52">
        <f t="shared" si="1"/>
        <v>19</v>
      </c>
      <c r="G43" s="6">
        <v>45148.0</v>
      </c>
      <c r="H43" s="52">
        <f t="shared" si="2"/>
        <v>18</v>
      </c>
      <c r="I43" s="7" t="s">
        <v>57</v>
      </c>
      <c r="J43" s="7">
        <v>328.0</v>
      </c>
      <c r="K43" s="75">
        <v>24000.0</v>
      </c>
      <c r="L43" s="7" t="s">
        <v>50</v>
      </c>
      <c r="M43" s="7" t="s">
        <v>22</v>
      </c>
      <c r="N43" s="7" t="s">
        <v>16</v>
      </c>
      <c r="O43" s="7" t="s">
        <v>22</v>
      </c>
      <c r="P43" s="19"/>
      <c r="Q43" s="33"/>
      <c r="U43" s="34"/>
    </row>
    <row r="44">
      <c r="A44" s="6">
        <v>45705.0</v>
      </c>
      <c r="B44" s="10"/>
      <c r="C44" s="7">
        <v>216145.0</v>
      </c>
      <c r="D44" s="7" t="s">
        <v>74</v>
      </c>
      <c r="E44" s="6">
        <v>44713.0</v>
      </c>
      <c r="F44" s="52">
        <f t="shared" si="1"/>
        <v>32</v>
      </c>
      <c r="G44" s="6">
        <v>45440.0</v>
      </c>
      <c r="H44" s="52">
        <f t="shared" si="2"/>
        <v>8</v>
      </c>
      <c r="I44" s="7" t="s">
        <v>69</v>
      </c>
      <c r="J44" s="10"/>
      <c r="K44" s="10"/>
      <c r="L44" s="10"/>
      <c r="M44" s="10"/>
      <c r="N44" s="7" t="s">
        <v>18</v>
      </c>
      <c r="O44" s="10"/>
      <c r="P44" s="19"/>
      <c r="Q44" s="33"/>
      <c r="U44" s="34"/>
    </row>
    <row r="45">
      <c r="A45" s="6">
        <v>45705.0</v>
      </c>
      <c r="B45" s="6">
        <v>45705.0</v>
      </c>
      <c r="C45" s="7">
        <v>220833.0</v>
      </c>
      <c r="D45" s="7" t="s">
        <v>74</v>
      </c>
      <c r="E45" s="6">
        <v>45383.0</v>
      </c>
      <c r="F45" s="52">
        <f t="shared" si="1"/>
        <v>10</v>
      </c>
      <c r="G45" s="6">
        <v>45482.0</v>
      </c>
      <c r="H45" s="52">
        <f t="shared" si="2"/>
        <v>7</v>
      </c>
      <c r="I45" s="7" t="s">
        <v>48</v>
      </c>
      <c r="J45" s="7">
        <v>401.0</v>
      </c>
      <c r="K45" s="75">
        <v>8000.0</v>
      </c>
      <c r="L45" s="7" t="s">
        <v>50</v>
      </c>
      <c r="M45" s="6">
        <v>45705.0</v>
      </c>
      <c r="N45" s="7" t="s">
        <v>21</v>
      </c>
      <c r="O45" s="7" t="s">
        <v>320</v>
      </c>
      <c r="P45" s="19"/>
      <c r="Q45" s="33"/>
      <c r="U45" s="34"/>
    </row>
    <row r="46">
      <c r="A46" s="6">
        <v>45705.0</v>
      </c>
      <c r="B46" s="10"/>
      <c r="C46" s="7">
        <v>199087.0</v>
      </c>
      <c r="D46" s="7" t="s">
        <v>74</v>
      </c>
      <c r="E46" s="6">
        <v>45231.0</v>
      </c>
      <c r="F46" s="52">
        <f t="shared" si="1"/>
        <v>15</v>
      </c>
      <c r="G46" s="6">
        <v>45321.0</v>
      </c>
      <c r="H46" s="52">
        <f t="shared" si="2"/>
        <v>12</v>
      </c>
      <c r="I46" s="7" t="s">
        <v>44</v>
      </c>
      <c r="J46" s="10"/>
      <c r="K46" s="10"/>
      <c r="L46" s="10"/>
      <c r="M46" s="10"/>
      <c r="N46" s="7" t="s">
        <v>18</v>
      </c>
      <c r="O46" s="10"/>
      <c r="P46" s="19"/>
      <c r="Q46" s="33"/>
      <c r="U46" s="34"/>
    </row>
    <row r="47">
      <c r="A47" s="6">
        <v>45705.0</v>
      </c>
      <c r="B47" s="10"/>
      <c r="C47" s="7">
        <v>211391.0</v>
      </c>
      <c r="D47" s="7" t="s">
        <v>74</v>
      </c>
      <c r="E47" s="6">
        <v>45383.0</v>
      </c>
      <c r="F47" s="52">
        <f t="shared" si="1"/>
        <v>10</v>
      </c>
      <c r="G47" s="6">
        <v>45401.0</v>
      </c>
      <c r="H47" s="52">
        <f t="shared" si="2"/>
        <v>9</v>
      </c>
      <c r="I47" s="7" t="s">
        <v>57</v>
      </c>
      <c r="J47" s="10"/>
      <c r="K47" s="10"/>
      <c r="L47" s="10"/>
      <c r="M47" s="10"/>
      <c r="N47" s="7" t="s">
        <v>18</v>
      </c>
      <c r="O47" s="10"/>
      <c r="P47" s="19"/>
      <c r="Q47" s="33"/>
      <c r="U47" s="34"/>
    </row>
    <row r="48">
      <c r="A48" s="6">
        <v>45705.0</v>
      </c>
      <c r="B48" s="6">
        <v>45705.0</v>
      </c>
      <c r="C48" s="7">
        <v>220701.0</v>
      </c>
      <c r="D48" s="7" t="s">
        <v>74</v>
      </c>
      <c r="E48" s="6">
        <v>45444.0</v>
      </c>
      <c r="F48" s="52">
        <f t="shared" si="1"/>
        <v>8</v>
      </c>
      <c r="G48" s="6">
        <v>45492.0</v>
      </c>
      <c r="H48" s="52">
        <f t="shared" si="2"/>
        <v>6</v>
      </c>
      <c r="I48" s="7" t="s">
        <v>48</v>
      </c>
      <c r="J48" s="7">
        <v>401.0</v>
      </c>
      <c r="K48" s="7">
        <v>0.0</v>
      </c>
      <c r="L48" s="7" t="s">
        <v>50</v>
      </c>
      <c r="M48" s="6">
        <v>45705.0</v>
      </c>
      <c r="N48" s="7" t="s">
        <v>21</v>
      </c>
      <c r="O48" s="7" t="s">
        <v>320</v>
      </c>
      <c r="P48" s="19"/>
      <c r="Q48" s="33"/>
      <c r="U48" s="34"/>
    </row>
    <row r="49">
      <c r="A49" s="6">
        <v>45705.0</v>
      </c>
      <c r="B49" s="10"/>
      <c r="C49" s="7">
        <v>237486.0</v>
      </c>
      <c r="D49" s="7" t="s">
        <v>74</v>
      </c>
      <c r="E49" s="6">
        <v>45017.0</v>
      </c>
      <c r="F49" s="52">
        <f t="shared" si="1"/>
        <v>22</v>
      </c>
      <c r="G49" s="9">
        <v>45644.0</v>
      </c>
      <c r="H49" s="52">
        <f t="shared" si="2"/>
        <v>2</v>
      </c>
      <c r="I49" s="7" t="s">
        <v>60</v>
      </c>
      <c r="J49" s="10"/>
      <c r="K49" s="10"/>
      <c r="L49" s="10"/>
      <c r="M49" s="10"/>
      <c r="N49" s="7" t="s">
        <v>18</v>
      </c>
      <c r="O49" s="10"/>
      <c r="P49" s="19"/>
      <c r="Q49" s="33"/>
      <c r="U49" s="34"/>
    </row>
    <row r="50">
      <c r="A50" s="6">
        <v>45705.0</v>
      </c>
      <c r="B50" s="10"/>
      <c r="C50" s="7">
        <v>230781.0</v>
      </c>
      <c r="D50" s="7" t="s">
        <v>74</v>
      </c>
      <c r="E50" s="6">
        <v>45536.0</v>
      </c>
      <c r="F50" s="52">
        <f t="shared" si="1"/>
        <v>5</v>
      </c>
      <c r="G50" s="9">
        <v>45582.0</v>
      </c>
      <c r="H50" s="52">
        <f t="shared" si="2"/>
        <v>4</v>
      </c>
      <c r="I50" s="7" t="s">
        <v>69</v>
      </c>
      <c r="J50" s="10"/>
      <c r="K50" s="10"/>
      <c r="L50" s="10"/>
      <c r="M50" s="10"/>
      <c r="N50" s="7" t="s">
        <v>18</v>
      </c>
      <c r="O50" s="10"/>
      <c r="P50" s="19"/>
      <c r="Q50" s="33"/>
      <c r="U50" s="34"/>
    </row>
    <row r="51">
      <c r="A51" s="6">
        <v>45705.0</v>
      </c>
      <c r="B51" s="10"/>
      <c r="C51" s="7">
        <v>238617.0</v>
      </c>
      <c r="D51" s="7" t="s">
        <v>74</v>
      </c>
      <c r="E51" s="6">
        <v>45536.0</v>
      </c>
      <c r="F51" s="52">
        <f t="shared" si="1"/>
        <v>5</v>
      </c>
      <c r="G51" s="6">
        <v>45667.0</v>
      </c>
      <c r="H51" s="52">
        <f t="shared" si="2"/>
        <v>1</v>
      </c>
      <c r="I51" s="7" t="s">
        <v>69</v>
      </c>
      <c r="J51" s="10"/>
      <c r="K51" s="10"/>
      <c r="L51" s="10"/>
      <c r="M51" s="10"/>
      <c r="N51" s="7" t="s">
        <v>18</v>
      </c>
      <c r="O51" s="10"/>
      <c r="P51" s="19"/>
      <c r="Q51" s="33"/>
      <c r="U51" s="34"/>
    </row>
    <row r="52">
      <c r="A52" s="6">
        <v>45705.0</v>
      </c>
      <c r="B52" s="10"/>
      <c r="C52" s="7">
        <v>190661.0</v>
      </c>
      <c r="D52" s="7" t="s">
        <v>82</v>
      </c>
      <c r="E52" s="6">
        <v>45139.0</v>
      </c>
      <c r="F52" s="52">
        <f t="shared" si="1"/>
        <v>18</v>
      </c>
      <c r="G52" s="9">
        <v>45224.0</v>
      </c>
      <c r="H52" s="52">
        <f t="shared" si="2"/>
        <v>15</v>
      </c>
      <c r="I52" s="7" t="s">
        <v>60</v>
      </c>
      <c r="J52" s="10"/>
      <c r="K52" s="10"/>
      <c r="L52" s="10"/>
      <c r="M52" s="10"/>
      <c r="N52" s="7" t="s">
        <v>18</v>
      </c>
      <c r="O52" s="10"/>
      <c r="P52" s="19"/>
      <c r="Q52" s="33"/>
      <c r="U52" s="34"/>
    </row>
    <row r="53">
      <c r="A53" s="6">
        <v>45705.0</v>
      </c>
      <c r="B53" s="10"/>
      <c r="C53" s="7">
        <v>183296.0</v>
      </c>
      <c r="D53" s="7" t="s">
        <v>82</v>
      </c>
      <c r="E53" s="6">
        <v>44986.0</v>
      </c>
      <c r="F53" s="52">
        <f t="shared" si="1"/>
        <v>23</v>
      </c>
      <c r="G53" s="6">
        <v>45174.0</v>
      </c>
      <c r="H53" s="52">
        <f t="shared" si="2"/>
        <v>17</v>
      </c>
      <c r="I53" s="7" t="s">
        <v>41</v>
      </c>
      <c r="J53" s="10"/>
      <c r="K53" s="10"/>
      <c r="L53" s="10"/>
      <c r="M53" s="10"/>
      <c r="N53" s="7" t="s">
        <v>18</v>
      </c>
      <c r="O53" s="10"/>
      <c r="P53" s="19"/>
      <c r="Q53" s="33"/>
      <c r="U53" s="34"/>
    </row>
    <row r="54">
      <c r="A54" s="6">
        <v>45705.0</v>
      </c>
      <c r="B54" s="10"/>
      <c r="C54" s="7">
        <v>212611.0</v>
      </c>
      <c r="D54" s="7" t="s">
        <v>82</v>
      </c>
      <c r="E54" s="6">
        <v>45261.0</v>
      </c>
      <c r="F54" s="52">
        <f t="shared" si="1"/>
        <v>14</v>
      </c>
      <c r="G54" s="6">
        <v>45418.0</v>
      </c>
      <c r="H54" s="52">
        <f t="shared" si="2"/>
        <v>9</v>
      </c>
      <c r="I54" s="7" t="s">
        <v>56</v>
      </c>
      <c r="J54" s="10"/>
      <c r="K54" s="10"/>
      <c r="L54" s="10"/>
      <c r="M54" s="10"/>
      <c r="N54" s="7" t="s">
        <v>18</v>
      </c>
      <c r="O54" s="10"/>
      <c r="P54" s="19"/>
      <c r="Q54" s="33"/>
      <c r="U54" s="34"/>
    </row>
    <row r="55">
      <c r="A55" s="6">
        <v>45705.0</v>
      </c>
      <c r="B55" s="10"/>
      <c r="C55" s="7">
        <v>211608.0</v>
      </c>
      <c r="D55" s="7" t="s">
        <v>82</v>
      </c>
      <c r="E55" s="6">
        <v>45292.0</v>
      </c>
      <c r="F55" s="52">
        <f t="shared" si="1"/>
        <v>13</v>
      </c>
      <c r="G55" s="6">
        <v>45405.0</v>
      </c>
      <c r="H55" s="52">
        <f t="shared" si="2"/>
        <v>9</v>
      </c>
      <c r="I55" s="7" t="s">
        <v>41</v>
      </c>
      <c r="J55" s="10"/>
      <c r="K55" s="10"/>
      <c r="L55" s="10"/>
      <c r="M55" s="10"/>
      <c r="N55" s="7" t="s">
        <v>18</v>
      </c>
      <c r="O55" s="10"/>
      <c r="P55" s="19"/>
      <c r="Q55" s="33"/>
      <c r="U55" s="34"/>
    </row>
    <row r="56">
      <c r="A56" s="6">
        <v>45705.0</v>
      </c>
      <c r="B56" s="10"/>
      <c r="C56" s="7">
        <v>225385.0</v>
      </c>
      <c r="D56" s="7" t="s">
        <v>82</v>
      </c>
      <c r="E56" s="6">
        <v>45261.0</v>
      </c>
      <c r="F56" s="52">
        <f t="shared" si="1"/>
        <v>14</v>
      </c>
      <c r="G56" s="6">
        <v>45524.0</v>
      </c>
      <c r="H56" s="52">
        <f t="shared" si="2"/>
        <v>5</v>
      </c>
      <c r="I56" s="7" t="s">
        <v>60</v>
      </c>
      <c r="J56" s="10"/>
      <c r="K56" s="10"/>
      <c r="L56" s="10"/>
      <c r="M56" s="10"/>
      <c r="N56" s="7" t="s">
        <v>18</v>
      </c>
      <c r="O56" s="10"/>
      <c r="P56" s="19"/>
      <c r="Q56" s="33"/>
      <c r="U56" s="34"/>
    </row>
    <row r="57">
      <c r="A57" s="6">
        <v>45705.0</v>
      </c>
      <c r="B57" s="10"/>
      <c r="C57" s="7">
        <v>170417.0</v>
      </c>
      <c r="D57" s="7" t="s">
        <v>82</v>
      </c>
      <c r="E57" s="6">
        <v>44986.0</v>
      </c>
      <c r="F57" s="52">
        <f t="shared" si="1"/>
        <v>23</v>
      </c>
      <c r="G57" s="6">
        <v>45056.0</v>
      </c>
      <c r="H57" s="52">
        <f t="shared" si="2"/>
        <v>21</v>
      </c>
      <c r="I57" s="7" t="s">
        <v>60</v>
      </c>
      <c r="J57" s="10"/>
      <c r="K57" s="10"/>
      <c r="L57" s="10"/>
      <c r="M57" s="10"/>
      <c r="N57" s="7" t="s">
        <v>18</v>
      </c>
      <c r="O57" s="10"/>
      <c r="P57" s="19"/>
      <c r="Q57" s="33"/>
      <c r="U57" s="34"/>
    </row>
    <row r="58">
      <c r="A58" s="6">
        <v>45705.0</v>
      </c>
      <c r="B58" s="10"/>
      <c r="C58" s="7">
        <v>206943.0</v>
      </c>
      <c r="D58" s="7" t="s">
        <v>82</v>
      </c>
      <c r="E58" s="6">
        <v>45323.0</v>
      </c>
      <c r="F58" s="52">
        <f t="shared" si="1"/>
        <v>12</v>
      </c>
      <c r="G58" s="6">
        <v>45370.0</v>
      </c>
      <c r="H58" s="52">
        <f t="shared" si="2"/>
        <v>10</v>
      </c>
      <c r="I58" s="7" t="s">
        <v>44</v>
      </c>
      <c r="J58" s="10"/>
      <c r="K58" s="10"/>
      <c r="L58" s="10"/>
      <c r="M58" s="10"/>
      <c r="N58" s="7" t="s">
        <v>18</v>
      </c>
      <c r="O58" s="10"/>
      <c r="P58" s="19"/>
      <c r="Q58" s="33"/>
      <c r="U58" s="34"/>
    </row>
    <row r="59">
      <c r="A59" s="6">
        <v>45705.0</v>
      </c>
      <c r="B59" s="10"/>
      <c r="C59" s="7">
        <v>237110.0</v>
      </c>
      <c r="D59" s="7" t="s">
        <v>82</v>
      </c>
      <c r="E59" s="6">
        <v>45352.0</v>
      </c>
      <c r="F59" s="52">
        <f t="shared" si="1"/>
        <v>11</v>
      </c>
      <c r="G59" s="9">
        <v>45639.0</v>
      </c>
      <c r="H59" s="52">
        <f t="shared" si="2"/>
        <v>2</v>
      </c>
      <c r="I59" s="7" t="s">
        <v>60</v>
      </c>
      <c r="J59" s="10"/>
      <c r="K59" s="10"/>
      <c r="L59" s="10"/>
      <c r="M59" s="10"/>
      <c r="N59" s="7" t="s">
        <v>18</v>
      </c>
      <c r="O59" s="10"/>
      <c r="P59" s="19"/>
      <c r="Q59" s="33"/>
      <c r="U59" s="34"/>
    </row>
    <row r="60">
      <c r="A60" s="6">
        <v>45705.0</v>
      </c>
      <c r="B60" s="10"/>
      <c r="C60" s="7">
        <v>214112.0</v>
      </c>
      <c r="D60" s="7" t="s">
        <v>82</v>
      </c>
      <c r="E60" s="6">
        <v>45383.0</v>
      </c>
      <c r="F60" s="52">
        <f t="shared" si="1"/>
        <v>10</v>
      </c>
      <c r="G60" s="6">
        <v>45425.0</v>
      </c>
      <c r="H60" s="52">
        <f t="shared" si="2"/>
        <v>9</v>
      </c>
      <c r="I60" s="7" t="s">
        <v>44</v>
      </c>
      <c r="J60" s="10"/>
      <c r="K60" s="10"/>
      <c r="L60" s="10"/>
      <c r="M60" s="10"/>
      <c r="N60" s="7" t="s">
        <v>18</v>
      </c>
      <c r="O60" s="10"/>
      <c r="P60" s="19"/>
      <c r="Q60" s="33"/>
      <c r="U60" s="34"/>
    </row>
    <row r="61">
      <c r="A61" s="6">
        <v>45705.0</v>
      </c>
      <c r="B61" s="10"/>
      <c r="C61" s="7">
        <v>240563.0</v>
      </c>
      <c r="D61" s="7" t="s">
        <v>82</v>
      </c>
      <c r="E61" s="6">
        <v>45536.0</v>
      </c>
      <c r="F61" s="52">
        <f t="shared" si="1"/>
        <v>5</v>
      </c>
      <c r="G61" s="6">
        <v>45685.0</v>
      </c>
      <c r="H61" s="52">
        <f t="shared" si="2"/>
        <v>0</v>
      </c>
      <c r="I61" s="7" t="s">
        <v>69</v>
      </c>
      <c r="J61" s="10"/>
      <c r="K61" s="10"/>
      <c r="L61" s="10"/>
      <c r="M61" s="10"/>
      <c r="N61" s="7" t="s">
        <v>18</v>
      </c>
      <c r="O61" s="10"/>
      <c r="P61" s="19"/>
      <c r="Q61" s="33"/>
      <c r="U61" s="34"/>
    </row>
    <row r="62">
      <c r="A62" s="6">
        <v>45705.0</v>
      </c>
      <c r="B62" s="10"/>
      <c r="C62" s="7">
        <v>155024.0</v>
      </c>
      <c r="D62" s="7" t="s">
        <v>83</v>
      </c>
      <c r="E62" s="6">
        <v>44805.0</v>
      </c>
      <c r="F62" s="52">
        <f t="shared" si="1"/>
        <v>29</v>
      </c>
      <c r="G62" s="6">
        <v>44896.0</v>
      </c>
      <c r="H62" s="52">
        <f t="shared" si="2"/>
        <v>26</v>
      </c>
      <c r="I62" s="7" t="s">
        <v>117</v>
      </c>
      <c r="J62" s="10"/>
      <c r="K62" s="10"/>
      <c r="L62" s="10"/>
      <c r="M62" s="10"/>
      <c r="N62" s="7" t="s">
        <v>18</v>
      </c>
      <c r="O62" s="10"/>
      <c r="P62" s="19"/>
      <c r="Q62" s="33"/>
      <c r="U62" s="34"/>
    </row>
    <row r="63">
      <c r="A63" s="6">
        <v>45705.0</v>
      </c>
      <c r="B63" s="10"/>
      <c r="C63" s="7">
        <v>194833.0</v>
      </c>
      <c r="D63" s="7" t="s">
        <v>83</v>
      </c>
      <c r="E63" s="6">
        <v>44835.0</v>
      </c>
      <c r="F63" s="52">
        <f t="shared" si="1"/>
        <v>28</v>
      </c>
      <c r="G63" s="6">
        <v>45370.0</v>
      </c>
      <c r="H63" s="52">
        <f t="shared" si="2"/>
        <v>10</v>
      </c>
      <c r="I63" s="7" t="s">
        <v>56</v>
      </c>
      <c r="J63" s="10"/>
      <c r="K63" s="10"/>
      <c r="L63" s="10"/>
      <c r="M63" s="10"/>
      <c r="N63" s="7" t="s">
        <v>18</v>
      </c>
      <c r="O63" s="10"/>
      <c r="P63" s="19"/>
      <c r="Q63" s="33"/>
      <c r="U63" s="34"/>
    </row>
    <row r="64">
      <c r="A64" s="6">
        <v>45705.0</v>
      </c>
      <c r="B64" s="10"/>
      <c r="C64" s="7">
        <v>202082.0</v>
      </c>
      <c r="D64" s="7" t="s">
        <v>83</v>
      </c>
      <c r="E64" s="6">
        <v>45200.0</v>
      </c>
      <c r="F64" s="52">
        <f t="shared" si="1"/>
        <v>16</v>
      </c>
      <c r="G64" s="6">
        <v>45334.0</v>
      </c>
      <c r="H64" s="52">
        <f t="shared" si="2"/>
        <v>12</v>
      </c>
      <c r="I64" s="7" t="s">
        <v>60</v>
      </c>
      <c r="J64" s="10"/>
      <c r="K64" s="10"/>
      <c r="L64" s="10"/>
      <c r="M64" s="10"/>
      <c r="N64" s="7" t="s">
        <v>18</v>
      </c>
      <c r="O64" s="10"/>
      <c r="P64" s="19"/>
      <c r="Q64" s="33"/>
      <c r="U64" s="34"/>
    </row>
    <row r="65">
      <c r="A65" s="6">
        <v>45705.0</v>
      </c>
      <c r="B65" s="10"/>
      <c r="C65" s="7">
        <v>200176.0</v>
      </c>
      <c r="D65" s="7" t="s">
        <v>83</v>
      </c>
      <c r="E65" s="6">
        <v>45292.0</v>
      </c>
      <c r="F65" s="52">
        <f t="shared" si="1"/>
        <v>13</v>
      </c>
      <c r="G65" s="6">
        <v>45316.0</v>
      </c>
      <c r="H65" s="52">
        <f t="shared" si="2"/>
        <v>12</v>
      </c>
      <c r="I65" s="7" t="s">
        <v>44</v>
      </c>
      <c r="J65" s="10"/>
      <c r="K65" s="10"/>
      <c r="L65" s="10"/>
      <c r="M65" s="10"/>
      <c r="N65" s="7" t="s">
        <v>18</v>
      </c>
      <c r="O65" s="10"/>
      <c r="P65" s="19"/>
      <c r="Q65" s="33"/>
      <c r="U65" s="34"/>
    </row>
    <row r="66">
      <c r="A66" s="6">
        <v>45705.0</v>
      </c>
      <c r="B66" s="10"/>
      <c r="C66" s="7">
        <v>222610.0</v>
      </c>
      <c r="D66" s="7" t="s">
        <v>83</v>
      </c>
      <c r="E66" s="6">
        <v>45474.0</v>
      </c>
      <c r="F66" s="52">
        <f t="shared" si="1"/>
        <v>7</v>
      </c>
      <c r="G66" s="6">
        <v>45497.0</v>
      </c>
      <c r="H66" s="52">
        <f t="shared" si="2"/>
        <v>6</v>
      </c>
      <c r="I66" s="7" t="s">
        <v>57</v>
      </c>
      <c r="J66" s="10"/>
      <c r="K66" s="10"/>
      <c r="L66" s="10"/>
      <c r="M66" s="10"/>
      <c r="N66" s="7" t="s">
        <v>18</v>
      </c>
      <c r="O66" s="10"/>
      <c r="P66" s="19"/>
      <c r="Q66" s="33"/>
      <c r="U66" s="34"/>
    </row>
    <row r="67">
      <c r="A67" s="6">
        <v>45705.0</v>
      </c>
      <c r="B67" s="10"/>
      <c r="C67" s="7">
        <v>236714.0</v>
      </c>
      <c r="D67" s="7" t="s">
        <v>83</v>
      </c>
      <c r="E67" s="6">
        <v>45505.0</v>
      </c>
      <c r="F67" s="52">
        <f t="shared" si="1"/>
        <v>6</v>
      </c>
      <c r="G67" s="9">
        <v>45636.0</v>
      </c>
      <c r="H67" s="52">
        <f t="shared" si="2"/>
        <v>2</v>
      </c>
      <c r="I67" s="7" t="s">
        <v>57</v>
      </c>
      <c r="J67" s="10"/>
      <c r="K67" s="10"/>
      <c r="L67" s="10"/>
      <c r="M67" s="10"/>
      <c r="N67" s="7" t="s">
        <v>18</v>
      </c>
      <c r="O67" s="10"/>
      <c r="P67" s="19"/>
      <c r="Q67" s="33"/>
      <c r="U67" s="34"/>
    </row>
    <row r="68">
      <c r="A68" s="6">
        <v>45705.0</v>
      </c>
      <c r="B68" s="10"/>
      <c r="C68" s="7">
        <v>224451.0</v>
      </c>
      <c r="D68" s="7" t="s">
        <v>83</v>
      </c>
      <c r="E68" s="6">
        <v>45474.0</v>
      </c>
      <c r="F68" s="52">
        <f t="shared" si="1"/>
        <v>7</v>
      </c>
      <c r="G68" s="6">
        <v>45678.0</v>
      </c>
      <c r="H68" s="52">
        <f t="shared" si="2"/>
        <v>0</v>
      </c>
      <c r="I68" s="7" t="s">
        <v>69</v>
      </c>
      <c r="J68" s="10"/>
      <c r="K68" s="10"/>
      <c r="L68" s="10"/>
      <c r="M68" s="10"/>
      <c r="N68" s="7" t="s">
        <v>18</v>
      </c>
      <c r="O68" s="10"/>
      <c r="P68" s="19"/>
      <c r="Q68" s="33"/>
      <c r="U68" s="34"/>
    </row>
    <row r="69">
      <c r="A69" s="7" t="s">
        <v>323</v>
      </c>
      <c r="B69" s="10"/>
      <c r="C69" s="7">
        <v>235052.0</v>
      </c>
      <c r="D69" s="7" t="s">
        <v>85</v>
      </c>
      <c r="E69" s="6">
        <v>45323.0</v>
      </c>
      <c r="F69" s="52">
        <f t="shared" si="1"/>
        <v>12</v>
      </c>
      <c r="G69" s="9">
        <v>45623.0</v>
      </c>
      <c r="H69" s="52">
        <f t="shared" si="2"/>
        <v>2</v>
      </c>
      <c r="I69" s="7" t="s">
        <v>60</v>
      </c>
      <c r="J69" s="10"/>
      <c r="K69" s="75">
        <v>7000.0</v>
      </c>
      <c r="L69" s="10"/>
      <c r="M69" s="10"/>
      <c r="N69" s="7" t="s">
        <v>19</v>
      </c>
      <c r="O69" s="10"/>
      <c r="P69" s="19"/>
      <c r="Q69" s="33"/>
      <c r="U69" s="34"/>
    </row>
    <row r="70">
      <c r="A70" s="6">
        <v>45705.0</v>
      </c>
      <c r="B70" s="10"/>
      <c r="C70" s="7">
        <v>180270.0</v>
      </c>
      <c r="D70" s="7" t="s">
        <v>85</v>
      </c>
      <c r="E70" s="6">
        <v>45078.0</v>
      </c>
      <c r="F70" s="52">
        <f t="shared" si="1"/>
        <v>20</v>
      </c>
      <c r="G70" s="6">
        <v>45141.0</v>
      </c>
      <c r="H70" s="52">
        <f t="shared" si="2"/>
        <v>18</v>
      </c>
      <c r="I70" s="7" t="s">
        <v>130</v>
      </c>
      <c r="J70" s="10"/>
      <c r="K70" s="10"/>
      <c r="L70" s="10"/>
      <c r="M70" s="10"/>
      <c r="N70" s="7" t="s">
        <v>18</v>
      </c>
      <c r="O70" s="10"/>
      <c r="P70" s="19"/>
      <c r="Q70" s="33"/>
      <c r="U70" s="34"/>
    </row>
    <row r="71">
      <c r="A71" s="6">
        <v>45705.0</v>
      </c>
      <c r="B71" s="10"/>
      <c r="C71" s="7">
        <v>202430.0</v>
      </c>
      <c r="D71" s="7" t="s">
        <v>85</v>
      </c>
      <c r="E71" s="6">
        <v>45261.0</v>
      </c>
      <c r="F71" s="52">
        <f t="shared" si="1"/>
        <v>14</v>
      </c>
      <c r="G71" s="6">
        <v>45338.0</v>
      </c>
      <c r="H71" s="52">
        <f t="shared" si="2"/>
        <v>12</v>
      </c>
      <c r="I71" s="7" t="s">
        <v>57</v>
      </c>
      <c r="J71" s="10"/>
      <c r="K71" s="10"/>
      <c r="L71" s="10"/>
      <c r="M71" s="10"/>
      <c r="N71" s="7" t="s">
        <v>18</v>
      </c>
      <c r="O71" s="10"/>
      <c r="P71" s="19"/>
      <c r="Q71" s="33"/>
      <c r="U71" s="34"/>
    </row>
    <row r="72">
      <c r="A72" s="6">
        <v>45705.0</v>
      </c>
      <c r="B72" s="10"/>
      <c r="C72" s="7">
        <v>213226.0</v>
      </c>
      <c r="D72" s="7" t="s">
        <v>85</v>
      </c>
      <c r="E72" s="6">
        <v>45352.0</v>
      </c>
      <c r="F72" s="52">
        <f t="shared" si="1"/>
        <v>11</v>
      </c>
      <c r="G72" s="6">
        <v>45418.0</v>
      </c>
      <c r="H72" s="52">
        <f t="shared" si="2"/>
        <v>9</v>
      </c>
      <c r="I72" s="7" t="s">
        <v>57</v>
      </c>
      <c r="J72" s="10"/>
      <c r="K72" s="10"/>
      <c r="L72" s="10"/>
      <c r="M72" s="10"/>
      <c r="N72" s="7" t="s">
        <v>18</v>
      </c>
      <c r="O72" s="10"/>
      <c r="P72" s="19"/>
      <c r="Q72" s="33"/>
      <c r="U72" s="34"/>
    </row>
    <row r="73">
      <c r="A73" s="6">
        <v>45705.0</v>
      </c>
      <c r="B73" s="10"/>
      <c r="C73" s="7">
        <v>218101.0</v>
      </c>
      <c r="D73" s="7" t="s">
        <v>85</v>
      </c>
      <c r="E73" s="6">
        <v>45352.0</v>
      </c>
      <c r="F73" s="52">
        <f t="shared" si="1"/>
        <v>11</v>
      </c>
      <c r="G73" s="6">
        <v>45457.0</v>
      </c>
      <c r="H73" s="52">
        <f t="shared" si="2"/>
        <v>8</v>
      </c>
      <c r="I73" s="7" t="s">
        <v>57</v>
      </c>
      <c r="J73" s="10"/>
      <c r="K73" s="10"/>
      <c r="L73" s="10"/>
      <c r="M73" s="10"/>
      <c r="N73" s="7" t="s">
        <v>18</v>
      </c>
      <c r="O73" s="10"/>
      <c r="P73" s="19"/>
      <c r="Q73" s="33"/>
      <c r="U73" s="34"/>
    </row>
    <row r="74">
      <c r="A74" s="6">
        <v>45705.0</v>
      </c>
      <c r="B74" s="10"/>
      <c r="C74" s="7">
        <v>211393.0</v>
      </c>
      <c r="D74" s="7" t="s">
        <v>85</v>
      </c>
      <c r="E74" s="6">
        <v>45383.0</v>
      </c>
      <c r="F74" s="52">
        <f t="shared" si="1"/>
        <v>10</v>
      </c>
      <c r="G74" s="6">
        <v>45401.0</v>
      </c>
      <c r="H74" s="52">
        <f t="shared" si="2"/>
        <v>9</v>
      </c>
      <c r="I74" s="7" t="s">
        <v>57</v>
      </c>
      <c r="J74" s="10"/>
      <c r="K74" s="10"/>
      <c r="L74" s="10"/>
      <c r="M74" s="10"/>
      <c r="N74" s="7" t="s">
        <v>18</v>
      </c>
      <c r="O74" s="10"/>
      <c r="P74" s="19"/>
      <c r="Q74" s="33"/>
      <c r="U74" s="34"/>
    </row>
    <row r="75">
      <c r="A75" s="6">
        <v>45705.0</v>
      </c>
      <c r="B75" s="10"/>
      <c r="C75" s="7">
        <v>185397.0</v>
      </c>
      <c r="D75" s="7" t="s">
        <v>85</v>
      </c>
      <c r="E75" s="6">
        <v>45139.0</v>
      </c>
      <c r="F75" s="52">
        <f t="shared" si="1"/>
        <v>18</v>
      </c>
      <c r="G75" s="6">
        <v>45184.0</v>
      </c>
      <c r="H75" s="52">
        <f t="shared" si="2"/>
        <v>17</v>
      </c>
      <c r="I75" s="7" t="s">
        <v>56</v>
      </c>
      <c r="J75" s="10"/>
      <c r="K75" s="10"/>
      <c r="L75" s="10"/>
      <c r="M75" s="10"/>
      <c r="N75" s="7" t="s">
        <v>18</v>
      </c>
      <c r="O75" s="10"/>
      <c r="P75" s="19"/>
      <c r="Q75" s="33"/>
      <c r="U75" s="34"/>
    </row>
    <row r="76">
      <c r="A76" s="6">
        <v>45705.0</v>
      </c>
      <c r="B76" s="10"/>
      <c r="C76" s="7">
        <v>222185.0</v>
      </c>
      <c r="D76" s="7" t="s">
        <v>85</v>
      </c>
      <c r="E76" s="6">
        <v>45474.0</v>
      </c>
      <c r="F76" s="52">
        <f t="shared" si="1"/>
        <v>7</v>
      </c>
      <c r="G76" s="6">
        <v>45492.0</v>
      </c>
      <c r="H76" s="52">
        <f t="shared" si="2"/>
        <v>6</v>
      </c>
      <c r="I76" s="7" t="s">
        <v>57</v>
      </c>
      <c r="J76" s="10"/>
      <c r="K76" s="10"/>
      <c r="L76" s="10"/>
      <c r="M76" s="10"/>
      <c r="N76" s="7" t="s">
        <v>18</v>
      </c>
      <c r="O76" s="10"/>
      <c r="P76" s="19"/>
      <c r="Q76" s="33"/>
      <c r="U76" s="34"/>
    </row>
    <row r="77">
      <c r="A77" s="6">
        <v>45705.0</v>
      </c>
      <c r="B77" s="10"/>
      <c r="C77" s="7">
        <v>204008.0</v>
      </c>
      <c r="D77" s="7" t="s">
        <v>85</v>
      </c>
      <c r="E77" s="6">
        <v>45292.0</v>
      </c>
      <c r="F77" s="52">
        <f t="shared" si="1"/>
        <v>13</v>
      </c>
      <c r="G77" s="6">
        <v>45355.0</v>
      </c>
      <c r="H77" s="52">
        <f t="shared" si="2"/>
        <v>11</v>
      </c>
      <c r="I77" s="7" t="s">
        <v>44</v>
      </c>
      <c r="J77" s="10"/>
      <c r="K77" s="10"/>
      <c r="L77" s="10"/>
      <c r="M77" s="10"/>
      <c r="N77" s="7" t="s">
        <v>18</v>
      </c>
      <c r="O77" s="10"/>
      <c r="P77" s="19"/>
      <c r="Q77" s="33"/>
      <c r="U77" s="34"/>
    </row>
    <row r="78">
      <c r="A78" s="6">
        <v>45705.0</v>
      </c>
      <c r="B78" s="10"/>
      <c r="C78" s="7">
        <v>215948.0</v>
      </c>
      <c r="D78" s="7" t="s">
        <v>85</v>
      </c>
      <c r="E78" s="6">
        <v>45383.0</v>
      </c>
      <c r="F78" s="52">
        <f t="shared" si="1"/>
        <v>10</v>
      </c>
      <c r="G78" s="6">
        <v>45450.0</v>
      </c>
      <c r="H78" s="52">
        <f t="shared" si="2"/>
        <v>8</v>
      </c>
      <c r="I78" s="7" t="s">
        <v>44</v>
      </c>
      <c r="J78" s="10"/>
      <c r="K78" s="10"/>
      <c r="L78" s="10"/>
      <c r="M78" s="10"/>
      <c r="N78" s="7" t="s">
        <v>18</v>
      </c>
      <c r="O78" s="10"/>
      <c r="P78" s="19"/>
      <c r="Q78" s="33"/>
      <c r="U78" s="34"/>
    </row>
    <row r="79">
      <c r="A79" s="6">
        <v>45705.0</v>
      </c>
      <c r="B79" s="10"/>
      <c r="C79" s="7">
        <v>200319.0</v>
      </c>
      <c r="D79" s="7" t="s">
        <v>85</v>
      </c>
      <c r="E79" s="6">
        <v>45078.0</v>
      </c>
      <c r="F79" s="52">
        <f t="shared" si="1"/>
        <v>20</v>
      </c>
      <c r="G79" s="6">
        <v>45328.0</v>
      </c>
      <c r="H79" s="52">
        <f t="shared" si="2"/>
        <v>12</v>
      </c>
      <c r="I79" s="7" t="s">
        <v>41</v>
      </c>
      <c r="J79" s="10"/>
      <c r="K79" s="10"/>
      <c r="L79" s="10"/>
      <c r="M79" s="10"/>
      <c r="N79" s="7" t="s">
        <v>18</v>
      </c>
      <c r="O79" s="10"/>
      <c r="P79" s="19"/>
      <c r="Q79" s="33"/>
      <c r="U79" s="34"/>
    </row>
    <row r="80">
      <c r="A80" s="6">
        <v>45705.0</v>
      </c>
      <c r="B80" s="6">
        <v>45705.0</v>
      </c>
      <c r="C80" s="7">
        <v>159732.0</v>
      </c>
      <c r="D80" s="7" t="s">
        <v>85</v>
      </c>
      <c r="E80" s="6">
        <v>45139.0</v>
      </c>
      <c r="F80" s="52">
        <f t="shared" si="1"/>
        <v>18</v>
      </c>
      <c r="G80" s="6">
        <v>45161.0</v>
      </c>
      <c r="H80" s="52">
        <f t="shared" si="2"/>
        <v>17</v>
      </c>
      <c r="I80" s="7" t="s">
        <v>48</v>
      </c>
      <c r="J80" s="7">
        <v>401.0</v>
      </c>
      <c r="K80" s="7">
        <v>0.0</v>
      </c>
      <c r="L80" s="7" t="s">
        <v>50</v>
      </c>
      <c r="M80" s="6">
        <v>45705.0</v>
      </c>
      <c r="N80" s="7" t="s">
        <v>21</v>
      </c>
      <c r="O80" s="7" t="s">
        <v>320</v>
      </c>
      <c r="P80" s="19"/>
      <c r="Q80" s="33"/>
      <c r="U80" s="34"/>
    </row>
    <row r="81">
      <c r="A81" s="6">
        <v>45705.0</v>
      </c>
      <c r="B81" s="10"/>
      <c r="C81" s="7">
        <v>228762.0</v>
      </c>
      <c r="D81" s="7" t="s">
        <v>85</v>
      </c>
      <c r="E81" s="6">
        <v>45505.0</v>
      </c>
      <c r="F81" s="52">
        <f t="shared" si="1"/>
        <v>6</v>
      </c>
      <c r="G81" s="6">
        <v>45558.0</v>
      </c>
      <c r="H81" s="52">
        <f t="shared" si="2"/>
        <v>4</v>
      </c>
      <c r="I81" s="7" t="s">
        <v>57</v>
      </c>
      <c r="J81" s="10"/>
      <c r="K81" s="10"/>
      <c r="L81" s="10"/>
      <c r="M81" s="10"/>
      <c r="N81" s="7" t="s">
        <v>18</v>
      </c>
      <c r="O81" s="10"/>
      <c r="P81" s="19"/>
      <c r="Q81" s="33"/>
      <c r="U81" s="34"/>
    </row>
    <row r="82">
      <c r="A82" s="6">
        <v>45705.0</v>
      </c>
      <c r="B82" s="10"/>
      <c r="C82" s="7">
        <v>231146.0</v>
      </c>
      <c r="D82" s="7" t="s">
        <v>85</v>
      </c>
      <c r="E82" s="6">
        <v>45474.0</v>
      </c>
      <c r="F82" s="52">
        <f t="shared" si="1"/>
        <v>7</v>
      </c>
      <c r="G82" s="9">
        <v>45580.0</v>
      </c>
      <c r="H82" s="52">
        <f t="shared" si="2"/>
        <v>4</v>
      </c>
      <c r="I82" s="7" t="s">
        <v>44</v>
      </c>
      <c r="J82" s="10"/>
      <c r="K82" s="10"/>
      <c r="L82" s="10"/>
      <c r="M82" s="10"/>
      <c r="N82" s="7" t="s">
        <v>18</v>
      </c>
      <c r="O82" s="10"/>
      <c r="P82" s="19"/>
      <c r="Q82" s="33"/>
      <c r="U82" s="34"/>
    </row>
    <row r="83">
      <c r="A83" s="6">
        <v>45705.0</v>
      </c>
      <c r="B83" s="10"/>
      <c r="C83" s="7">
        <v>180299.0</v>
      </c>
      <c r="D83" s="7" t="s">
        <v>85</v>
      </c>
      <c r="E83" s="6">
        <v>45200.0</v>
      </c>
      <c r="F83" s="52">
        <f t="shared" si="1"/>
        <v>16</v>
      </c>
      <c r="G83" s="9">
        <v>45247.0</v>
      </c>
      <c r="H83" s="52">
        <f t="shared" si="2"/>
        <v>15</v>
      </c>
      <c r="I83" s="7" t="s">
        <v>56</v>
      </c>
      <c r="J83" s="10"/>
      <c r="K83" s="10"/>
      <c r="L83" s="10"/>
      <c r="M83" s="10"/>
      <c r="N83" s="7" t="s">
        <v>18</v>
      </c>
      <c r="O83" s="10"/>
      <c r="P83" s="19"/>
      <c r="Q83" s="33"/>
      <c r="U83" s="34"/>
    </row>
    <row r="84">
      <c r="A84" s="6">
        <v>45705.0</v>
      </c>
      <c r="B84" s="10"/>
      <c r="C84" s="7">
        <v>236190.0</v>
      </c>
      <c r="D84" s="7" t="s">
        <v>85</v>
      </c>
      <c r="E84" s="6">
        <v>45536.0</v>
      </c>
      <c r="F84" s="52">
        <f t="shared" si="1"/>
        <v>5</v>
      </c>
      <c r="G84" s="6">
        <v>45630.0</v>
      </c>
      <c r="H84" s="52">
        <f t="shared" si="2"/>
        <v>2</v>
      </c>
      <c r="I84" s="7" t="s">
        <v>57</v>
      </c>
      <c r="J84" s="10"/>
      <c r="K84" s="10"/>
      <c r="L84" s="10"/>
      <c r="M84" s="10"/>
      <c r="N84" s="7" t="s">
        <v>18</v>
      </c>
      <c r="O84" s="10"/>
      <c r="P84" s="19"/>
      <c r="Q84" s="33"/>
      <c r="U84" s="34"/>
    </row>
    <row r="85">
      <c r="A85" s="6">
        <v>45705.0</v>
      </c>
      <c r="B85" s="10"/>
      <c r="C85" s="7">
        <v>218877.0</v>
      </c>
      <c r="D85" s="7" t="s">
        <v>85</v>
      </c>
      <c r="E85" s="6">
        <v>45444.0</v>
      </c>
      <c r="F85" s="52">
        <f t="shared" si="1"/>
        <v>8</v>
      </c>
      <c r="G85" s="6">
        <v>45469.0</v>
      </c>
      <c r="H85" s="52">
        <f t="shared" si="2"/>
        <v>7</v>
      </c>
      <c r="I85" s="7" t="s">
        <v>60</v>
      </c>
      <c r="J85" s="10"/>
      <c r="K85" s="10"/>
      <c r="L85" s="10"/>
      <c r="M85" s="10"/>
      <c r="N85" s="7" t="s">
        <v>18</v>
      </c>
      <c r="O85" s="10"/>
      <c r="P85" s="19"/>
      <c r="Q85" s="33"/>
      <c r="U85" s="34"/>
    </row>
    <row r="86">
      <c r="A86" s="6">
        <v>45705.0</v>
      </c>
      <c r="B86" s="10"/>
      <c r="C86" s="7">
        <v>152304.0</v>
      </c>
      <c r="D86" s="7" t="s">
        <v>87</v>
      </c>
      <c r="E86" s="6">
        <v>44835.0</v>
      </c>
      <c r="F86" s="52">
        <f t="shared" si="1"/>
        <v>28</v>
      </c>
      <c r="G86" s="9">
        <v>44893.0</v>
      </c>
      <c r="H86" s="52">
        <f t="shared" si="2"/>
        <v>26</v>
      </c>
      <c r="I86" s="7" t="s">
        <v>60</v>
      </c>
      <c r="J86" s="10"/>
      <c r="K86" s="7" t="s">
        <v>182</v>
      </c>
      <c r="L86" s="7" t="s">
        <v>66</v>
      </c>
      <c r="M86" s="6">
        <v>45705.0</v>
      </c>
      <c r="N86" s="7" t="s">
        <v>22</v>
      </c>
      <c r="O86" s="10"/>
      <c r="P86" s="19"/>
      <c r="Q86" s="33"/>
      <c r="U86" s="34"/>
    </row>
    <row r="87">
      <c r="A87" s="6">
        <v>45705.0</v>
      </c>
      <c r="B87" s="10"/>
      <c r="C87" s="7">
        <v>186107.0</v>
      </c>
      <c r="D87" s="7" t="s">
        <v>87</v>
      </c>
      <c r="E87" s="6">
        <v>45108.0</v>
      </c>
      <c r="F87" s="52">
        <f t="shared" si="1"/>
        <v>19</v>
      </c>
      <c r="G87" s="6">
        <v>45184.0</v>
      </c>
      <c r="H87" s="52">
        <f t="shared" si="2"/>
        <v>17</v>
      </c>
      <c r="I87" s="7" t="s">
        <v>60</v>
      </c>
      <c r="J87" s="10"/>
      <c r="K87" s="10"/>
      <c r="L87" s="10"/>
      <c r="M87" s="10"/>
      <c r="N87" s="7" t="s">
        <v>18</v>
      </c>
      <c r="O87" s="10"/>
      <c r="P87" s="19"/>
      <c r="Q87" s="33"/>
      <c r="U87" s="34"/>
    </row>
    <row r="88">
      <c r="A88" s="6">
        <v>45705.0</v>
      </c>
      <c r="B88" s="10"/>
      <c r="C88" s="7">
        <v>198879.0</v>
      </c>
      <c r="D88" s="7" t="s">
        <v>87</v>
      </c>
      <c r="E88" s="6">
        <v>45078.0</v>
      </c>
      <c r="F88" s="52">
        <f t="shared" si="1"/>
        <v>20</v>
      </c>
      <c r="G88" s="6">
        <v>45308.0</v>
      </c>
      <c r="H88" s="52">
        <f t="shared" si="2"/>
        <v>13</v>
      </c>
      <c r="I88" s="7" t="s">
        <v>56</v>
      </c>
      <c r="J88" s="10"/>
      <c r="K88" s="10"/>
      <c r="L88" s="10"/>
      <c r="M88" s="10"/>
      <c r="N88" s="7" t="s">
        <v>18</v>
      </c>
      <c r="O88" s="10"/>
      <c r="P88" s="19"/>
      <c r="Q88" s="33"/>
      <c r="U88" s="34"/>
    </row>
    <row r="89">
      <c r="A89" s="6">
        <v>45705.0</v>
      </c>
      <c r="B89" s="10"/>
      <c r="C89" s="7">
        <v>208508.0</v>
      </c>
      <c r="D89" s="7" t="s">
        <v>87</v>
      </c>
      <c r="E89" s="6">
        <v>45352.0</v>
      </c>
      <c r="F89" s="52">
        <f t="shared" si="1"/>
        <v>11</v>
      </c>
      <c r="G89" s="6">
        <v>45426.0</v>
      </c>
      <c r="H89" s="52">
        <f t="shared" si="2"/>
        <v>9</v>
      </c>
      <c r="I89" s="7" t="s">
        <v>69</v>
      </c>
      <c r="J89" s="10"/>
      <c r="K89" s="10"/>
      <c r="L89" s="10"/>
      <c r="M89" s="10"/>
      <c r="N89" s="7" t="s">
        <v>18</v>
      </c>
      <c r="O89" s="10"/>
      <c r="P89" s="19"/>
      <c r="Q89" s="33"/>
      <c r="U89" s="34"/>
    </row>
    <row r="90">
      <c r="A90" s="6">
        <v>45705.0</v>
      </c>
      <c r="B90" s="10"/>
      <c r="C90" s="7">
        <v>209749.0</v>
      </c>
      <c r="D90" s="7" t="s">
        <v>87</v>
      </c>
      <c r="E90" s="6">
        <v>45383.0</v>
      </c>
      <c r="F90" s="52">
        <f t="shared" si="1"/>
        <v>10</v>
      </c>
      <c r="G90" s="6">
        <v>45393.0</v>
      </c>
      <c r="H90" s="52">
        <f t="shared" si="2"/>
        <v>10</v>
      </c>
      <c r="I90" s="7" t="s">
        <v>69</v>
      </c>
      <c r="J90" s="10"/>
      <c r="K90" s="10"/>
      <c r="L90" s="10"/>
      <c r="M90" s="10"/>
      <c r="N90" s="7" t="s">
        <v>18</v>
      </c>
      <c r="O90" s="10"/>
      <c r="P90" s="19"/>
      <c r="Q90" s="33"/>
      <c r="U90" s="34"/>
    </row>
    <row r="91">
      <c r="A91" s="6">
        <v>45705.0</v>
      </c>
      <c r="B91" s="10"/>
      <c r="C91" s="7">
        <v>220199.0</v>
      </c>
      <c r="D91" s="7" t="s">
        <v>87</v>
      </c>
      <c r="E91" s="6">
        <v>45444.0</v>
      </c>
      <c r="F91" s="52">
        <f t="shared" si="1"/>
        <v>8</v>
      </c>
      <c r="G91" s="6">
        <v>45477.0</v>
      </c>
      <c r="H91" s="52">
        <f t="shared" si="2"/>
        <v>7</v>
      </c>
      <c r="I91" s="7" t="s">
        <v>69</v>
      </c>
      <c r="J91" s="10"/>
      <c r="K91" s="10"/>
      <c r="L91" s="10"/>
      <c r="M91" s="10"/>
      <c r="N91" s="7" t="s">
        <v>18</v>
      </c>
      <c r="O91" s="10"/>
      <c r="P91" s="19"/>
      <c r="Q91" s="33"/>
      <c r="U91" s="34"/>
    </row>
    <row r="92">
      <c r="A92" s="6">
        <v>45705.0</v>
      </c>
      <c r="B92" s="10"/>
      <c r="C92" s="7">
        <v>218345.0</v>
      </c>
      <c r="D92" s="7" t="s">
        <v>87</v>
      </c>
      <c r="E92" s="6">
        <v>45383.0</v>
      </c>
      <c r="F92" s="52">
        <f t="shared" si="1"/>
        <v>10</v>
      </c>
      <c r="G92" s="6">
        <v>45461.0</v>
      </c>
      <c r="H92" s="52">
        <f t="shared" si="2"/>
        <v>8</v>
      </c>
      <c r="I92" s="7" t="s">
        <v>60</v>
      </c>
      <c r="J92" s="10"/>
      <c r="K92" s="10"/>
      <c r="L92" s="10"/>
      <c r="M92" s="10"/>
      <c r="N92" s="7" t="s">
        <v>18</v>
      </c>
      <c r="O92" s="10"/>
      <c r="P92" s="19"/>
      <c r="Q92" s="33"/>
      <c r="U92" s="34"/>
    </row>
    <row r="93">
      <c r="A93" s="6">
        <v>45705.0</v>
      </c>
      <c r="B93" s="10"/>
      <c r="C93" s="7">
        <v>233446.0</v>
      </c>
      <c r="D93" s="7" t="s">
        <v>87</v>
      </c>
      <c r="E93" s="6">
        <v>44927.0</v>
      </c>
      <c r="F93" s="52">
        <f t="shared" si="1"/>
        <v>25</v>
      </c>
      <c r="G93" s="9">
        <v>45609.0</v>
      </c>
      <c r="H93" s="52">
        <f t="shared" si="2"/>
        <v>3</v>
      </c>
      <c r="I93" s="7" t="s">
        <v>69</v>
      </c>
      <c r="J93" s="10"/>
      <c r="K93" s="10"/>
      <c r="L93" s="10"/>
      <c r="M93" s="10"/>
      <c r="N93" s="7" t="s">
        <v>18</v>
      </c>
      <c r="O93" s="10"/>
      <c r="P93" s="19"/>
      <c r="Q93" s="33"/>
      <c r="U93" s="34"/>
    </row>
    <row r="94">
      <c r="A94" s="6">
        <v>45705.0</v>
      </c>
      <c r="B94" s="10"/>
      <c r="C94" s="7">
        <v>236194.0</v>
      </c>
      <c r="D94" s="7" t="s">
        <v>87</v>
      </c>
      <c r="E94" s="6">
        <v>45444.0</v>
      </c>
      <c r="F94" s="52">
        <f t="shared" si="1"/>
        <v>8</v>
      </c>
      <c r="G94" s="6">
        <v>45630.0</v>
      </c>
      <c r="H94" s="52">
        <f t="shared" si="2"/>
        <v>2</v>
      </c>
      <c r="I94" s="7" t="s">
        <v>69</v>
      </c>
      <c r="J94" s="10"/>
      <c r="K94" s="10"/>
      <c r="L94" s="10"/>
      <c r="M94" s="10"/>
      <c r="N94" s="7" t="s">
        <v>18</v>
      </c>
      <c r="O94" s="10"/>
      <c r="P94" s="19"/>
      <c r="Q94" s="33"/>
      <c r="U94" s="34"/>
    </row>
    <row r="95">
      <c r="A95" s="6">
        <v>45705.0</v>
      </c>
      <c r="B95" s="10"/>
      <c r="C95" s="7">
        <v>239610.0</v>
      </c>
      <c r="D95" s="7" t="s">
        <v>87</v>
      </c>
      <c r="E95" s="6">
        <v>45047.0</v>
      </c>
      <c r="F95" s="52">
        <f t="shared" si="1"/>
        <v>21</v>
      </c>
      <c r="G95" s="6">
        <v>45673.0</v>
      </c>
      <c r="H95" s="52">
        <f t="shared" si="2"/>
        <v>1</v>
      </c>
      <c r="I95" s="7" t="s">
        <v>89</v>
      </c>
      <c r="J95" s="10"/>
      <c r="K95" s="10"/>
      <c r="L95" s="10"/>
      <c r="M95" s="10"/>
      <c r="N95" s="7" t="s">
        <v>18</v>
      </c>
      <c r="O95" s="10"/>
      <c r="P95" s="19"/>
      <c r="Q95" s="33"/>
      <c r="U95" s="34"/>
    </row>
    <row r="96">
      <c r="A96" s="6">
        <v>45705.0</v>
      </c>
      <c r="B96" s="10"/>
      <c r="C96" s="7">
        <v>102469.0</v>
      </c>
      <c r="D96" s="7" t="s">
        <v>92</v>
      </c>
      <c r="E96" s="6">
        <v>44378.0</v>
      </c>
      <c r="F96" s="52">
        <f t="shared" si="1"/>
        <v>43</v>
      </c>
      <c r="G96" s="6">
        <v>44475.0</v>
      </c>
      <c r="H96" s="52">
        <f t="shared" si="2"/>
        <v>40</v>
      </c>
      <c r="I96" s="7" t="s">
        <v>41</v>
      </c>
      <c r="J96" s="10"/>
      <c r="K96" s="10"/>
      <c r="L96" s="10"/>
      <c r="M96" s="10"/>
      <c r="N96" s="7" t="s">
        <v>18</v>
      </c>
      <c r="O96" s="10"/>
      <c r="P96" s="19"/>
      <c r="Q96" s="33"/>
      <c r="U96" s="34"/>
    </row>
    <row r="97">
      <c r="A97" s="6">
        <v>45705.0</v>
      </c>
      <c r="B97" s="10"/>
      <c r="C97" s="7">
        <v>191630.0</v>
      </c>
      <c r="D97" s="7" t="s">
        <v>92</v>
      </c>
      <c r="E97" s="6">
        <v>45231.0</v>
      </c>
      <c r="F97" s="52">
        <f t="shared" si="1"/>
        <v>15</v>
      </c>
      <c r="G97" s="6">
        <v>45236.0</v>
      </c>
      <c r="H97" s="52">
        <f t="shared" si="2"/>
        <v>15</v>
      </c>
      <c r="I97" s="7" t="s">
        <v>57</v>
      </c>
      <c r="J97" s="10"/>
      <c r="K97" s="10"/>
      <c r="L97" s="10"/>
      <c r="M97" s="10"/>
      <c r="N97" s="7" t="s">
        <v>18</v>
      </c>
      <c r="O97" s="10"/>
      <c r="P97" s="19"/>
      <c r="Q97" s="33"/>
      <c r="U97" s="34"/>
    </row>
    <row r="98">
      <c r="A98" s="6">
        <v>45705.0</v>
      </c>
      <c r="B98" s="10"/>
      <c r="C98" s="7">
        <v>178112.0</v>
      </c>
      <c r="D98" s="7" t="s">
        <v>92</v>
      </c>
      <c r="E98" s="6">
        <v>45108.0</v>
      </c>
      <c r="F98" s="52">
        <f t="shared" si="1"/>
        <v>19</v>
      </c>
      <c r="G98" s="6">
        <v>45118.0</v>
      </c>
      <c r="H98" s="52">
        <f t="shared" si="2"/>
        <v>19</v>
      </c>
      <c r="I98" s="7" t="s">
        <v>44</v>
      </c>
      <c r="J98" s="10"/>
      <c r="K98" s="10"/>
      <c r="L98" s="10"/>
      <c r="M98" s="10"/>
      <c r="N98" s="7" t="s">
        <v>18</v>
      </c>
      <c r="O98" s="10"/>
      <c r="P98" s="19"/>
      <c r="Q98" s="33"/>
      <c r="U98" s="34"/>
    </row>
    <row r="99">
      <c r="A99" s="6">
        <v>45705.0</v>
      </c>
      <c r="B99" s="10"/>
      <c r="C99" s="7">
        <v>217248.0</v>
      </c>
      <c r="D99" s="7" t="s">
        <v>92</v>
      </c>
      <c r="E99" s="6">
        <v>45413.0</v>
      </c>
      <c r="F99" s="52">
        <f t="shared" si="1"/>
        <v>9</v>
      </c>
      <c r="G99" s="6">
        <v>45450.0</v>
      </c>
      <c r="H99" s="52">
        <f t="shared" si="2"/>
        <v>8</v>
      </c>
      <c r="I99" s="7" t="s">
        <v>69</v>
      </c>
      <c r="J99" s="10"/>
      <c r="K99" s="10"/>
      <c r="L99" s="10"/>
      <c r="M99" s="10"/>
      <c r="N99" s="7" t="s">
        <v>18</v>
      </c>
      <c r="O99" s="10"/>
      <c r="P99" s="19"/>
      <c r="Q99" s="33"/>
      <c r="U99" s="34"/>
    </row>
    <row r="100">
      <c r="A100" s="6">
        <v>45705.0</v>
      </c>
      <c r="B100" s="10"/>
      <c r="C100" s="7">
        <v>175089.0</v>
      </c>
      <c r="D100" s="7" t="s">
        <v>92</v>
      </c>
      <c r="E100" s="6">
        <v>45047.0</v>
      </c>
      <c r="F100" s="52">
        <f t="shared" si="1"/>
        <v>21</v>
      </c>
      <c r="G100" s="6">
        <v>45096.0</v>
      </c>
      <c r="H100" s="52">
        <f t="shared" si="2"/>
        <v>19</v>
      </c>
      <c r="I100" s="7" t="s">
        <v>117</v>
      </c>
      <c r="J100" s="10"/>
      <c r="K100" s="10"/>
      <c r="L100" s="10"/>
      <c r="M100" s="10"/>
      <c r="N100" s="7" t="s">
        <v>18</v>
      </c>
      <c r="O100" s="10"/>
      <c r="P100" s="19"/>
      <c r="Q100" s="33"/>
      <c r="U100" s="34"/>
    </row>
    <row r="101">
      <c r="A101" s="6">
        <v>45705.0</v>
      </c>
      <c r="B101" s="10"/>
      <c r="C101" s="7">
        <v>103667.0</v>
      </c>
      <c r="D101" s="7" t="s">
        <v>93</v>
      </c>
      <c r="E101" s="6">
        <v>44378.0</v>
      </c>
      <c r="F101" s="52">
        <f t="shared" si="1"/>
        <v>43</v>
      </c>
      <c r="G101" s="9">
        <v>44488.0</v>
      </c>
      <c r="H101" s="52">
        <f t="shared" si="2"/>
        <v>39</v>
      </c>
      <c r="I101" s="7" t="s">
        <v>56</v>
      </c>
      <c r="J101" s="10"/>
      <c r="K101" s="10"/>
      <c r="L101" s="10"/>
      <c r="M101" s="10"/>
      <c r="N101" s="7" t="s">
        <v>18</v>
      </c>
      <c r="O101" s="10"/>
      <c r="P101" s="19"/>
      <c r="Q101" s="33"/>
      <c r="U101" s="34"/>
    </row>
    <row r="102">
      <c r="A102" s="6">
        <v>45705.0</v>
      </c>
      <c r="B102" s="10"/>
      <c r="C102" s="7">
        <v>220227.0</v>
      </c>
      <c r="D102" s="7" t="s">
        <v>93</v>
      </c>
      <c r="E102" s="6">
        <v>45383.0</v>
      </c>
      <c r="F102" s="52">
        <f t="shared" si="1"/>
        <v>10</v>
      </c>
      <c r="G102" s="6">
        <v>45483.0</v>
      </c>
      <c r="H102" s="52">
        <f t="shared" si="2"/>
        <v>7</v>
      </c>
      <c r="I102" s="7" t="s">
        <v>44</v>
      </c>
      <c r="J102" s="10"/>
      <c r="K102" s="10"/>
      <c r="L102" s="10"/>
      <c r="M102" s="10"/>
      <c r="N102" s="7" t="s">
        <v>18</v>
      </c>
      <c r="O102" s="10"/>
      <c r="P102" s="19"/>
      <c r="Q102" s="33"/>
      <c r="U102" s="34"/>
    </row>
    <row r="103">
      <c r="A103" s="6">
        <v>45705.0</v>
      </c>
      <c r="B103" s="10"/>
      <c r="C103" s="7">
        <v>222754.0</v>
      </c>
      <c r="D103" s="7" t="s">
        <v>94</v>
      </c>
      <c r="E103" s="6">
        <v>45231.0</v>
      </c>
      <c r="F103" s="52">
        <f t="shared" si="1"/>
        <v>15</v>
      </c>
      <c r="G103" s="6">
        <v>45502.0</v>
      </c>
      <c r="H103" s="52">
        <f t="shared" si="2"/>
        <v>6</v>
      </c>
      <c r="I103" s="7" t="s">
        <v>41</v>
      </c>
      <c r="J103" s="10"/>
      <c r="K103" s="10"/>
      <c r="L103" s="10"/>
      <c r="M103" s="10"/>
      <c r="N103" s="7" t="s">
        <v>18</v>
      </c>
      <c r="O103" s="10"/>
      <c r="P103" s="19"/>
      <c r="Q103" s="33"/>
      <c r="U103" s="34"/>
    </row>
    <row r="104">
      <c r="A104" s="6">
        <v>45705.0</v>
      </c>
      <c r="B104" s="10"/>
      <c r="C104" s="7">
        <v>205075.0</v>
      </c>
      <c r="D104" s="7" t="s">
        <v>95</v>
      </c>
      <c r="E104" s="6">
        <v>45261.0</v>
      </c>
      <c r="F104" s="52">
        <f t="shared" si="1"/>
        <v>14</v>
      </c>
      <c r="G104" s="6">
        <v>45362.0</v>
      </c>
      <c r="H104" s="52">
        <f t="shared" si="2"/>
        <v>11</v>
      </c>
      <c r="I104" s="7" t="s">
        <v>57</v>
      </c>
      <c r="J104" s="10"/>
      <c r="K104" s="10"/>
      <c r="L104" s="10"/>
      <c r="M104" s="10"/>
      <c r="N104" s="7" t="s">
        <v>18</v>
      </c>
      <c r="O104" s="10"/>
      <c r="P104" s="19"/>
      <c r="Q104" s="33"/>
      <c r="U104" s="34"/>
    </row>
    <row r="105">
      <c r="A105" s="6">
        <v>45705.0</v>
      </c>
      <c r="B105" s="10"/>
      <c r="C105" s="7">
        <v>193844.0</v>
      </c>
      <c r="D105" s="7" t="s">
        <v>95</v>
      </c>
      <c r="E105" s="6">
        <v>45231.0</v>
      </c>
      <c r="F105" s="52">
        <f t="shared" si="1"/>
        <v>15</v>
      </c>
      <c r="G105" s="9">
        <v>45253.0</v>
      </c>
      <c r="H105" s="52">
        <f t="shared" si="2"/>
        <v>14</v>
      </c>
      <c r="I105" s="7" t="s">
        <v>57</v>
      </c>
      <c r="J105" s="10"/>
      <c r="K105" s="10"/>
      <c r="L105" s="10"/>
      <c r="M105" s="10"/>
      <c r="N105" s="7" t="s">
        <v>18</v>
      </c>
      <c r="O105" s="10"/>
      <c r="P105" s="19"/>
      <c r="Q105" s="33"/>
      <c r="U105" s="34"/>
    </row>
    <row r="106">
      <c r="A106" s="6">
        <v>45705.0</v>
      </c>
      <c r="B106" s="10"/>
      <c r="C106" s="7">
        <v>181951.0</v>
      </c>
      <c r="D106" s="7" t="s">
        <v>95</v>
      </c>
      <c r="E106" s="6">
        <v>45047.0</v>
      </c>
      <c r="F106" s="52">
        <f t="shared" si="1"/>
        <v>21</v>
      </c>
      <c r="G106" s="6">
        <v>45152.0</v>
      </c>
      <c r="H106" s="52">
        <f t="shared" si="2"/>
        <v>18</v>
      </c>
      <c r="I106" s="7" t="s">
        <v>41</v>
      </c>
      <c r="J106" s="10"/>
      <c r="K106" s="10"/>
      <c r="L106" s="10"/>
      <c r="M106" s="10"/>
      <c r="N106" s="7" t="s">
        <v>18</v>
      </c>
      <c r="O106" s="10"/>
      <c r="P106" s="19"/>
      <c r="Q106" s="33"/>
      <c r="U106" s="34"/>
    </row>
    <row r="107">
      <c r="A107" s="6">
        <v>45705.0</v>
      </c>
      <c r="B107" s="10"/>
      <c r="C107" s="7">
        <v>222812.0</v>
      </c>
      <c r="D107" s="7" t="s">
        <v>95</v>
      </c>
      <c r="E107" s="6">
        <v>45444.0</v>
      </c>
      <c r="F107" s="52">
        <f t="shared" si="1"/>
        <v>8</v>
      </c>
      <c r="G107" s="6">
        <v>45499.0</v>
      </c>
      <c r="H107" s="52">
        <f t="shared" si="2"/>
        <v>6</v>
      </c>
      <c r="I107" s="7" t="s">
        <v>57</v>
      </c>
      <c r="J107" s="10"/>
      <c r="K107" s="10"/>
      <c r="L107" s="10"/>
      <c r="M107" s="10"/>
      <c r="N107" s="7" t="s">
        <v>18</v>
      </c>
      <c r="O107" s="10"/>
      <c r="P107" s="19"/>
      <c r="Q107" s="33"/>
      <c r="U107" s="34"/>
    </row>
    <row r="108">
      <c r="A108" s="6">
        <v>45705.0</v>
      </c>
      <c r="B108" s="10"/>
      <c r="C108" s="7">
        <v>236993.0</v>
      </c>
      <c r="D108" s="7" t="s">
        <v>95</v>
      </c>
      <c r="E108" s="6">
        <v>45536.0</v>
      </c>
      <c r="F108" s="52">
        <f t="shared" si="1"/>
        <v>5</v>
      </c>
      <c r="G108" s="9">
        <v>45639.0</v>
      </c>
      <c r="H108" s="52">
        <f t="shared" si="2"/>
        <v>2</v>
      </c>
      <c r="I108" s="7" t="s">
        <v>57</v>
      </c>
      <c r="J108" s="10"/>
      <c r="K108" s="10"/>
      <c r="L108" s="10"/>
      <c r="M108" s="10"/>
      <c r="N108" s="7" t="s">
        <v>18</v>
      </c>
      <c r="O108" s="10"/>
      <c r="P108" s="19"/>
      <c r="Q108" s="33"/>
      <c r="U108" s="34"/>
    </row>
    <row r="109">
      <c r="A109" s="6">
        <v>45705.0</v>
      </c>
      <c r="B109" s="10"/>
      <c r="C109" s="7">
        <v>235624.0</v>
      </c>
      <c r="D109" s="7" t="s">
        <v>96</v>
      </c>
      <c r="E109" s="6">
        <v>45536.0</v>
      </c>
      <c r="F109" s="52">
        <f t="shared" si="1"/>
        <v>5</v>
      </c>
      <c r="G109" s="9">
        <v>45625.0</v>
      </c>
      <c r="H109" s="52">
        <f t="shared" si="2"/>
        <v>2</v>
      </c>
      <c r="I109" s="7" t="s">
        <v>69</v>
      </c>
      <c r="J109" s="10"/>
      <c r="K109" s="10"/>
      <c r="L109" s="10"/>
      <c r="M109" s="10"/>
      <c r="N109" s="7" t="s">
        <v>18</v>
      </c>
      <c r="O109" s="10"/>
      <c r="P109" s="19"/>
      <c r="Q109" s="33"/>
      <c r="U109" s="34"/>
    </row>
    <row r="110">
      <c r="A110" s="6">
        <v>45705.0</v>
      </c>
      <c r="B110" s="6">
        <v>45705.0</v>
      </c>
      <c r="C110" s="7">
        <v>220044.0</v>
      </c>
      <c r="D110" s="7" t="s">
        <v>96</v>
      </c>
      <c r="E110" s="6">
        <v>45231.0</v>
      </c>
      <c r="F110" s="52">
        <f t="shared" si="1"/>
        <v>15</v>
      </c>
      <c r="G110" s="6">
        <v>45477.0</v>
      </c>
      <c r="H110" s="52">
        <f t="shared" si="2"/>
        <v>7</v>
      </c>
      <c r="I110" s="7" t="s">
        <v>48</v>
      </c>
      <c r="J110" s="7">
        <v>404.0</v>
      </c>
      <c r="K110" s="7">
        <v>0.0</v>
      </c>
      <c r="L110" s="7" t="s">
        <v>50</v>
      </c>
      <c r="M110" s="6">
        <v>45705.0</v>
      </c>
      <c r="N110" s="7" t="s">
        <v>21</v>
      </c>
      <c r="O110" s="7" t="s">
        <v>320</v>
      </c>
      <c r="P110" s="19"/>
      <c r="Q110" s="33"/>
      <c r="U110" s="34"/>
    </row>
    <row r="111">
      <c r="A111" s="6">
        <v>45705.0</v>
      </c>
      <c r="B111" s="10"/>
      <c r="C111" s="7">
        <v>209049.0</v>
      </c>
      <c r="D111" s="7" t="s">
        <v>96</v>
      </c>
      <c r="E111" s="6">
        <v>45323.0</v>
      </c>
      <c r="F111" s="52">
        <f t="shared" si="1"/>
        <v>12</v>
      </c>
      <c r="G111" s="6">
        <v>45387.0</v>
      </c>
      <c r="H111" s="52">
        <f t="shared" si="2"/>
        <v>10</v>
      </c>
      <c r="I111" s="7" t="s">
        <v>69</v>
      </c>
      <c r="J111" s="10"/>
      <c r="K111" s="10"/>
      <c r="L111" s="10"/>
      <c r="M111" s="10"/>
      <c r="N111" s="7" t="s">
        <v>18</v>
      </c>
      <c r="O111" s="10"/>
      <c r="P111" s="19"/>
      <c r="Q111" s="33"/>
      <c r="U111" s="34"/>
    </row>
    <row r="112">
      <c r="A112" s="6">
        <v>45705.0</v>
      </c>
      <c r="B112" s="10"/>
      <c r="C112" s="7">
        <v>223079.0</v>
      </c>
      <c r="D112" s="7" t="s">
        <v>96</v>
      </c>
      <c r="E112" s="6">
        <v>45383.0</v>
      </c>
      <c r="F112" s="52">
        <f t="shared" si="1"/>
        <v>10</v>
      </c>
      <c r="G112" s="6">
        <v>45503.0</v>
      </c>
      <c r="H112" s="52">
        <f t="shared" si="2"/>
        <v>6</v>
      </c>
      <c r="I112" s="7" t="s">
        <v>44</v>
      </c>
      <c r="J112" s="10"/>
      <c r="K112" s="10"/>
      <c r="L112" s="10"/>
      <c r="M112" s="10"/>
      <c r="N112" s="7" t="s">
        <v>18</v>
      </c>
      <c r="O112" s="10"/>
      <c r="P112" s="19"/>
      <c r="Q112" s="33"/>
      <c r="U112" s="34"/>
    </row>
    <row r="113">
      <c r="A113" s="6">
        <v>45705.0</v>
      </c>
      <c r="B113" s="6">
        <v>45705.0</v>
      </c>
      <c r="C113" s="7">
        <v>226987.0</v>
      </c>
      <c r="D113" s="7" t="s">
        <v>96</v>
      </c>
      <c r="E113" s="6">
        <v>45505.0</v>
      </c>
      <c r="F113" s="52">
        <f t="shared" si="1"/>
        <v>6</v>
      </c>
      <c r="G113" s="6">
        <v>45540.0</v>
      </c>
      <c r="H113" s="52">
        <f t="shared" si="2"/>
        <v>5</v>
      </c>
      <c r="I113" s="7" t="s">
        <v>48</v>
      </c>
      <c r="J113" s="7">
        <v>404.0</v>
      </c>
      <c r="K113" s="10"/>
      <c r="L113" s="10"/>
      <c r="M113" s="10"/>
      <c r="N113" s="7" t="s">
        <v>18</v>
      </c>
      <c r="O113" s="10"/>
      <c r="P113" s="19"/>
      <c r="Q113" s="33"/>
      <c r="U113" s="34"/>
    </row>
    <row r="114">
      <c r="A114" s="6">
        <v>45705.0</v>
      </c>
      <c r="B114" s="10"/>
      <c r="C114" s="7">
        <v>234916.0</v>
      </c>
      <c r="D114" s="7" t="s">
        <v>96</v>
      </c>
      <c r="E114" s="6">
        <v>45566.0</v>
      </c>
      <c r="F114" s="52">
        <f t="shared" si="1"/>
        <v>4</v>
      </c>
      <c r="G114" s="9">
        <v>45624.0</v>
      </c>
      <c r="H114" s="52">
        <f t="shared" si="2"/>
        <v>2</v>
      </c>
      <c r="I114" s="7" t="s">
        <v>69</v>
      </c>
      <c r="J114" s="10"/>
      <c r="K114" s="10"/>
      <c r="L114" s="10"/>
      <c r="M114" s="10"/>
      <c r="N114" s="7" t="s">
        <v>18</v>
      </c>
      <c r="O114" s="10"/>
      <c r="P114" s="19"/>
      <c r="Q114" s="33"/>
      <c r="U114" s="34"/>
    </row>
    <row r="115">
      <c r="A115" s="6">
        <v>45705.0</v>
      </c>
      <c r="B115" s="10"/>
      <c r="C115" s="7">
        <v>198451.0</v>
      </c>
      <c r="D115" s="7" t="s">
        <v>98</v>
      </c>
      <c r="E115" s="6">
        <v>45292.0</v>
      </c>
      <c r="F115" s="52">
        <f t="shared" si="1"/>
        <v>13</v>
      </c>
      <c r="G115" s="6">
        <v>45303.0</v>
      </c>
      <c r="H115" s="52">
        <f t="shared" si="2"/>
        <v>13</v>
      </c>
      <c r="I115" s="7" t="s">
        <v>243</v>
      </c>
      <c r="J115" s="10"/>
      <c r="K115" s="10"/>
      <c r="L115" s="10"/>
      <c r="M115" s="10"/>
      <c r="N115" s="7" t="s">
        <v>18</v>
      </c>
      <c r="O115" s="10"/>
      <c r="P115" s="19"/>
      <c r="Q115" s="33"/>
      <c r="U115" s="34"/>
    </row>
    <row r="116">
      <c r="A116" s="6">
        <v>45702.0</v>
      </c>
      <c r="B116" s="10"/>
      <c r="C116" s="7">
        <v>221752.0</v>
      </c>
      <c r="D116" s="7" t="s">
        <v>98</v>
      </c>
      <c r="E116" s="6">
        <v>45444.0</v>
      </c>
      <c r="F116" s="52">
        <f t="shared" si="1"/>
        <v>8</v>
      </c>
      <c r="G116" s="6">
        <v>45489.0</v>
      </c>
      <c r="H116" s="52">
        <f t="shared" si="2"/>
        <v>7</v>
      </c>
      <c r="I116" s="7" t="s">
        <v>41</v>
      </c>
      <c r="J116" s="10"/>
      <c r="K116" s="75">
        <v>6000.0</v>
      </c>
      <c r="L116" s="10"/>
      <c r="M116" s="10"/>
      <c r="N116" s="7" t="s">
        <v>19</v>
      </c>
      <c r="O116" s="10"/>
      <c r="P116" s="19"/>
      <c r="Q116" s="33"/>
      <c r="U116" s="34"/>
    </row>
    <row r="117">
      <c r="A117" s="6">
        <v>45705.0</v>
      </c>
      <c r="B117" s="10"/>
      <c r="C117" s="7">
        <v>237713.0</v>
      </c>
      <c r="D117" s="7" t="s">
        <v>98</v>
      </c>
      <c r="E117" s="6">
        <v>45566.0</v>
      </c>
      <c r="F117" s="52">
        <f t="shared" si="1"/>
        <v>4</v>
      </c>
      <c r="G117" s="9">
        <v>45647.0</v>
      </c>
      <c r="H117" s="52">
        <f t="shared" si="2"/>
        <v>1</v>
      </c>
      <c r="I117" s="7" t="s">
        <v>69</v>
      </c>
      <c r="J117" s="10"/>
      <c r="K117" s="10"/>
      <c r="L117" s="10"/>
      <c r="M117" s="10"/>
      <c r="N117" s="7" t="s">
        <v>18</v>
      </c>
      <c r="O117" s="10"/>
      <c r="P117" s="19"/>
      <c r="Q117" s="33"/>
      <c r="U117" s="34"/>
    </row>
    <row r="118">
      <c r="A118" s="6">
        <v>45705.0</v>
      </c>
      <c r="B118" s="10"/>
      <c r="C118" s="7">
        <v>211369.0</v>
      </c>
      <c r="D118" s="7" t="s">
        <v>100</v>
      </c>
      <c r="E118" s="6">
        <v>45383.0</v>
      </c>
      <c r="F118" s="52">
        <f t="shared" si="1"/>
        <v>10</v>
      </c>
      <c r="G118" s="6">
        <v>45401.0</v>
      </c>
      <c r="H118" s="52">
        <f t="shared" si="2"/>
        <v>9</v>
      </c>
      <c r="I118" s="7" t="s">
        <v>41</v>
      </c>
      <c r="J118" s="10"/>
      <c r="K118" s="10"/>
      <c r="L118" s="10"/>
      <c r="M118" s="10"/>
      <c r="N118" s="7" t="s">
        <v>18</v>
      </c>
      <c r="O118" s="10"/>
      <c r="P118" s="19"/>
      <c r="Q118" s="33"/>
      <c r="U118" s="34"/>
    </row>
    <row r="119">
      <c r="A119" s="6">
        <v>45705.0</v>
      </c>
      <c r="B119" s="10"/>
      <c r="C119" s="7">
        <v>215460.0</v>
      </c>
      <c r="D119" s="7" t="s">
        <v>100</v>
      </c>
      <c r="E119" s="6">
        <v>45413.0</v>
      </c>
      <c r="F119" s="52">
        <f t="shared" si="1"/>
        <v>9</v>
      </c>
      <c r="G119" s="6">
        <v>45434.0</v>
      </c>
      <c r="H119" s="52">
        <f t="shared" si="2"/>
        <v>8</v>
      </c>
      <c r="I119" s="7" t="s">
        <v>48</v>
      </c>
      <c r="J119" s="7">
        <v>401.0</v>
      </c>
      <c r="K119" s="10"/>
      <c r="L119" s="10"/>
      <c r="M119" s="10"/>
      <c r="N119" s="7" t="s">
        <v>18</v>
      </c>
      <c r="O119" s="10"/>
      <c r="P119" s="19"/>
      <c r="Q119" s="33"/>
      <c r="U119" s="34"/>
    </row>
    <row r="120">
      <c r="A120" s="6">
        <v>45705.0</v>
      </c>
      <c r="B120" s="10"/>
      <c r="C120" s="7">
        <v>237367.0</v>
      </c>
      <c r="D120" s="7" t="s">
        <v>100</v>
      </c>
      <c r="E120" s="6">
        <v>45597.0</v>
      </c>
      <c r="F120" s="52">
        <f t="shared" si="1"/>
        <v>3</v>
      </c>
      <c r="G120" s="9">
        <v>45651.0</v>
      </c>
      <c r="H120" s="52">
        <f t="shared" si="2"/>
        <v>1</v>
      </c>
      <c r="I120" s="7" t="s">
        <v>57</v>
      </c>
      <c r="J120" s="10"/>
      <c r="K120" s="10"/>
      <c r="L120" s="10"/>
      <c r="M120" s="10"/>
      <c r="N120" s="7" t="s">
        <v>18</v>
      </c>
      <c r="O120" s="10"/>
      <c r="P120" s="19"/>
      <c r="Q120" s="33"/>
      <c r="U120" s="34"/>
    </row>
    <row r="121">
      <c r="A121" s="6">
        <v>45705.0</v>
      </c>
      <c r="B121" s="10"/>
      <c r="C121" s="7">
        <v>147716.0</v>
      </c>
      <c r="D121" s="7" t="s">
        <v>102</v>
      </c>
      <c r="E121" s="6">
        <v>44835.0</v>
      </c>
      <c r="F121" s="52">
        <f t="shared" si="1"/>
        <v>28</v>
      </c>
      <c r="G121" s="9">
        <v>44887.0</v>
      </c>
      <c r="H121" s="52">
        <f t="shared" si="2"/>
        <v>26</v>
      </c>
      <c r="I121" s="7" t="s">
        <v>41</v>
      </c>
      <c r="J121" s="10"/>
      <c r="K121" s="10"/>
      <c r="L121" s="10"/>
      <c r="M121" s="10"/>
      <c r="N121" s="7" t="s">
        <v>18</v>
      </c>
      <c r="O121" s="10"/>
      <c r="P121" s="19"/>
      <c r="Q121" s="33"/>
      <c r="U121" s="34"/>
    </row>
    <row r="122">
      <c r="A122" s="6">
        <v>45705.0</v>
      </c>
      <c r="B122" s="10"/>
      <c r="C122" s="7">
        <v>206187.0</v>
      </c>
      <c r="D122" s="7" t="s">
        <v>102</v>
      </c>
      <c r="E122" s="6">
        <v>45292.0</v>
      </c>
      <c r="F122" s="52">
        <f t="shared" si="1"/>
        <v>13</v>
      </c>
      <c r="G122" s="6">
        <v>45365.0</v>
      </c>
      <c r="H122" s="52">
        <f t="shared" si="2"/>
        <v>11</v>
      </c>
      <c r="I122" s="7" t="s">
        <v>117</v>
      </c>
      <c r="J122" s="10"/>
      <c r="K122" s="10"/>
      <c r="L122" s="10"/>
      <c r="M122" s="10"/>
      <c r="N122" s="7" t="s">
        <v>18</v>
      </c>
      <c r="O122" s="10"/>
      <c r="P122" s="19"/>
      <c r="Q122" s="33"/>
      <c r="U122" s="34"/>
    </row>
    <row r="123">
      <c r="A123" s="6">
        <v>45705.0</v>
      </c>
      <c r="B123" s="10"/>
      <c r="C123" s="7">
        <v>143369.0</v>
      </c>
      <c r="D123" s="7" t="s">
        <v>104</v>
      </c>
      <c r="E123" s="6">
        <v>44958.0</v>
      </c>
      <c r="F123" s="52">
        <f t="shared" si="1"/>
        <v>24</v>
      </c>
      <c r="G123" s="6">
        <v>45164.0</v>
      </c>
      <c r="H123" s="52">
        <f t="shared" si="2"/>
        <v>17</v>
      </c>
      <c r="I123" s="7" t="s">
        <v>48</v>
      </c>
      <c r="J123" s="7">
        <v>404.0</v>
      </c>
      <c r="K123" s="10"/>
      <c r="L123" s="10"/>
      <c r="M123" s="10"/>
      <c r="N123" s="7" t="s">
        <v>18</v>
      </c>
      <c r="O123" s="10"/>
      <c r="P123" s="19"/>
      <c r="Q123" s="33"/>
      <c r="U123" s="34"/>
    </row>
    <row r="124">
      <c r="A124" s="6">
        <v>45705.0</v>
      </c>
      <c r="B124" s="10"/>
      <c r="C124" s="7">
        <v>222457.0</v>
      </c>
      <c r="D124" s="7" t="s">
        <v>105</v>
      </c>
      <c r="E124" s="6">
        <v>45444.0</v>
      </c>
      <c r="F124" s="52">
        <f t="shared" si="1"/>
        <v>8</v>
      </c>
      <c r="G124" s="6">
        <v>45498.0</v>
      </c>
      <c r="H124" s="52">
        <f t="shared" si="2"/>
        <v>6</v>
      </c>
      <c r="I124" s="7" t="s">
        <v>41</v>
      </c>
      <c r="J124" s="10"/>
      <c r="K124" s="10"/>
      <c r="L124" s="10"/>
      <c r="M124" s="10"/>
      <c r="N124" s="7" t="s">
        <v>18</v>
      </c>
      <c r="O124" s="10"/>
      <c r="P124" s="19"/>
      <c r="Q124" s="33"/>
      <c r="U124" s="34"/>
    </row>
    <row r="125">
      <c r="A125" s="6">
        <v>45705.0</v>
      </c>
      <c r="B125" s="10"/>
      <c r="C125" s="7">
        <v>224839.0</v>
      </c>
      <c r="D125" s="7" t="s">
        <v>105</v>
      </c>
      <c r="E125" s="6">
        <v>45383.0</v>
      </c>
      <c r="F125" s="52">
        <f t="shared" si="1"/>
        <v>10</v>
      </c>
      <c r="G125" s="6">
        <v>45518.0</v>
      </c>
      <c r="H125" s="52">
        <f t="shared" si="2"/>
        <v>6</v>
      </c>
      <c r="I125" s="7" t="s">
        <v>41</v>
      </c>
      <c r="J125" s="10"/>
      <c r="K125" s="10"/>
      <c r="L125" s="10"/>
      <c r="M125" s="10"/>
      <c r="N125" s="7" t="s">
        <v>18</v>
      </c>
      <c r="O125" s="10"/>
      <c r="P125" s="19"/>
      <c r="Q125" s="33"/>
      <c r="U125" s="34"/>
    </row>
    <row r="126">
      <c r="A126" s="6">
        <v>45705.0</v>
      </c>
      <c r="B126" s="10"/>
      <c r="C126" s="7">
        <v>233388.0</v>
      </c>
      <c r="D126" s="7" t="s">
        <v>106</v>
      </c>
      <c r="E126" s="6">
        <v>45536.0</v>
      </c>
      <c r="F126" s="52">
        <f t="shared" si="1"/>
        <v>5</v>
      </c>
      <c r="G126" s="6">
        <v>45601.0</v>
      </c>
      <c r="H126" s="52">
        <f t="shared" si="2"/>
        <v>3</v>
      </c>
      <c r="I126" s="7" t="s">
        <v>69</v>
      </c>
      <c r="J126" s="10"/>
      <c r="K126" s="10"/>
      <c r="L126" s="10"/>
      <c r="M126" s="10"/>
      <c r="N126" s="7" t="s">
        <v>18</v>
      </c>
      <c r="O126" s="10"/>
      <c r="P126" s="19"/>
      <c r="Q126" s="33"/>
      <c r="U126" s="34"/>
    </row>
    <row r="127">
      <c r="A127" s="6">
        <v>45705.0</v>
      </c>
      <c r="B127" s="10"/>
      <c r="C127" s="7">
        <v>150190.0</v>
      </c>
      <c r="D127" s="7" t="s">
        <v>107</v>
      </c>
      <c r="E127" s="6">
        <v>44835.0</v>
      </c>
      <c r="F127" s="52">
        <f t="shared" si="1"/>
        <v>28</v>
      </c>
      <c r="G127" s="9">
        <v>44882.0</v>
      </c>
      <c r="H127" s="52">
        <f t="shared" si="2"/>
        <v>27</v>
      </c>
      <c r="I127" s="7" t="s">
        <v>41</v>
      </c>
      <c r="J127" s="10"/>
      <c r="K127" s="10"/>
      <c r="L127" s="10"/>
      <c r="M127" s="10"/>
      <c r="N127" s="7" t="s">
        <v>17</v>
      </c>
      <c r="O127" s="10"/>
      <c r="P127" s="19"/>
      <c r="Q127" s="33"/>
      <c r="U127" s="34"/>
    </row>
    <row r="128">
      <c r="A128" s="6">
        <v>45705.0</v>
      </c>
      <c r="B128" s="10"/>
      <c r="C128" s="7">
        <v>149974.0</v>
      </c>
      <c r="D128" s="7" t="s">
        <v>107</v>
      </c>
      <c r="E128" s="6">
        <v>45200.0</v>
      </c>
      <c r="F128" s="52">
        <f t="shared" si="1"/>
        <v>16</v>
      </c>
      <c r="G128" s="6">
        <v>45236.0</v>
      </c>
      <c r="H128" s="52">
        <f t="shared" si="2"/>
        <v>15</v>
      </c>
      <c r="I128" s="7" t="s">
        <v>69</v>
      </c>
      <c r="J128" s="10"/>
      <c r="K128" s="10"/>
      <c r="L128" s="10"/>
      <c r="M128" s="10"/>
      <c r="N128" s="7" t="s">
        <v>18</v>
      </c>
      <c r="O128" s="10"/>
      <c r="P128" s="19"/>
      <c r="Q128" s="33"/>
      <c r="U128" s="34"/>
    </row>
    <row r="129">
      <c r="A129" s="6">
        <v>45705.0</v>
      </c>
      <c r="B129" s="10"/>
      <c r="C129" s="7">
        <v>203782.0</v>
      </c>
      <c r="D129" s="7" t="s">
        <v>107</v>
      </c>
      <c r="E129" s="6">
        <v>45323.0</v>
      </c>
      <c r="F129" s="52">
        <f t="shared" si="1"/>
        <v>12</v>
      </c>
      <c r="G129" s="6">
        <v>45345.0</v>
      </c>
      <c r="H129" s="52">
        <f t="shared" si="2"/>
        <v>11</v>
      </c>
      <c r="I129" s="7" t="s">
        <v>69</v>
      </c>
      <c r="J129" s="10"/>
      <c r="K129" s="10"/>
      <c r="L129" s="10"/>
      <c r="M129" s="10"/>
      <c r="N129" s="7" t="s">
        <v>18</v>
      </c>
      <c r="O129" s="10"/>
      <c r="P129" s="19"/>
      <c r="Q129" s="33"/>
      <c r="U129" s="34"/>
    </row>
    <row r="130">
      <c r="A130" s="6">
        <v>45705.0</v>
      </c>
      <c r="B130" s="10"/>
      <c r="C130" s="7">
        <v>211095.0</v>
      </c>
      <c r="D130" s="7" t="s">
        <v>107</v>
      </c>
      <c r="E130" s="6">
        <v>45352.0</v>
      </c>
      <c r="F130" s="52">
        <f t="shared" si="1"/>
        <v>11</v>
      </c>
      <c r="G130" s="6">
        <v>45406.0</v>
      </c>
      <c r="H130" s="52">
        <f t="shared" si="2"/>
        <v>9</v>
      </c>
      <c r="I130" s="7" t="s">
        <v>69</v>
      </c>
      <c r="J130" s="10"/>
      <c r="K130" s="10"/>
      <c r="L130" s="10"/>
      <c r="M130" s="10"/>
      <c r="N130" s="7" t="s">
        <v>18</v>
      </c>
      <c r="O130" s="10"/>
      <c r="P130" s="19"/>
      <c r="Q130" s="33"/>
      <c r="U130" s="34"/>
    </row>
    <row r="131">
      <c r="A131" s="6">
        <v>45705.0</v>
      </c>
      <c r="B131" s="10"/>
      <c r="C131" s="7">
        <v>222686.0</v>
      </c>
      <c r="D131" s="7" t="s">
        <v>107</v>
      </c>
      <c r="E131" s="6">
        <v>45474.0</v>
      </c>
      <c r="F131" s="52">
        <f t="shared" si="1"/>
        <v>7</v>
      </c>
      <c r="G131" s="6">
        <v>45499.0</v>
      </c>
      <c r="H131" s="52">
        <f t="shared" si="2"/>
        <v>6</v>
      </c>
      <c r="I131" s="7" t="s">
        <v>69</v>
      </c>
      <c r="J131" s="10"/>
      <c r="K131" s="10"/>
      <c r="L131" s="10"/>
      <c r="M131" s="10"/>
      <c r="N131" s="7" t="s">
        <v>18</v>
      </c>
      <c r="O131" s="10"/>
      <c r="P131" s="19"/>
      <c r="Q131" s="33"/>
      <c r="U131" s="34"/>
    </row>
    <row r="132">
      <c r="A132" s="6">
        <v>45705.0</v>
      </c>
      <c r="B132" s="10"/>
      <c r="C132" s="7">
        <v>220633.0</v>
      </c>
      <c r="D132" s="7" t="s">
        <v>107</v>
      </c>
      <c r="E132" s="6">
        <v>45413.0</v>
      </c>
      <c r="F132" s="52">
        <f t="shared" si="1"/>
        <v>9</v>
      </c>
      <c r="G132" s="6">
        <v>45492.0</v>
      </c>
      <c r="H132" s="52">
        <f t="shared" si="2"/>
        <v>6</v>
      </c>
      <c r="I132" s="7" t="s">
        <v>56</v>
      </c>
      <c r="J132" s="10"/>
      <c r="K132" s="10"/>
      <c r="L132" s="10"/>
      <c r="M132" s="10"/>
      <c r="N132" s="7" t="s">
        <v>18</v>
      </c>
      <c r="O132" s="10"/>
      <c r="P132" s="19"/>
      <c r="Q132" s="33"/>
      <c r="U132" s="34"/>
    </row>
    <row r="133">
      <c r="A133" s="6">
        <v>45705.0</v>
      </c>
      <c r="B133" s="10"/>
      <c r="C133" s="7">
        <v>189229.0</v>
      </c>
      <c r="D133" s="7" t="s">
        <v>107</v>
      </c>
      <c r="E133" s="6">
        <v>45170.0</v>
      </c>
      <c r="F133" s="52">
        <f t="shared" si="1"/>
        <v>17</v>
      </c>
      <c r="G133" s="9">
        <v>45219.0</v>
      </c>
      <c r="H133" s="52">
        <f t="shared" si="2"/>
        <v>15</v>
      </c>
      <c r="I133" s="7" t="s">
        <v>44</v>
      </c>
      <c r="J133" s="10"/>
      <c r="K133" s="10"/>
      <c r="L133" s="10"/>
      <c r="M133" s="10"/>
      <c r="N133" s="7" t="s">
        <v>18</v>
      </c>
      <c r="O133" s="10"/>
      <c r="P133" s="19"/>
      <c r="Q133" s="33"/>
      <c r="U133" s="34"/>
    </row>
    <row r="134">
      <c r="A134" s="6">
        <v>45705.0</v>
      </c>
      <c r="B134" s="10"/>
      <c r="C134" s="7">
        <v>94608.0</v>
      </c>
      <c r="D134" s="7" t="s">
        <v>109</v>
      </c>
      <c r="E134" s="6">
        <v>44228.0</v>
      </c>
      <c r="F134" s="52">
        <f t="shared" si="1"/>
        <v>48</v>
      </c>
      <c r="G134" s="6">
        <v>44378.0</v>
      </c>
      <c r="H134" s="52">
        <f t="shared" si="2"/>
        <v>43</v>
      </c>
      <c r="I134" s="7" t="s">
        <v>41</v>
      </c>
      <c r="J134" s="10"/>
      <c r="K134" s="10"/>
      <c r="L134" s="10"/>
      <c r="M134" s="10"/>
      <c r="N134" s="7" t="s">
        <v>18</v>
      </c>
      <c r="O134" s="10"/>
      <c r="P134" s="19"/>
      <c r="Q134" s="33"/>
      <c r="U134" s="34"/>
    </row>
    <row r="135">
      <c r="A135" s="6">
        <v>45705.0</v>
      </c>
      <c r="B135" s="10"/>
      <c r="C135" s="7">
        <v>193006.0</v>
      </c>
      <c r="D135" s="7" t="s">
        <v>109</v>
      </c>
      <c r="E135" s="6">
        <v>45261.0</v>
      </c>
      <c r="F135" s="52">
        <f t="shared" si="1"/>
        <v>14</v>
      </c>
      <c r="G135" s="9">
        <v>45247.0</v>
      </c>
      <c r="H135" s="52">
        <f t="shared" si="2"/>
        <v>15</v>
      </c>
      <c r="I135" s="7" t="s">
        <v>60</v>
      </c>
      <c r="J135" s="10"/>
      <c r="K135" s="10"/>
      <c r="L135" s="10"/>
      <c r="M135" s="10"/>
      <c r="N135" s="7" t="s">
        <v>18</v>
      </c>
      <c r="O135" s="10"/>
      <c r="P135" s="19"/>
      <c r="Q135" s="33"/>
      <c r="U135" s="34"/>
    </row>
    <row r="136">
      <c r="A136" s="6">
        <v>45705.0</v>
      </c>
      <c r="B136" s="10"/>
      <c r="C136" s="7">
        <v>218603.0</v>
      </c>
      <c r="D136" s="7" t="s">
        <v>109</v>
      </c>
      <c r="E136" s="6">
        <v>45383.0</v>
      </c>
      <c r="F136" s="52">
        <f t="shared" si="1"/>
        <v>10</v>
      </c>
      <c r="G136" s="6">
        <v>45464.0</v>
      </c>
      <c r="H136" s="52">
        <f t="shared" si="2"/>
        <v>7</v>
      </c>
      <c r="I136" s="7" t="s">
        <v>48</v>
      </c>
      <c r="J136" s="7">
        <v>402.0</v>
      </c>
      <c r="K136" s="10"/>
      <c r="L136" s="10"/>
      <c r="M136" s="10"/>
      <c r="N136" s="7" t="s">
        <v>18</v>
      </c>
      <c r="O136" s="10"/>
      <c r="P136" s="19"/>
      <c r="Q136" s="33"/>
      <c r="U136" s="34"/>
    </row>
    <row r="137">
      <c r="A137" s="6">
        <v>45705.0</v>
      </c>
      <c r="B137" s="10"/>
      <c r="C137" s="7">
        <v>238374.0</v>
      </c>
      <c r="D137" s="7" t="s">
        <v>109</v>
      </c>
      <c r="E137" s="6">
        <v>45566.0</v>
      </c>
      <c r="F137" s="52">
        <f t="shared" si="1"/>
        <v>4</v>
      </c>
      <c r="G137" s="6">
        <v>45664.0</v>
      </c>
      <c r="H137" s="52">
        <f t="shared" si="2"/>
        <v>1</v>
      </c>
      <c r="I137" s="7" t="s">
        <v>69</v>
      </c>
      <c r="J137" s="10"/>
      <c r="K137" s="10"/>
      <c r="L137" s="10"/>
      <c r="M137" s="10"/>
      <c r="N137" s="7" t="s">
        <v>18</v>
      </c>
      <c r="O137" s="10"/>
      <c r="P137" s="19"/>
      <c r="Q137" s="33"/>
      <c r="U137" s="34"/>
    </row>
    <row r="138">
      <c r="A138" s="6">
        <v>45705.0</v>
      </c>
      <c r="B138" s="10"/>
      <c r="C138" s="7">
        <v>141101.0</v>
      </c>
      <c r="D138" s="7" t="s">
        <v>110</v>
      </c>
      <c r="E138" s="6">
        <v>44866.0</v>
      </c>
      <c r="F138" s="52">
        <f t="shared" si="1"/>
        <v>27</v>
      </c>
      <c r="G138" s="6">
        <v>44987.0</v>
      </c>
      <c r="H138" s="52">
        <f t="shared" si="2"/>
        <v>23</v>
      </c>
      <c r="I138" s="7" t="s">
        <v>60</v>
      </c>
      <c r="J138" s="10"/>
      <c r="K138" s="10"/>
      <c r="L138" s="10"/>
      <c r="M138" s="10"/>
      <c r="N138" s="7" t="s">
        <v>18</v>
      </c>
      <c r="O138" s="10"/>
      <c r="P138" s="19"/>
      <c r="Q138" s="33"/>
      <c r="U138" s="34"/>
    </row>
    <row r="139">
      <c r="A139" s="6">
        <v>45705.0</v>
      </c>
      <c r="B139" s="10"/>
      <c r="C139" s="7">
        <v>177961.0</v>
      </c>
      <c r="D139" s="7" t="s">
        <v>110</v>
      </c>
      <c r="E139" s="6">
        <v>45017.0</v>
      </c>
      <c r="F139" s="52">
        <f t="shared" si="1"/>
        <v>22</v>
      </c>
      <c r="G139" s="6">
        <v>45026.0</v>
      </c>
      <c r="H139" s="52">
        <f t="shared" si="2"/>
        <v>22</v>
      </c>
      <c r="I139" s="7" t="s">
        <v>41</v>
      </c>
      <c r="J139" s="10"/>
      <c r="K139" s="10"/>
      <c r="L139" s="10"/>
      <c r="M139" s="10"/>
      <c r="N139" s="7" t="s">
        <v>18</v>
      </c>
      <c r="O139" s="10"/>
      <c r="P139" s="19"/>
      <c r="Q139" s="33"/>
      <c r="U139" s="34"/>
    </row>
    <row r="140">
      <c r="A140" s="6">
        <v>45705.0</v>
      </c>
      <c r="B140" s="10"/>
      <c r="C140" s="7">
        <v>201741.0</v>
      </c>
      <c r="D140" s="7" t="s">
        <v>110</v>
      </c>
      <c r="E140" s="6">
        <v>45170.0</v>
      </c>
      <c r="F140" s="52">
        <f t="shared" si="1"/>
        <v>17</v>
      </c>
      <c r="G140" s="9">
        <v>45224.0</v>
      </c>
      <c r="H140" s="52">
        <f t="shared" si="2"/>
        <v>15</v>
      </c>
      <c r="I140" s="7" t="s">
        <v>69</v>
      </c>
      <c r="J140" s="10"/>
      <c r="K140" s="10"/>
      <c r="L140" s="10"/>
      <c r="M140" s="10"/>
      <c r="N140" s="7" t="s">
        <v>18</v>
      </c>
      <c r="O140" s="10"/>
      <c r="P140" s="19"/>
      <c r="Q140" s="33"/>
      <c r="U140" s="34"/>
    </row>
    <row r="141">
      <c r="A141" s="6">
        <v>45705.0</v>
      </c>
      <c r="B141" s="10"/>
      <c r="C141" s="7">
        <v>200192.0</v>
      </c>
      <c r="D141" s="7" t="s">
        <v>110</v>
      </c>
      <c r="E141" s="6">
        <v>45292.0</v>
      </c>
      <c r="F141" s="52">
        <f t="shared" si="1"/>
        <v>13</v>
      </c>
      <c r="G141" s="6">
        <v>45363.0</v>
      </c>
      <c r="H141" s="52">
        <f t="shared" si="2"/>
        <v>11</v>
      </c>
      <c r="I141" s="7" t="s">
        <v>57</v>
      </c>
      <c r="J141" s="10"/>
      <c r="K141" s="10"/>
      <c r="L141" s="10"/>
      <c r="M141" s="10"/>
      <c r="N141" s="7" t="s">
        <v>18</v>
      </c>
      <c r="O141" s="10"/>
      <c r="P141" s="19"/>
      <c r="Q141" s="33"/>
      <c r="U141" s="34"/>
    </row>
    <row r="142">
      <c r="A142" s="6">
        <v>45705.0</v>
      </c>
      <c r="B142" s="10"/>
      <c r="C142" s="7">
        <v>213665.0</v>
      </c>
      <c r="D142" s="7" t="s">
        <v>110</v>
      </c>
      <c r="E142" s="6">
        <v>45352.0</v>
      </c>
      <c r="F142" s="52">
        <f t="shared" si="1"/>
        <v>11</v>
      </c>
      <c r="G142" s="6">
        <v>45420.0</v>
      </c>
      <c r="H142" s="52">
        <f t="shared" si="2"/>
        <v>9</v>
      </c>
      <c r="I142" s="7" t="s">
        <v>57</v>
      </c>
      <c r="J142" s="10"/>
      <c r="K142" s="10"/>
      <c r="L142" s="10"/>
      <c r="M142" s="10"/>
      <c r="N142" s="7" t="s">
        <v>18</v>
      </c>
      <c r="O142" s="10"/>
      <c r="P142" s="19"/>
      <c r="Q142" s="33"/>
      <c r="U142" s="34"/>
    </row>
    <row r="143">
      <c r="A143" s="6">
        <v>45705.0</v>
      </c>
      <c r="B143" s="10"/>
      <c r="C143" s="7">
        <v>220776.0</v>
      </c>
      <c r="D143" s="7" t="s">
        <v>110</v>
      </c>
      <c r="E143" s="6">
        <v>45323.0</v>
      </c>
      <c r="F143" s="52">
        <f t="shared" si="1"/>
        <v>12</v>
      </c>
      <c r="G143" s="6">
        <v>45481.0</v>
      </c>
      <c r="H143" s="52">
        <f t="shared" si="2"/>
        <v>7</v>
      </c>
      <c r="I143" s="7" t="s">
        <v>57</v>
      </c>
      <c r="J143" s="10"/>
      <c r="K143" s="10"/>
      <c r="L143" s="10"/>
      <c r="M143" s="10"/>
      <c r="N143" s="7" t="s">
        <v>18</v>
      </c>
      <c r="O143" s="10"/>
      <c r="P143" s="19"/>
      <c r="Q143" s="33"/>
      <c r="U143" s="34"/>
    </row>
    <row r="144">
      <c r="A144" s="6">
        <v>45705.0</v>
      </c>
      <c r="B144" s="10"/>
      <c r="C144" s="7">
        <v>189240.0</v>
      </c>
      <c r="D144" s="7" t="s">
        <v>110</v>
      </c>
      <c r="E144" s="6">
        <v>45170.0</v>
      </c>
      <c r="F144" s="52">
        <f t="shared" si="1"/>
        <v>17</v>
      </c>
      <c r="G144" s="9">
        <v>45217.0</v>
      </c>
      <c r="H144" s="52">
        <f t="shared" si="2"/>
        <v>16</v>
      </c>
      <c r="I144" s="7" t="s">
        <v>56</v>
      </c>
      <c r="J144" s="10"/>
      <c r="K144" s="10"/>
      <c r="L144" s="10"/>
      <c r="M144" s="10"/>
      <c r="N144" s="7" t="s">
        <v>18</v>
      </c>
      <c r="O144" s="10"/>
      <c r="P144" s="19"/>
      <c r="Q144" s="33"/>
      <c r="U144" s="34"/>
    </row>
    <row r="145">
      <c r="A145" s="6">
        <v>45705.0</v>
      </c>
      <c r="B145" s="10"/>
      <c r="C145" s="7">
        <v>229714.0</v>
      </c>
      <c r="D145" s="7" t="s">
        <v>110</v>
      </c>
      <c r="E145" s="6">
        <v>45323.0</v>
      </c>
      <c r="F145" s="52">
        <f t="shared" si="1"/>
        <v>12</v>
      </c>
      <c r="G145" s="6">
        <v>45567.0</v>
      </c>
      <c r="H145" s="52">
        <f t="shared" si="2"/>
        <v>4</v>
      </c>
      <c r="I145" s="7" t="s">
        <v>48</v>
      </c>
      <c r="J145" s="7">
        <v>402.0</v>
      </c>
      <c r="K145" s="10"/>
      <c r="L145" s="10"/>
      <c r="M145" s="10"/>
      <c r="N145" s="7" t="s">
        <v>18</v>
      </c>
      <c r="O145" s="10"/>
      <c r="P145" s="19"/>
      <c r="Q145" s="33"/>
      <c r="U145" s="34"/>
    </row>
    <row r="146">
      <c r="A146" s="6">
        <v>45705.0</v>
      </c>
      <c r="B146" s="10"/>
      <c r="C146" s="7">
        <v>234992.0</v>
      </c>
      <c r="D146" s="7" t="s">
        <v>110</v>
      </c>
      <c r="E146" s="6">
        <v>45323.0</v>
      </c>
      <c r="F146" s="52">
        <f t="shared" si="1"/>
        <v>12</v>
      </c>
      <c r="G146" s="9">
        <v>45618.0</v>
      </c>
      <c r="H146" s="52">
        <f t="shared" si="2"/>
        <v>2</v>
      </c>
      <c r="I146" s="7" t="s">
        <v>117</v>
      </c>
      <c r="J146" s="10"/>
      <c r="K146" s="10"/>
      <c r="L146" s="10"/>
      <c r="M146" s="10"/>
      <c r="N146" s="7" t="s">
        <v>18</v>
      </c>
      <c r="O146" s="10"/>
      <c r="P146" s="19"/>
      <c r="Q146" s="33"/>
      <c r="U146" s="34"/>
    </row>
    <row r="147">
      <c r="A147" s="6">
        <v>45705.0</v>
      </c>
      <c r="B147" s="10"/>
      <c r="C147" s="7">
        <v>223262.0</v>
      </c>
      <c r="D147" s="7" t="s">
        <v>110</v>
      </c>
      <c r="E147" s="6">
        <v>45474.0</v>
      </c>
      <c r="F147" s="52">
        <f t="shared" si="1"/>
        <v>7</v>
      </c>
      <c r="G147" s="6">
        <v>45513.0</v>
      </c>
      <c r="H147" s="52">
        <f t="shared" si="2"/>
        <v>6</v>
      </c>
      <c r="I147" s="7" t="s">
        <v>57</v>
      </c>
      <c r="J147" s="10"/>
      <c r="K147" s="10"/>
      <c r="L147" s="10"/>
      <c r="M147" s="10"/>
      <c r="N147" s="7" t="s">
        <v>18</v>
      </c>
      <c r="O147" s="10"/>
      <c r="P147" s="19"/>
      <c r="Q147" s="33"/>
      <c r="U147" s="34"/>
    </row>
    <row r="148">
      <c r="A148" s="6">
        <v>45705.0</v>
      </c>
      <c r="B148" s="10"/>
      <c r="C148" s="7">
        <v>239084.0</v>
      </c>
      <c r="D148" s="7" t="s">
        <v>110</v>
      </c>
      <c r="E148" s="6">
        <v>45566.0</v>
      </c>
      <c r="F148" s="52">
        <f t="shared" si="1"/>
        <v>4</v>
      </c>
      <c r="G148" s="6">
        <v>45667.0</v>
      </c>
      <c r="H148" s="52">
        <f t="shared" si="2"/>
        <v>1</v>
      </c>
      <c r="I148" s="7" t="s">
        <v>57</v>
      </c>
      <c r="J148" s="10"/>
      <c r="K148" s="10"/>
      <c r="L148" s="10"/>
      <c r="M148" s="10"/>
      <c r="N148" s="7" t="s">
        <v>18</v>
      </c>
      <c r="O148" s="10"/>
      <c r="P148" s="19"/>
      <c r="Q148" s="33"/>
      <c r="U148" s="34"/>
    </row>
    <row r="149">
      <c r="A149" s="6">
        <v>45705.0</v>
      </c>
      <c r="B149" s="10"/>
      <c r="C149" s="7">
        <v>139648.0</v>
      </c>
      <c r="D149" s="7" t="s">
        <v>112</v>
      </c>
      <c r="E149" s="6">
        <v>44501.0</v>
      </c>
      <c r="F149" s="52">
        <f t="shared" si="1"/>
        <v>39</v>
      </c>
      <c r="G149" s="6">
        <v>44779.0</v>
      </c>
      <c r="H149" s="52">
        <f t="shared" si="2"/>
        <v>30</v>
      </c>
      <c r="I149" s="7" t="s">
        <v>57</v>
      </c>
      <c r="J149" s="10"/>
      <c r="K149" s="10"/>
      <c r="L149" s="10"/>
      <c r="M149" s="10"/>
      <c r="N149" s="7" t="s">
        <v>18</v>
      </c>
      <c r="O149" s="10"/>
      <c r="P149" s="19"/>
      <c r="Q149" s="33"/>
      <c r="U149" s="34"/>
    </row>
    <row r="150">
      <c r="A150" s="6">
        <v>45705.0</v>
      </c>
      <c r="B150" s="10"/>
      <c r="C150" s="7">
        <v>181578.0</v>
      </c>
      <c r="D150" s="7" t="s">
        <v>112</v>
      </c>
      <c r="E150" s="6">
        <v>45108.0</v>
      </c>
      <c r="F150" s="52">
        <f t="shared" si="1"/>
        <v>19</v>
      </c>
      <c r="G150" s="6">
        <v>45146.0</v>
      </c>
      <c r="H150" s="52">
        <f t="shared" si="2"/>
        <v>18</v>
      </c>
      <c r="I150" s="7" t="s">
        <v>72</v>
      </c>
      <c r="J150" s="10"/>
      <c r="K150" s="10"/>
      <c r="L150" s="10"/>
      <c r="M150" s="10"/>
      <c r="N150" s="7" t="s">
        <v>18</v>
      </c>
      <c r="O150" s="10"/>
      <c r="P150" s="19"/>
      <c r="Q150" s="33"/>
      <c r="U150" s="34"/>
    </row>
    <row r="151">
      <c r="A151" s="6">
        <v>45705.0</v>
      </c>
      <c r="B151" s="10"/>
      <c r="C151" s="7">
        <v>201747.0</v>
      </c>
      <c r="D151" s="7" t="s">
        <v>112</v>
      </c>
      <c r="E151" s="6">
        <v>45231.0</v>
      </c>
      <c r="F151" s="52">
        <f t="shared" si="1"/>
        <v>15</v>
      </c>
      <c r="G151" s="6">
        <v>45329.0</v>
      </c>
      <c r="H151" s="52">
        <f t="shared" si="2"/>
        <v>12</v>
      </c>
      <c r="I151" s="7" t="s">
        <v>56</v>
      </c>
      <c r="J151" s="10"/>
      <c r="K151" s="10"/>
      <c r="L151" s="10"/>
      <c r="M151" s="10"/>
      <c r="N151" s="7" t="s">
        <v>18</v>
      </c>
      <c r="O151" s="10"/>
      <c r="P151" s="19"/>
      <c r="Q151" s="33"/>
      <c r="U151" s="34"/>
    </row>
    <row r="152">
      <c r="A152" s="6">
        <v>45705.0</v>
      </c>
      <c r="B152" s="10"/>
      <c r="C152" s="7">
        <v>214561.0</v>
      </c>
      <c r="D152" s="7" t="s">
        <v>112</v>
      </c>
      <c r="E152" s="6">
        <v>45383.0</v>
      </c>
      <c r="F152" s="52">
        <f t="shared" si="1"/>
        <v>10</v>
      </c>
      <c r="G152" s="6">
        <v>45427.0</v>
      </c>
      <c r="H152" s="52">
        <f t="shared" si="2"/>
        <v>9</v>
      </c>
      <c r="I152" s="7" t="s">
        <v>60</v>
      </c>
      <c r="J152" s="10"/>
      <c r="K152" s="10"/>
      <c r="L152" s="10"/>
      <c r="M152" s="10"/>
      <c r="N152" s="7" t="s">
        <v>18</v>
      </c>
      <c r="O152" s="10"/>
      <c r="P152" s="19"/>
      <c r="Q152" s="33"/>
      <c r="U152" s="34"/>
    </row>
    <row r="153">
      <c r="A153" s="6">
        <v>45705.0</v>
      </c>
      <c r="B153" s="10"/>
      <c r="C153" s="7">
        <v>222253.0</v>
      </c>
      <c r="D153" s="7" t="s">
        <v>112</v>
      </c>
      <c r="E153" s="6">
        <v>44835.0</v>
      </c>
      <c r="F153" s="52">
        <f t="shared" si="1"/>
        <v>28</v>
      </c>
      <c r="G153" s="6">
        <v>45495.0</v>
      </c>
      <c r="H153" s="52">
        <f t="shared" si="2"/>
        <v>6</v>
      </c>
      <c r="I153" s="7" t="s">
        <v>48</v>
      </c>
      <c r="J153" s="7">
        <v>406.0</v>
      </c>
      <c r="K153" s="10"/>
      <c r="L153" s="10"/>
      <c r="M153" s="10"/>
      <c r="N153" s="7" t="s">
        <v>18</v>
      </c>
      <c r="O153" s="10"/>
      <c r="P153" s="19"/>
      <c r="Q153" s="33"/>
      <c r="U153" s="34"/>
    </row>
    <row r="154">
      <c r="A154" s="6">
        <v>45705.0</v>
      </c>
      <c r="B154" s="10"/>
      <c r="C154" s="7">
        <v>226821.0</v>
      </c>
      <c r="D154" s="7" t="s">
        <v>112</v>
      </c>
      <c r="E154" s="6">
        <v>45536.0</v>
      </c>
      <c r="F154" s="52">
        <f t="shared" si="1"/>
        <v>5</v>
      </c>
      <c r="G154" s="6">
        <v>45540.0</v>
      </c>
      <c r="H154" s="52">
        <f t="shared" si="2"/>
        <v>5</v>
      </c>
      <c r="I154" s="7" t="s">
        <v>48</v>
      </c>
      <c r="J154" s="7">
        <v>404.0</v>
      </c>
      <c r="K154" s="10"/>
      <c r="L154" s="10"/>
      <c r="M154" s="10"/>
      <c r="N154" s="7" t="s">
        <v>18</v>
      </c>
      <c r="O154" s="10"/>
      <c r="P154" s="19"/>
      <c r="Q154" s="33"/>
      <c r="U154" s="34"/>
    </row>
    <row r="155">
      <c r="A155" s="6">
        <v>45705.0</v>
      </c>
      <c r="B155" s="10"/>
      <c r="C155" s="7">
        <v>176231.0</v>
      </c>
      <c r="D155" s="7" t="s">
        <v>114</v>
      </c>
      <c r="E155" s="6">
        <v>44652.0</v>
      </c>
      <c r="F155" s="52">
        <f t="shared" si="1"/>
        <v>34</v>
      </c>
      <c r="G155" s="6">
        <v>45104.0</v>
      </c>
      <c r="H155" s="52">
        <f t="shared" si="2"/>
        <v>19</v>
      </c>
      <c r="I155" s="7" t="s">
        <v>69</v>
      </c>
      <c r="J155" s="10"/>
      <c r="K155" s="10"/>
      <c r="L155" s="10"/>
      <c r="M155" s="10"/>
      <c r="N155" s="7" t="s">
        <v>18</v>
      </c>
      <c r="O155" s="10"/>
      <c r="P155" s="19"/>
      <c r="Q155" s="33"/>
      <c r="U155" s="34"/>
    </row>
    <row r="156">
      <c r="A156" s="6">
        <v>45705.0</v>
      </c>
      <c r="B156" s="10"/>
      <c r="C156" s="7">
        <v>179380.0</v>
      </c>
      <c r="D156" s="7" t="s">
        <v>114</v>
      </c>
      <c r="E156" s="6">
        <v>45078.0</v>
      </c>
      <c r="F156" s="52">
        <f t="shared" si="1"/>
        <v>20</v>
      </c>
      <c r="G156" s="6">
        <v>45127.0</v>
      </c>
      <c r="H156" s="52">
        <f t="shared" si="2"/>
        <v>18</v>
      </c>
      <c r="I156" s="7" t="s">
        <v>41</v>
      </c>
      <c r="J156" s="10"/>
      <c r="K156" s="10"/>
      <c r="L156" s="10"/>
      <c r="M156" s="10"/>
      <c r="N156" s="7" t="s">
        <v>18</v>
      </c>
      <c r="O156" s="10"/>
      <c r="P156" s="19"/>
      <c r="Q156" s="33"/>
      <c r="U156" s="34"/>
    </row>
    <row r="157">
      <c r="A157" s="6">
        <v>45705.0</v>
      </c>
      <c r="B157" s="10"/>
      <c r="C157" s="7">
        <v>204788.0</v>
      </c>
      <c r="D157" s="7" t="s">
        <v>114</v>
      </c>
      <c r="E157" s="6">
        <v>45323.0</v>
      </c>
      <c r="F157" s="52">
        <f t="shared" si="1"/>
        <v>12</v>
      </c>
      <c r="G157" s="6">
        <v>45355.0</v>
      </c>
      <c r="H157" s="52">
        <f t="shared" si="2"/>
        <v>11</v>
      </c>
      <c r="I157" s="7" t="s">
        <v>69</v>
      </c>
      <c r="J157" s="10"/>
      <c r="K157" s="10"/>
      <c r="L157" s="10"/>
      <c r="M157" s="10"/>
      <c r="N157" s="7" t="s">
        <v>18</v>
      </c>
      <c r="O157" s="10"/>
      <c r="P157" s="19"/>
      <c r="Q157" s="33"/>
      <c r="U157" s="34"/>
    </row>
    <row r="158">
      <c r="A158" s="6">
        <v>45705.0</v>
      </c>
      <c r="B158" s="10"/>
      <c r="C158" s="7">
        <v>225806.0</v>
      </c>
      <c r="D158" s="7" t="s">
        <v>114</v>
      </c>
      <c r="E158" s="6">
        <v>45474.0</v>
      </c>
      <c r="F158" s="52">
        <f t="shared" si="1"/>
        <v>7</v>
      </c>
      <c r="G158" s="6">
        <v>45532.0</v>
      </c>
      <c r="H158" s="52">
        <f t="shared" si="2"/>
        <v>5</v>
      </c>
      <c r="I158" s="7" t="s">
        <v>44</v>
      </c>
      <c r="J158" s="10"/>
      <c r="K158" s="10"/>
      <c r="L158" s="10"/>
      <c r="M158" s="10"/>
      <c r="N158" s="7" t="s">
        <v>18</v>
      </c>
      <c r="O158" s="10"/>
      <c r="P158" s="19"/>
      <c r="Q158" s="33"/>
      <c r="U158" s="34"/>
    </row>
    <row r="159">
      <c r="A159" s="6">
        <v>45705.0</v>
      </c>
      <c r="B159" s="10"/>
      <c r="C159" s="7">
        <v>230004.0</v>
      </c>
      <c r="D159" s="7" t="s">
        <v>114</v>
      </c>
      <c r="E159" s="6">
        <v>45474.0</v>
      </c>
      <c r="F159" s="52">
        <f t="shared" si="1"/>
        <v>7</v>
      </c>
      <c r="G159" s="6">
        <v>45573.0</v>
      </c>
      <c r="H159" s="52">
        <f t="shared" si="2"/>
        <v>4</v>
      </c>
      <c r="I159" s="7" t="s">
        <v>69</v>
      </c>
      <c r="J159" s="10"/>
      <c r="K159" s="10"/>
      <c r="L159" s="10"/>
      <c r="M159" s="10"/>
      <c r="N159" s="7" t="s">
        <v>18</v>
      </c>
      <c r="O159" s="10"/>
      <c r="P159" s="19"/>
      <c r="Q159" s="33"/>
      <c r="U159" s="34"/>
    </row>
    <row r="160">
      <c r="A160" s="6">
        <v>45705.0</v>
      </c>
      <c r="B160" s="10"/>
      <c r="C160" s="7">
        <v>237080.0</v>
      </c>
      <c r="D160" s="7" t="s">
        <v>114</v>
      </c>
      <c r="E160" s="6">
        <v>45352.0</v>
      </c>
      <c r="F160" s="52">
        <f t="shared" si="1"/>
        <v>11</v>
      </c>
      <c r="G160" s="9">
        <v>45639.0</v>
      </c>
      <c r="H160" s="52">
        <f t="shared" si="2"/>
        <v>2</v>
      </c>
      <c r="I160" s="7" t="s">
        <v>57</v>
      </c>
      <c r="J160" s="10"/>
      <c r="K160" s="10"/>
      <c r="L160" s="10"/>
      <c r="M160" s="10"/>
      <c r="N160" s="7" t="s">
        <v>18</v>
      </c>
      <c r="O160" s="10"/>
      <c r="P160" s="19"/>
      <c r="Q160" s="33"/>
      <c r="U160" s="34"/>
    </row>
    <row r="161">
      <c r="A161" s="6">
        <v>45705.0</v>
      </c>
      <c r="B161" s="10"/>
      <c r="C161" s="7">
        <v>181790.0</v>
      </c>
      <c r="D161" s="7" t="s">
        <v>114</v>
      </c>
      <c r="E161" s="6">
        <v>45170.0</v>
      </c>
      <c r="F161" s="52">
        <f t="shared" si="1"/>
        <v>17</v>
      </c>
      <c r="G161" s="6">
        <v>45150.0</v>
      </c>
      <c r="H161" s="52">
        <f t="shared" si="2"/>
        <v>18</v>
      </c>
      <c r="I161" s="7" t="s">
        <v>56</v>
      </c>
      <c r="J161" s="10"/>
      <c r="K161" s="10"/>
      <c r="L161" s="10"/>
      <c r="M161" s="10"/>
      <c r="N161" s="7" t="s">
        <v>18</v>
      </c>
      <c r="O161" s="10"/>
      <c r="P161" s="19"/>
      <c r="Q161" s="33"/>
      <c r="U161" s="34"/>
    </row>
    <row r="162">
      <c r="A162" s="6">
        <v>45705.0</v>
      </c>
      <c r="B162" s="10"/>
      <c r="C162" s="7">
        <v>191679.0</v>
      </c>
      <c r="D162" s="7" t="s">
        <v>116</v>
      </c>
      <c r="E162" s="6">
        <v>45170.0</v>
      </c>
      <c r="F162" s="52">
        <f t="shared" si="1"/>
        <v>17</v>
      </c>
      <c r="G162" s="6">
        <v>45238.0</v>
      </c>
      <c r="H162" s="52">
        <f t="shared" si="2"/>
        <v>15</v>
      </c>
      <c r="I162" s="7" t="s">
        <v>69</v>
      </c>
      <c r="J162" s="10"/>
      <c r="K162" s="10"/>
      <c r="L162" s="10"/>
      <c r="M162" s="10"/>
      <c r="N162" s="7" t="s">
        <v>18</v>
      </c>
      <c r="O162" s="10"/>
      <c r="P162" s="19"/>
      <c r="Q162" s="33"/>
      <c r="U162" s="34"/>
    </row>
    <row r="163">
      <c r="A163" s="6">
        <v>45705.0</v>
      </c>
      <c r="B163" s="10"/>
      <c r="C163" s="7">
        <v>211949.0</v>
      </c>
      <c r="D163" s="7" t="s">
        <v>116</v>
      </c>
      <c r="E163" s="6">
        <v>44562.0</v>
      </c>
      <c r="F163" s="52">
        <f t="shared" si="1"/>
        <v>37</v>
      </c>
      <c r="G163" s="6">
        <v>45407.0</v>
      </c>
      <c r="H163" s="52">
        <f t="shared" si="2"/>
        <v>9</v>
      </c>
      <c r="I163" s="7" t="s">
        <v>56</v>
      </c>
      <c r="J163" s="10"/>
      <c r="K163" s="10"/>
      <c r="L163" s="10"/>
      <c r="M163" s="10"/>
      <c r="N163" s="7" t="s">
        <v>18</v>
      </c>
      <c r="O163" s="10"/>
      <c r="P163" s="19"/>
      <c r="Q163" s="33"/>
      <c r="U163" s="34"/>
    </row>
    <row r="164">
      <c r="A164" s="6">
        <v>45705.0</v>
      </c>
      <c r="B164" s="10"/>
      <c r="C164" s="7">
        <v>231891.0</v>
      </c>
      <c r="D164" s="7" t="s">
        <v>116</v>
      </c>
      <c r="E164" s="6">
        <v>44105.0</v>
      </c>
      <c r="F164" s="52">
        <f t="shared" si="1"/>
        <v>52</v>
      </c>
      <c r="G164" s="9">
        <v>45587.0</v>
      </c>
      <c r="H164" s="52">
        <f t="shared" si="2"/>
        <v>3</v>
      </c>
      <c r="I164" s="7" t="s">
        <v>168</v>
      </c>
      <c r="J164" s="10"/>
      <c r="K164" s="10"/>
      <c r="L164" s="10"/>
      <c r="M164" s="10"/>
      <c r="N164" s="7" t="s">
        <v>18</v>
      </c>
      <c r="O164" s="10"/>
      <c r="P164" s="19"/>
      <c r="Q164" s="33"/>
      <c r="U164" s="34"/>
    </row>
    <row r="165">
      <c r="A165" s="6">
        <v>45705.0</v>
      </c>
      <c r="B165" s="10"/>
      <c r="C165" s="7">
        <v>233372.0</v>
      </c>
      <c r="D165" s="7" t="s">
        <v>116</v>
      </c>
      <c r="E165" s="6">
        <v>45444.0</v>
      </c>
      <c r="F165" s="52">
        <f t="shared" si="1"/>
        <v>8</v>
      </c>
      <c r="G165" s="6">
        <v>45602.0</v>
      </c>
      <c r="H165" s="52">
        <f t="shared" si="2"/>
        <v>3</v>
      </c>
      <c r="I165" s="7" t="s">
        <v>60</v>
      </c>
      <c r="J165" s="10"/>
      <c r="K165" s="10"/>
      <c r="L165" s="10"/>
      <c r="M165" s="10"/>
      <c r="N165" s="7" t="s">
        <v>18</v>
      </c>
      <c r="O165" s="10"/>
      <c r="P165" s="19"/>
      <c r="Q165" s="33"/>
      <c r="U165" s="34"/>
    </row>
    <row r="166">
      <c r="A166" s="6">
        <v>45705.0</v>
      </c>
      <c r="B166" s="10"/>
      <c r="C166" s="7">
        <v>182012.0</v>
      </c>
      <c r="D166" s="7" t="s">
        <v>118</v>
      </c>
      <c r="E166" s="6">
        <v>45139.0</v>
      </c>
      <c r="F166" s="52">
        <f t="shared" si="1"/>
        <v>18</v>
      </c>
      <c r="G166" s="6">
        <v>45150.0</v>
      </c>
      <c r="H166" s="52">
        <f t="shared" si="2"/>
        <v>18</v>
      </c>
      <c r="I166" s="7" t="s">
        <v>57</v>
      </c>
      <c r="J166" s="10"/>
      <c r="K166" s="7" t="s">
        <v>182</v>
      </c>
      <c r="L166" s="7" t="s">
        <v>66</v>
      </c>
      <c r="M166" s="6">
        <v>45702.0</v>
      </c>
      <c r="N166" s="7" t="s">
        <v>22</v>
      </c>
      <c r="O166" s="10"/>
      <c r="P166" s="19"/>
      <c r="Q166" s="33"/>
      <c r="U166" s="34"/>
    </row>
    <row r="167">
      <c r="A167" s="6">
        <v>45705.0</v>
      </c>
      <c r="B167" s="10"/>
      <c r="C167" s="7">
        <v>203651.0</v>
      </c>
      <c r="D167" s="7" t="s">
        <v>118</v>
      </c>
      <c r="E167" s="6">
        <v>45261.0</v>
      </c>
      <c r="F167" s="52">
        <f t="shared" si="1"/>
        <v>14</v>
      </c>
      <c r="G167" s="6">
        <v>45345.0</v>
      </c>
      <c r="H167" s="52">
        <f t="shared" si="2"/>
        <v>11</v>
      </c>
      <c r="I167" s="7" t="s">
        <v>44</v>
      </c>
      <c r="J167" s="10"/>
      <c r="K167" s="10"/>
      <c r="L167" s="10"/>
      <c r="M167" s="10"/>
      <c r="N167" s="7" t="s">
        <v>18</v>
      </c>
      <c r="O167" s="10"/>
      <c r="P167" s="19"/>
      <c r="Q167" s="33"/>
      <c r="U167" s="34"/>
    </row>
    <row r="168">
      <c r="A168" s="6">
        <v>45705.0</v>
      </c>
      <c r="B168" s="10"/>
      <c r="C168" s="7">
        <v>213431.0</v>
      </c>
      <c r="D168" s="7" t="s">
        <v>118</v>
      </c>
      <c r="E168" s="6">
        <v>45352.0</v>
      </c>
      <c r="F168" s="52">
        <f t="shared" si="1"/>
        <v>11</v>
      </c>
      <c r="G168" s="6">
        <v>45419.0</v>
      </c>
      <c r="H168" s="52">
        <f t="shared" si="2"/>
        <v>9</v>
      </c>
      <c r="I168" s="7" t="s">
        <v>60</v>
      </c>
      <c r="J168" s="10"/>
      <c r="K168" s="10"/>
      <c r="L168" s="10"/>
      <c r="M168" s="10"/>
      <c r="N168" s="7" t="s">
        <v>18</v>
      </c>
      <c r="O168" s="10"/>
      <c r="P168" s="19"/>
      <c r="Q168" s="33"/>
      <c r="U168" s="34"/>
    </row>
    <row r="169">
      <c r="A169" s="6">
        <v>45705.0</v>
      </c>
      <c r="B169" s="10"/>
      <c r="C169" s="7">
        <v>226303.0</v>
      </c>
      <c r="D169" s="7" t="s">
        <v>118</v>
      </c>
      <c r="E169" s="6">
        <v>45413.0</v>
      </c>
      <c r="F169" s="52">
        <f t="shared" si="1"/>
        <v>9</v>
      </c>
      <c r="G169" s="6">
        <v>45532.0</v>
      </c>
      <c r="H169" s="52">
        <f t="shared" si="2"/>
        <v>5</v>
      </c>
      <c r="I169" s="7" t="s">
        <v>44</v>
      </c>
      <c r="J169" s="10"/>
      <c r="K169" s="10"/>
      <c r="L169" s="10"/>
      <c r="M169" s="10"/>
      <c r="N169" s="7" t="s">
        <v>18</v>
      </c>
      <c r="O169" s="10"/>
      <c r="P169" s="19"/>
      <c r="Q169" s="33"/>
      <c r="U169" s="34"/>
    </row>
    <row r="170">
      <c r="A170" s="6">
        <v>45705.0</v>
      </c>
      <c r="B170" s="10"/>
      <c r="C170" s="7">
        <v>199262.0</v>
      </c>
      <c r="D170" s="7" t="s">
        <v>120</v>
      </c>
      <c r="E170" s="6">
        <v>45261.0</v>
      </c>
      <c r="F170" s="52">
        <f t="shared" si="1"/>
        <v>14</v>
      </c>
      <c r="G170" s="6">
        <v>45311.0</v>
      </c>
      <c r="H170" s="52">
        <f t="shared" si="2"/>
        <v>12</v>
      </c>
      <c r="I170" s="7" t="s">
        <v>57</v>
      </c>
      <c r="J170" s="10"/>
      <c r="K170" s="10"/>
      <c r="L170" s="10"/>
      <c r="M170" s="10"/>
      <c r="N170" s="7" t="s">
        <v>18</v>
      </c>
      <c r="O170" s="10"/>
      <c r="P170" s="19"/>
      <c r="Q170" s="33"/>
      <c r="U170" s="34"/>
    </row>
    <row r="171">
      <c r="A171" s="6">
        <v>45705.0</v>
      </c>
      <c r="B171" s="10"/>
      <c r="C171" s="7">
        <v>180375.0</v>
      </c>
      <c r="D171" s="7" t="s">
        <v>120</v>
      </c>
      <c r="E171" s="6">
        <v>44927.0</v>
      </c>
      <c r="F171" s="52">
        <f t="shared" si="1"/>
        <v>25</v>
      </c>
      <c r="G171" s="6">
        <v>45135.0</v>
      </c>
      <c r="H171" s="52">
        <f t="shared" si="2"/>
        <v>18</v>
      </c>
      <c r="I171" s="7" t="s">
        <v>60</v>
      </c>
      <c r="J171" s="10"/>
      <c r="K171" s="10"/>
      <c r="L171" s="10"/>
      <c r="M171" s="10"/>
      <c r="N171" s="7" t="s">
        <v>18</v>
      </c>
      <c r="O171" s="10"/>
      <c r="P171" s="19"/>
      <c r="Q171" s="33"/>
      <c r="U171" s="34"/>
    </row>
    <row r="172">
      <c r="A172" s="6">
        <v>45705.0</v>
      </c>
      <c r="B172" s="10"/>
      <c r="C172" s="7">
        <v>209501.0</v>
      </c>
      <c r="D172" s="7" t="s">
        <v>120</v>
      </c>
      <c r="E172" s="6">
        <v>45292.0</v>
      </c>
      <c r="F172" s="52">
        <f t="shared" si="1"/>
        <v>13</v>
      </c>
      <c r="G172" s="6">
        <v>45394.0</v>
      </c>
      <c r="H172" s="52">
        <f t="shared" si="2"/>
        <v>10</v>
      </c>
      <c r="I172" s="7" t="s">
        <v>69</v>
      </c>
      <c r="J172" s="10"/>
      <c r="K172" s="10"/>
      <c r="L172" s="10"/>
      <c r="M172" s="10"/>
      <c r="N172" s="7" t="s">
        <v>18</v>
      </c>
      <c r="O172" s="10"/>
      <c r="P172" s="19"/>
      <c r="Q172" s="33"/>
      <c r="U172" s="34"/>
    </row>
    <row r="173">
      <c r="A173" s="6">
        <v>45705.0</v>
      </c>
      <c r="B173" s="6">
        <v>45705.0</v>
      </c>
      <c r="C173" s="7">
        <v>189000.0</v>
      </c>
      <c r="D173" s="7" t="s">
        <v>120</v>
      </c>
      <c r="E173" s="6">
        <v>45170.0</v>
      </c>
      <c r="F173" s="52">
        <f t="shared" si="1"/>
        <v>17</v>
      </c>
      <c r="G173" s="9">
        <v>45209.0</v>
      </c>
      <c r="H173" s="52">
        <f t="shared" si="2"/>
        <v>16</v>
      </c>
      <c r="I173" s="7" t="s">
        <v>48</v>
      </c>
      <c r="J173" s="7">
        <v>434.0</v>
      </c>
      <c r="K173" s="7" t="s">
        <v>22</v>
      </c>
      <c r="L173" s="7" t="s">
        <v>50</v>
      </c>
      <c r="M173" s="10"/>
      <c r="N173" s="7" t="s">
        <v>18</v>
      </c>
      <c r="O173" s="10"/>
      <c r="P173" s="19"/>
      <c r="Q173" s="33"/>
      <c r="U173" s="34"/>
    </row>
    <row r="174">
      <c r="A174" s="6">
        <v>45705.0</v>
      </c>
      <c r="B174" s="10"/>
      <c r="C174" s="7">
        <v>214217.0</v>
      </c>
      <c r="D174" s="7" t="s">
        <v>120</v>
      </c>
      <c r="E174" s="6">
        <v>45383.0</v>
      </c>
      <c r="F174" s="52">
        <f t="shared" si="1"/>
        <v>10</v>
      </c>
      <c r="G174" s="6">
        <v>45432.0</v>
      </c>
      <c r="H174" s="52">
        <f t="shared" si="2"/>
        <v>8</v>
      </c>
      <c r="I174" s="7" t="s">
        <v>60</v>
      </c>
      <c r="J174" s="10"/>
      <c r="K174" s="10"/>
      <c r="L174" s="10"/>
      <c r="M174" s="10"/>
      <c r="N174" s="7" t="s">
        <v>18</v>
      </c>
      <c r="O174" s="10"/>
      <c r="P174" s="19"/>
      <c r="Q174" s="33"/>
      <c r="U174" s="34"/>
    </row>
    <row r="175">
      <c r="A175" s="6">
        <v>45705.0</v>
      </c>
      <c r="B175" s="10"/>
      <c r="C175" s="7">
        <v>205741.0</v>
      </c>
      <c r="D175" s="7" t="s">
        <v>120</v>
      </c>
      <c r="E175" s="6">
        <v>45231.0</v>
      </c>
      <c r="F175" s="52">
        <f t="shared" si="1"/>
        <v>15</v>
      </c>
      <c r="G175" s="6">
        <v>45362.0</v>
      </c>
      <c r="H175" s="52">
        <f t="shared" si="2"/>
        <v>11</v>
      </c>
      <c r="I175" s="7" t="s">
        <v>44</v>
      </c>
      <c r="J175" s="10"/>
      <c r="K175" s="10"/>
      <c r="L175" s="10"/>
      <c r="M175" s="10"/>
      <c r="N175" s="7" t="s">
        <v>18</v>
      </c>
      <c r="O175" s="10"/>
      <c r="P175" s="19"/>
      <c r="Q175" s="33"/>
      <c r="U175" s="34"/>
    </row>
    <row r="176">
      <c r="A176" s="6">
        <v>45705.0</v>
      </c>
      <c r="B176" s="10"/>
      <c r="C176" s="7">
        <v>228240.0</v>
      </c>
      <c r="D176" s="7" t="s">
        <v>120</v>
      </c>
      <c r="E176" s="6">
        <v>45505.0</v>
      </c>
      <c r="F176" s="52">
        <f t="shared" si="1"/>
        <v>6</v>
      </c>
      <c r="G176" s="6">
        <v>45555.0</v>
      </c>
      <c r="H176" s="52">
        <f t="shared" si="2"/>
        <v>4</v>
      </c>
      <c r="I176" s="7" t="s">
        <v>57</v>
      </c>
      <c r="J176" s="10"/>
      <c r="K176" s="10"/>
      <c r="L176" s="10"/>
      <c r="M176" s="10"/>
      <c r="N176" s="7" t="s">
        <v>18</v>
      </c>
      <c r="O176" s="10"/>
      <c r="P176" s="19"/>
      <c r="Q176" s="33"/>
      <c r="U176" s="34"/>
    </row>
    <row r="177">
      <c r="A177" s="6">
        <v>45705.0</v>
      </c>
      <c r="B177" s="10"/>
      <c r="C177" s="7">
        <v>88119.0</v>
      </c>
      <c r="D177" s="7" t="s">
        <v>85</v>
      </c>
      <c r="E177" s="6">
        <v>44287.0</v>
      </c>
      <c r="F177" s="52">
        <f t="shared" si="1"/>
        <v>46</v>
      </c>
      <c r="G177" s="6">
        <v>44317.0</v>
      </c>
      <c r="H177" s="52">
        <f t="shared" si="2"/>
        <v>45</v>
      </c>
      <c r="I177" s="7" t="s">
        <v>121</v>
      </c>
      <c r="J177" s="10"/>
      <c r="K177" s="10"/>
      <c r="L177" s="10"/>
      <c r="M177" s="10"/>
      <c r="N177" s="7" t="s">
        <v>18</v>
      </c>
      <c r="O177" s="10"/>
      <c r="P177" s="19"/>
      <c r="Q177" s="33"/>
      <c r="U177" s="34"/>
    </row>
    <row r="178">
      <c r="A178" s="6">
        <v>45705.0</v>
      </c>
      <c r="B178" s="10"/>
      <c r="C178" s="7">
        <v>127266.0</v>
      </c>
      <c r="D178" s="7" t="s">
        <v>83</v>
      </c>
      <c r="E178" s="6">
        <v>44621.0</v>
      </c>
      <c r="F178" s="52">
        <f t="shared" si="1"/>
        <v>35</v>
      </c>
      <c r="G178" s="6">
        <v>44690.0</v>
      </c>
      <c r="H178" s="52">
        <f t="shared" si="2"/>
        <v>33</v>
      </c>
      <c r="I178" s="7" t="s">
        <v>121</v>
      </c>
      <c r="J178" s="10"/>
      <c r="K178" s="10"/>
      <c r="L178" s="10"/>
      <c r="M178" s="10"/>
      <c r="N178" s="7" t="s">
        <v>18</v>
      </c>
      <c r="O178" s="10"/>
      <c r="P178" s="19"/>
      <c r="Q178" s="33"/>
      <c r="U178" s="34"/>
    </row>
    <row r="179">
      <c r="A179" s="6">
        <v>45705.0</v>
      </c>
      <c r="B179" s="10"/>
      <c r="C179" s="7">
        <v>56127.0</v>
      </c>
      <c r="D179" s="7" t="s">
        <v>120</v>
      </c>
      <c r="E179" s="6">
        <v>43983.0</v>
      </c>
      <c r="F179" s="52">
        <f t="shared" si="1"/>
        <v>56</v>
      </c>
      <c r="G179" s="6">
        <v>44018.0</v>
      </c>
      <c r="H179" s="52">
        <f t="shared" si="2"/>
        <v>55</v>
      </c>
      <c r="I179" s="7" t="s">
        <v>121</v>
      </c>
      <c r="J179" s="10"/>
      <c r="K179" s="10"/>
      <c r="L179" s="10"/>
      <c r="M179" s="10"/>
      <c r="N179" s="7" t="s">
        <v>18</v>
      </c>
      <c r="O179" s="10"/>
      <c r="P179" s="19"/>
      <c r="Q179" s="33"/>
      <c r="U179" s="34"/>
    </row>
    <row r="180">
      <c r="A180" s="6">
        <v>45705.0</v>
      </c>
      <c r="B180" s="10"/>
      <c r="C180" s="7">
        <v>89252.0</v>
      </c>
      <c r="D180" s="7" t="s">
        <v>112</v>
      </c>
      <c r="E180" s="6">
        <v>43862.0</v>
      </c>
      <c r="F180" s="52">
        <f t="shared" si="1"/>
        <v>60</v>
      </c>
      <c r="G180" s="6">
        <v>44348.0</v>
      </c>
      <c r="H180" s="52">
        <f t="shared" si="2"/>
        <v>44</v>
      </c>
      <c r="I180" s="7" t="s">
        <v>121</v>
      </c>
      <c r="J180" s="10"/>
      <c r="K180" s="10"/>
      <c r="L180" s="10"/>
      <c r="M180" s="10"/>
      <c r="N180" s="7" t="s">
        <v>18</v>
      </c>
      <c r="O180" s="10"/>
      <c r="P180" s="19"/>
      <c r="Q180" s="33"/>
      <c r="U180" s="34"/>
    </row>
    <row r="181">
      <c r="A181" s="6">
        <v>45705.0</v>
      </c>
      <c r="B181" s="10"/>
      <c r="C181" s="7">
        <v>112246.0</v>
      </c>
      <c r="D181" s="7" t="s">
        <v>96</v>
      </c>
      <c r="E181" s="6">
        <v>44501.0</v>
      </c>
      <c r="F181" s="52">
        <f t="shared" si="1"/>
        <v>39</v>
      </c>
      <c r="G181" s="6">
        <v>44578.0</v>
      </c>
      <c r="H181" s="52">
        <f t="shared" si="2"/>
        <v>37</v>
      </c>
      <c r="I181" s="7" t="s">
        <v>121</v>
      </c>
      <c r="J181" s="10"/>
      <c r="K181" s="10"/>
      <c r="L181" s="10"/>
      <c r="M181" s="10"/>
      <c r="N181" s="7" t="s">
        <v>18</v>
      </c>
      <c r="O181" s="10"/>
      <c r="P181" s="19"/>
      <c r="Q181" s="33"/>
      <c r="U181" s="34"/>
    </row>
    <row r="182">
      <c r="A182" s="6">
        <v>45705.0</v>
      </c>
      <c r="B182" s="10"/>
      <c r="C182" s="7">
        <v>73407.0</v>
      </c>
      <c r="D182" s="7" t="s">
        <v>110</v>
      </c>
      <c r="E182" s="6">
        <v>44166.0</v>
      </c>
      <c r="F182" s="52">
        <f t="shared" si="1"/>
        <v>50</v>
      </c>
      <c r="G182" s="6">
        <v>44197.0</v>
      </c>
      <c r="H182" s="52">
        <f t="shared" si="2"/>
        <v>49</v>
      </c>
      <c r="I182" s="7" t="s">
        <v>121</v>
      </c>
      <c r="J182" s="10"/>
      <c r="K182" s="10"/>
      <c r="L182" s="10"/>
      <c r="M182" s="10"/>
      <c r="N182" s="7" t="s">
        <v>18</v>
      </c>
      <c r="O182" s="10"/>
      <c r="P182" s="19"/>
      <c r="Q182" s="33"/>
      <c r="U182" s="34"/>
    </row>
    <row r="183">
      <c r="A183" s="6">
        <v>45705.0</v>
      </c>
      <c r="B183" s="10"/>
      <c r="C183" s="7">
        <v>98621.0</v>
      </c>
      <c r="D183" s="7" t="s">
        <v>324</v>
      </c>
      <c r="E183" s="6">
        <v>44317.0</v>
      </c>
      <c r="F183" s="52">
        <f t="shared" si="1"/>
        <v>45</v>
      </c>
      <c r="G183" s="6">
        <v>44435.0</v>
      </c>
      <c r="H183" s="52">
        <f t="shared" si="2"/>
        <v>41</v>
      </c>
      <c r="I183" s="7" t="s">
        <v>121</v>
      </c>
      <c r="J183" s="10"/>
      <c r="K183" s="10"/>
      <c r="L183" s="10"/>
      <c r="M183" s="10"/>
      <c r="N183" s="7" t="s">
        <v>18</v>
      </c>
      <c r="O183" s="10"/>
      <c r="P183" s="19"/>
      <c r="Q183" s="33"/>
      <c r="U183" s="34"/>
    </row>
    <row r="184">
      <c r="A184" s="6">
        <v>45705.0</v>
      </c>
      <c r="B184" s="10"/>
      <c r="C184" s="7">
        <v>68255.0</v>
      </c>
      <c r="D184" s="7" t="s">
        <v>54</v>
      </c>
      <c r="E184" s="6">
        <v>44075.0</v>
      </c>
      <c r="F184" s="52">
        <f t="shared" si="1"/>
        <v>53</v>
      </c>
      <c r="G184" s="6">
        <v>44105.0</v>
      </c>
      <c r="H184" s="52">
        <f t="shared" si="2"/>
        <v>52</v>
      </c>
      <c r="I184" s="7" t="s">
        <v>121</v>
      </c>
      <c r="J184" s="10"/>
      <c r="K184" s="10"/>
      <c r="L184" s="10"/>
      <c r="M184" s="10"/>
      <c r="N184" s="7" t="s">
        <v>18</v>
      </c>
      <c r="O184" s="10"/>
      <c r="P184" s="19"/>
      <c r="Q184" s="33"/>
      <c r="U184" s="34"/>
    </row>
    <row r="185">
      <c r="A185" s="6">
        <v>45705.0</v>
      </c>
      <c r="B185" s="10"/>
      <c r="C185" s="7">
        <v>35420.0</v>
      </c>
      <c r="D185" s="7" t="s">
        <v>112</v>
      </c>
      <c r="E185" s="6">
        <v>43800.0</v>
      </c>
      <c r="F185" s="52">
        <f t="shared" si="1"/>
        <v>62</v>
      </c>
      <c r="G185" s="9">
        <v>43816.0</v>
      </c>
      <c r="H185" s="52">
        <f t="shared" si="2"/>
        <v>62</v>
      </c>
      <c r="I185" s="7" t="s">
        <v>121</v>
      </c>
      <c r="J185" s="10"/>
      <c r="K185" s="10"/>
      <c r="L185" s="10"/>
      <c r="M185" s="10"/>
      <c r="N185" s="7" t="s">
        <v>18</v>
      </c>
      <c r="O185" s="10"/>
      <c r="P185" s="19"/>
      <c r="Q185" s="33"/>
      <c r="U185" s="34"/>
    </row>
    <row r="186">
      <c r="A186" s="6">
        <v>45705.0</v>
      </c>
      <c r="B186" s="10"/>
      <c r="C186" s="7">
        <v>43316.0</v>
      </c>
      <c r="D186" s="7" t="s">
        <v>110</v>
      </c>
      <c r="E186" s="6">
        <v>43739.0</v>
      </c>
      <c r="F186" s="52">
        <f t="shared" si="1"/>
        <v>64</v>
      </c>
      <c r="G186" s="6">
        <v>43927.0</v>
      </c>
      <c r="H186" s="52">
        <f t="shared" si="2"/>
        <v>58</v>
      </c>
      <c r="I186" s="7" t="s">
        <v>41</v>
      </c>
      <c r="J186" s="10"/>
      <c r="K186" s="10"/>
      <c r="L186" s="10"/>
      <c r="M186" s="10"/>
      <c r="N186" s="7" t="s">
        <v>18</v>
      </c>
      <c r="O186" s="10"/>
      <c r="P186" s="19"/>
      <c r="Q186" s="33"/>
      <c r="U186" s="34"/>
    </row>
    <row r="187">
      <c r="A187" s="6">
        <v>45705.0</v>
      </c>
      <c r="B187" s="10"/>
      <c r="C187" s="7">
        <v>147499.0</v>
      </c>
      <c r="D187" s="7" t="s">
        <v>127</v>
      </c>
      <c r="E187" s="6">
        <v>44774.0</v>
      </c>
      <c r="F187" s="52">
        <f t="shared" si="1"/>
        <v>30</v>
      </c>
      <c r="G187" s="9">
        <v>44848.0</v>
      </c>
      <c r="H187" s="52">
        <f t="shared" si="2"/>
        <v>28</v>
      </c>
      <c r="I187" s="7" t="s">
        <v>60</v>
      </c>
      <c r="J187" s="10"/>
      <c r="K187" s="10"/>
      <c r="L187" s="10"/>
      <c r="M187" s="10"/>
      <c r="N187" s="7" t="s">
        <v>18</v>
      </c>
      <c r="O187" s="10"/>
      <c r="P187" s="19"/>
      <c r="Q187" s="33"/>
      <c r="U187" s="34"/>
    </row>
    <row r="188">
      <c r="A188" s="6">
        <v>45705.0</v>
      </c>
      <c r="B188" s="10"/>
      <c r="C188" s="7">
        <v>206856.0</v>
      </c>
      <c r="D188" s="7" t="s">
        <v>109</v>
      </c>
      <c r="E188" s="6">
        <v>45261.0</v>
      </c>
      <c r="F188" s="52">
        <f t="shared" si="1"/>
        <v>14</v>
      </c>
      <c r="G188" s="6">
        <v>45369.0</v>
      </c>
      <c r="H188" s="52">
        <f t="shared" si="2"/>
        <v>11</v>
      </c>
      <c r="I188" s="7" t="s">
        <v>41</v>
      </c>
      <c r="J188" s="10"/>
      <c r="K188" s="10"/>
      <c r="L188" s="10"/>
      <c r="M188" s="10"/>
      <c r="N188" s="7" t="s">
        <v>18</v>
      </c>
      <c r="O188" s="10"/>
      <c r="P188" s="19"/>
      <c r="Q188" s="33"/>
      <c r="U188" s="34"/>
    </row>
    <row r="189">
      <c r="A189" s="6">
        <v>45705.0</v>
      </c>
      <c r="B189" s="10"/>
      <c r="C189" s="7">
        <v>171535.0</v>
      </c>
      <c r="D189" s="7" t="s">
        <v>74</v>
      </c>
      <c r="E189" s="6">
        <v>44348.0</v>
      </c>
      <c r="F189" s="52">
        <f t="shared" si="1"/>
        <v>44</v>
      </c>
      <c r="G189" s="6">
        <v>45066.0</v>
      </c>
      <c r="H189" s="52">
        <f t="shared" si="2"/>
        <v>20</v>
      </c>
      <c r="I189" s="7" t="s">
        <v>60</v>
      </c>
      <c r="J189" s="10"/>
      <c r="K189" s="10"/>
      <c r="L189" s="10"/>
      <c r="M189" s="10"/>
      <c r="N189" s="7" t="s">
        <v>18</v>
      </c>
      <c r="O189" s="10"/>
      <c r="P189" s="19"/>
      <c r="Q189" s="33"/>
      <c r="U189" s="34"/>
    </row>
    <row r="190">
      <c r="A190" s="6">
        <v>45705.0</v>
      </c>
      <c r="B190" s="10"/>
      <c r="C190" s="7">
        <v>123030.0</v>
      </c>
      <c r="D190" s="7" t="s">
        <v>68</v>
      </c>
      <c r="E190" s="6">
        <v>44562.0</v>
      </c>
      <c r="F190" s="52">
        <f t="shared" si="1"/>
        <v>37</v>
      </c>
      <c r="G190" s="6">
        <v>44656.0</v>
      </c>
      <c r="H190" s="52">
        <f t="shared" si="2"/>
        <v>34</v>
      </c>
      <c r="I190" s="7" t="s">
        <v>60</v>
      </c>
      <c r="J190" s="10"/>
      <c r="K190" s="10"/>
      <c r="L190" s="10"/>
      <c r="M190" s="10"/>
      <c r="N190" s="7" t="s">
        <v>18</v>
      </c>
      <c r="O190" s="10"/>
      <c r="P190" s="19"/>
      <c r="Q190" s="33"/>
      <c r="U190" s="34"/>
    </row>
    <row r="191">
      <c r="A191" s="6">
        <v>45705.0</v>
      </c>
      <c r="B191" s="10"/>
      <c r="C191" s="7">
        <v>178388.0</v>
      </c>
      <c r="D191" s="7" t="s">
        <v>87</v>
      </c>
      <c r="E191" s="6">
        <v>44927.0</v>
      </c>
      <c r="F191" s="52">
        <f t="shared" si="1"/>
        <v>25</v>
      </c>
      <c r="G191" s="6">
        <v>45120.0</v>
      </c>
      <c r="H191" s="52">
        <f t="shared" si="2"/>
        <v>19</v>
      </c>
      <c r="I191" s="7" t="s">
        <v>69</v>
      </c>
      <c r="J191" s="10"/>
      <c r="K191" s="10"/>
      <c r="L191" s="10"/>
      <c r="M191" s="10"/>
      <c r="N191" s="7" t="s">
        <v>18</v>
      </c>
      <c r="O191" s="10"/>
      <c r="P191" s="19"/>
      <c r="Q191" s="33"/>
      <c r="U191" s="34"/>
    </row>
    <row r="192">
      <c r="A192" s="6">
        <v>45705.0</v>
      </c>
      <c r="B192" s="10"/>
      <c r="C192" s="7">
        <v>227533.0</v>
      </c>
      <c r="D192" s="7" t="s">
        <v>87</v>
      </c>
      <c r="E192" s="6">
        <v>45536.0</v>
      </c>
      <c r="F192" s="52">
        <f t="shared" si="1"/>
        <v>5</v>
      </c>
      <c r="G192" s="6">
        <v>45547.0</v>
      </c>
      <c r="H192" s="52">
        <f t="shared" si="2"/>
        <v>5</v>
      </c>
      <c r="I192" s="7" t="s">
        <v>57</v>
      </c>
      <c r="J192" s="10"/>
      <c r="K192" s="10"/>
      <c r="L192" s="10"/>
      <c r="M192" s="10"/>
      <c r="N192" s="7" t="s">
        <v>18</v>
      </c>
      <c r="O192" s="10"/>
      <c r="P192" s="19"/>
      <c r="Q192" s="33"/>
      <c r="U192" s="34"/>
    </row>
    <row r="193">
      <c r="A193" s="6">
        <v>45705.0</v>
      </c>
      <c r="B193" s="10"/>
      <c r="C193" s="7">
        <v>173512.0</v>
      </c>
      <c r="D193" s="7" t="s">
        <v>112</v>
      </c>
      <c r="E193" s="6">
        <v>44835.0</v>
      </c>
      <c r="F193" s="52">
        <f t="shared" si="1"/>
        <v>28</v>
      </c>
      <c r="G193" s="6">
        <v>45082.0</v>
      </c>
      <c r="H193" s="52">
        <f t="shared" si="2"/>
        <v>20</v>
      </c>
      <c r="I193" s="7" t="s">
        <v>72</v>
      </c>
      <c r="J193" s="10"/>
      <c r="K193" s="10"/>
      <c r="L193" s="10"/>
      <c r="M193" s="10"/>
      <c r="N193" s="7" t="s">
        <v>18</v>
      </c>
      <c r="O193" s="10"/>
      <c r="P193" s="19"/>
      <c r="Q193" s="33"/>
      <c r="U193" s="34"/>
    </row>
    <row r="194">
      <c r="A194" s="6">
        <v>45705.0</v>
      </c>
      <c r="B194" s="10"/>
      <c r="C194" s="7">
        <v>156621.0</v>
      </c>
      <c r="D194" s="7" t="s">
        <v>107</v>
      </c>
      <c r="E194" s="6">
        <v>44562.0</v>
      </c>
      <c r="F194" s="52">
        <f t="shared" si="1"/>
        <v>37</v>
      </c>
      <c r="G194" s="6">
        <v>44940.0</v>
      </c>
      <c r="H194" s="52">
        <f t="shared" si="2"/>
        <v>25</v>
      </c>
      <c r="I194" s="7" t="s">
        <v>41</v>
      </c>
      <c r="J194" s="10"/>
      <c r="K194" s="10"/>
      <c r="L194" s="10"/>
      <c r="M194" s="10"/>
      <c r="N194" s="7" t="s">
        <v>18</v>
      </c>
      <c r="O194" s="10"/>
      <c r="P194" s="19"/>
      <c r="Q194" s="33"/>
      <c r="U194" s="34"/>
    </row>
    <row r="195">
      <c r="A195" s="6">
        <v>45705.0</v>
      </c>
      <c r="B195" s="10"/>
      <c r="C195" s="7">
        <v>147974.0</v>
      </c>
      <c r="D195" s="7" t="s">
        <v>325</v>
      </c>
      <c r="E195" s="6">
        <v>44805.0</v>
      </c>
      <c r="F195" s="52">
        <f t="shared" si="1"/>
        <v>29</v>
      </c>
      <c r="G195" s="9">
        <v>44855.0</v>
      </c>
      <c r="H195" s="52">
        <f t="shared" si="2"/>
        <v>27</v>
      </c>
      <c r="I195" s="7" t="s">
        <v>60</v>
      </c>
      <c r="J195" s="10"/>
      <c r="K195" s="10"/>
      <c r="L195" s="10"/>
      <c r="M195" s="10"/>
      <c r="N195" s="7" t="s">
        <v>18</v>
      </c>
      <c r="O195" s="10"/>
      <c r="P195" s="19"/>
      <c r="Q195" s="33"/>
      <c r="U195" s="34"/>
    </row>
    <row r="196">
      <c r="A196" s="6">
        <v>45705.0</v>
      </c>
      <c r="B196" s="10"/>
      <c r="C196" s="7">
        <v>140154.0</v>
      </c>
      <c r="D196" s="7" t="s">
        <v>150</v>
      </c>
      <c r="E196" s="6">
        <v>44774.0</v>
      </c>
      <c r="F196" s="52">
        <f t="shared" si="1"/>
        <v>30</v>
      </c>
      <c r="G196" s="6">
        <v>44783.0</v>
      </c>
      <c r="H196" s="52">
        <f t="shared" si="2"/>
        <v>30</v>
      </c>
      <c r="I196" s="7" t="s">
        <v>60</v>
      </c>
      <c r="J196" s="10"/>
      <c r="K196" s="10"/>
      <c r="L196" s="10"/>
      <c r="M196" s="10"/>
      <c r="N196" s="7" t="s">
        <v>18</v>
      </c>
      <c r="O196" s="10"/>
      <c r="P196" s="19"/>
      <c r="Q196" s="33"/>
      <c r="U196" s="34"/>
    </row>
    <row r="197">
      <c r="A197" s="6">
        <v>45705.0</v>
      </c>
      <c r="B197" s="10"/>
      <c r="C197" s="7">
        <v>209466.0</v>
      </c>
      <c r="D197" s="7" t="s">
        <v>85</v>
      </c>
      <c r="E197" s="6">
        <v>45261.0</v>
      </c>
      <c r="F197" s="52">
        <f t="shared" si="1"/>
        <v>14</v>
      </c>
      <c r="G197" s="6">
        <v>45390.0</v>
      </c>
      <c r="H197" s="52">
        <f t="shared" si="2"/>
        <v>10</v>
      </c>
      <c r="I197" s="7" t="s">
        <v>57</v>
      </c>
      <c r="J197" s="10"/>
      <c r="K197" s="10"/>
      <c r="L197" s="10"/>
      <c r="M197" s="10"/>
      <c r="N197" s="7" t="s">
        <v>18</v>
      </c>
      <c r="O197" s="10"/>
      <c r="P197" s="19"/>
      <c r="Q197" s="33"/>
      <c r="U197" s="34"/>
    </row>
    <row r="198">
      <c r="A198" s="6">
        <v>45705.0</v>
      </c>
      <c r="B198" s="10"/>
      <c r="C198" s="7">
        <v>221033.0</v>
      </c>
      <c r="D198" s="7" t="s">
        <v>95</v>
      </c>
      <c r="E198" s="6">
        <v>45383.0</v>
      </c>
      <c r="F198" s="52">
        <f t="shared" si="1"/>
        <v>10</v>
      </c>
      <c r="G198" s="6">
        <v>45483.0</v>
      </c>
      <c r="H198" s="52">
        <f t="shared" si="2"/>
        <v>7</v>
      </c>
      <c r="I198" s="7" t="s">
        <v>57</v>
      </c>
      <c r="J198" s="10"/>
      <c r="K198" s="10"/>
      <c r="L198" s="10"/>
      <c r="M198" s="10"/>
      <c r="N198" s="7" t="s">
        <v>18</v>
      </c>
      <c r="O198" s="10"/>
      <c r="P198" s="19"/>
      <c r="Q198" s="33"/>
      <c r="U198" s="34"/>
    </row>
    <row r="199">
      <c r="A199" s="6">
        <v>45705.0</v>
      </c>
      <c r="B199" s="10"/>
      <c r="C199" s="7">
        <v>197773.0</v>
      </c>
      <c r="D199" s="7" t="s">
        <v>74</v>
      </c>
      <c r="E199" s="6">
        <v>45292.0</v>
      </c>
      <c r="F199" s="52">
        <f t="shared" si="1"/>
        <v>13</v>
      </c>
      <c r="G199" s="6">
        <v>45300.0</v>
      </c>
      <c r="H199" s="52">
        <f t="shared" si="2"/>
        <v>13</v>
      </c>
      <c r="I199" s="7" t="s">
        <v>70</v>
      </c>
      <c r="J199" s="10"/>
      <c r="K199" s="10"/>
      <c r="L199" s="10"/>
      <c r="M199" s="10"/>
      <c r="N199" s="7" t="s">
        <v>18</v>
      </c>
      <c r="O199" s="10"/>
      <c r="P199" s="19"/>
      <c r="Q199" s="33"/>
      <c r="U199" s="34"/>
    </row>
    <row r="200">
      <c r="A200" s="6">
        <v>45705.0</v>
      </c>
      <c r="B200" s="10"/>
      <c r="C200" s="7">
        <v>162727.0</v>
      </c>
      <c r="D200" s="7" t="s">
        <v>82</v>
      </c>
      <c r="E200" s="6">
        <v>44743.0</v>
      </c>
      <c r="F200" s="52">
        <f t="shared" si="1"/>
        <v>31</v>
      </c>
      <c r="G200" s="6">
        <v>44989.0</v>
      </c>
      <c r="H200" s="52">
        <f t="shared" si="2"/>
        <v>23</v>
      </c>
      <c r="I200" s="7" t="s">
        <v>60</v>
      </c>
      <c r="J200" s="10"/>
      <c r="K200" s="10"/>
      <c r="L200" s="10"/>
      <c r="M200" s="10"/>
      <c r="N200" s="7" t="s">
        <v>18</v>
      </c>
      <c r="O200" s="10"/>
      <c r="P200" s="19"/>
      <c r="Q200" s="33"/>
      <c r="U200" s="34"/>
    </row>
    <row r="201">
      <c r="A201" s="6">
        <v>45705.0</v>
      </c>
      <c r="B201" s="10"/>
      <c r="C201" s="7">
        <v>188723.0</v>
      </c>
      <c r="D201" s="7" t="s">
        <v>104</v>
      </c>
      <c r="E201" s="6">
        <v>45170.0</v>
      </c>
      <c r="F201" s="52">
        <f t="shared" si="1"/>
        <v>17</v>
      </c>
      <c r="G201" s="6">
        <v>45208.0</v>
      </c>
      <c r="H201" s="52">
        <f t="shared" si="2"/>
        <v>16</v>
      </c>
      <c r="I201" s="7" t="s">
        <v>69</v>
      </c>
      <c r="J201" s="10"/>
      <c r="K201" s="10"/>
      <c r="L201" s="10"/>
      <c r="M201" s="10"/>
      <c r="N201" s="7" t="s">
        <v>18</v>
      </c>
      <c r="O201" s="10"/>
      <c r="P201" s="19"/>
      <c r="Q201" s="33"/>
      <c r="U201" s="34"/>
    </row>
    <row r="202">
      <c r="A202" s="6">
        <v>45705.0</v>
      </c>
      <c r="B202" s="10"/>
      <c r="C202" s="7">
        <v>9429.0</v>
      </c>
      <c r="D202" s="7" t="s">
        <v>122</v>
      </c>
      <c r="E202" s="6">
        <v>43435.0</v>
      </c>
      <c r="F202" s="52">
        <f t="shared" si="1"/>
        <v>74</v>
      </c>
      <c r="G202" s="6">
        <v>43497.0</v>
      </c>
      <c r="H202" s="52">
        <f t="shared" si="2"/>
        <v>72</v>
      </c>
      <c r="I202" s="7" t="s">
        <v>72</v>
      </c>
      <c r="J202" s="10"/>
      <c r="K202" s="10"/>
      <c r="L202" s="10"/>
      <c r="M202" s="10"/>
      <c r="N202" s="7" t="s">
        <v>18</v>
      </c>
      <c r="O202" s="10"/>
      <c r="P202" s="19"/>
      <c r="Q202" s="33"/>
      <c r="U202" s="34"/>
    </row>
    <row r="203">
      <c r="A203" s="6">
        <v>45705.0</v>
      </c>
      <c r="B203" s="10"/>
      <c r="C203" s="7">
        <v>4381.0</v>
      </c>
      <c r="D203" s="7" t="s">
        <v>87</v>
      </c>
      <c r="E203" s="6">
        <v>43277.0</v>
      </c>
      <c r="F203" s="52">
        <f t="shared" si="1"/>
        <v>79</v>
      </c>
      <c r="G203" s="6">
        <v>43277.0</v>
      </c>
      <c r="H203" s="52">
        <f t="shared" si="2"/>
        <v>79</v>
      </c>
      <c r="I203" s="7" t="s">
        <v>121</v>
      </c>
      <c r="J203" s="10"/>
      <c r="K203" s="10"/>
      <c r="L203" s="10"/>
      <c r="M203" s="10"/>
      <c r="N203" s="7" t="s">
        <v>18</v>
      </c>
      <c r="O203" s="10"/>
      <c r="P203" s="19"/>
      <c r="Q203" s="33"/>
      <c r="U203" s="34"/>
    </row>
    <row r="204">
      <c r="A204" s="6">
        <v>45705.0</v>
      </c>
      <c r="B204" s="10"/>
      <c r="C204" s="7">
        <v>11755.0</v>
      </c>
      <c r="D204" s="7" t="s">
        <v>120</v>
      </c>
      <c r="E204" s="6">
        <v>43466.0</v>
      </c>
      <c r="F204" s="52">
        <f t="shared" si="1"/>
        <v>73</v>
      </c>
      <c r="G204" s="6">
        <v>43601.0</v>
      </c>
      <c r="H204" s="52">
        <f t="shared" si="2"/>
        <v>69</v>
      </c>
      <c r="I204" s="7" t="s">
        <v>41</v>
      </c>
      <c r="J204" s="10"/>
      <c r="K204" s="10"/>
      <c r="L204" s="10"/>
      <c r="M204" s="10"/>
      <c r="N204" s="7" t="s">
        <v>18</v>
      </c>
      <c r="O204" s="10"/>
      <c r="P204" s="19"/>
      <c r="Q204" s="33"/>
      <c r="U204" s="34"/>
    </row>
    <row r="205">
      <c r="A205" s="6">
        <v>45705.0</v>
      </c>
      <c r="B205" s="10"/>
      <c r="C205" s="7" t="s">
        <v>326</v>
      </c>
      <c r="D205" s="7" t="s">
        <v>3</v>
      </c>
      <c r="E205" s="7" t="s">
        <v>4</v>
      </c>
      <c r="F205" s="52" t="str">
        <f t="shared" si="1"/>
        <v>#VALUE!</v>
      </c>
      <c r="G205" s="7" t="s">
        <v>6</v>
      </c>
      <c r="H205" s="52" t="str">
        <f t="shared" si="2"/>
        <v>#VALUE!</v>
      </c>
      <c r="I205" s="7" t="s">
        <v>7</v>
      </c>
      <c r="J205" s="10"/>
      <c r="K205" s="10"/>
      <c r="L205" s="10"/>
      <c r="M205" s="10"/>
      <c r="N205" s="7" t="s">
        <v>18</v>
      </c>
      <c r="O205" s="10"/>
      <c r="P205" s="19"/>
      <c r="Q205" s="33"/>
      <c r="U205" s="34"/>
    </row>
    <row r="206">
      <c r="A206" s="6">
        <v>45705.0</v>
      </c>
      <c r="B206" s="10"/>
      <c r="C206" s="7">
        <v>87503.0</v>
      </c>
      <c r="D206" s="7" t="s">
        <v>248</v>
      </c>
      <c r="E206" s="6">
        <v>44256.0</v>
      </c>
      <c r="F206" s="52">
        <f t="shared" si="1"/>
        <v>47</v>
      </c>
      <c r="G206" s="6">
        <v>44368.0</v>
      </c>
      <c r="H206" s="52">
        <f t="shared" si="2"/>
        <v>43</v>
      </c>
      <c r="I206" s="7" t="s">
        <v>44</v>
      </c>
      <c r="J206" s="10"/>
      <c r="K206" s="10"/>
      <c r="L206" s="10"/>
      <c r="M206" s="10"/>
      <c r="N206" s="7" t="s">
        <v>18</v>
      </c>
      <c r="O206" s="10"/>
      <c r="P206" s="19"/>
      <c r="Q206" s="33"/>
      <c r="U206" s="34"/>
    </row>
    <row r="207">
      <c r="A207" s="6">
        <v>45705.0</v>
      </c>
      <c r="B207" s="10"/>
      <c r="C207" s="7">
        <v>33225.0</v>
      </c>
      <c r="D207" s="7" t="s">
        <v>43</v>
      </c>
      <c r="E207" s="6">
        <v>43709.0</v>
      </c>
      <c r="F207" s="52">
        <f t="shared" si="1"/>
        <v>65</v>
      </c>
      <c r="G207" s="9">
        <v>43790.0</v>
      </c>
      <c r="H207" s="52">
        <f t="shared" si="2"/>
        <v>62</v>
      </c>
      <c r="I207" s="7" t="s">
        <v>41</v>
      </c>
      <c r="J207" s="10"/>
      <c r="K207" s="10"/>
      <c r="L207" s="10"/>
      <c r="M207" s="10"/>
      <c r="N207" s="7" t="s">
        <v>18</v>
      </c>
      <c r="O207" s="10"/>
      <c r="P207" s="19"/>
      <c r="Q207" s="33"/>
      <c r="U207" s="34"/>
    </row>
    <row r="208">
      <c r="A208" s="6">
        <v>45705.0</v>
      </c>
      <c r="B208" s="10"/>
      <c r="C208" s="7">
        <v>240806.0</v>
      </c>
      <c r="D208" s="7" t="s">
        <v>43</v>
      </c>
      <c r="E208" s="6">
        <v>45566.0</v>
      </c>
      <c r="F208" s="52">
        <f t="shared" si="1"/>
        <v>4</v>
      </c>
      <c r="G208" s="6">
        <v>45685.0</v>
      </c>
      <c r="H208" s="52">
        <f t="shared" si="2"/>
        <v>0</v>
      </c>
      <c r="I208" s="7" t="s">
        <v>44</v>
      </c>
      <c r="J208" s="10"/>
      <c r="K208" s="10"/>
      <c r="L208" s="10"/>
      <c r="M208" s="10"/>
      <c r="N208" s="7" t="s">
        <v>18</v>
      </c>
      <c r="O208" s="10"/>
      <c r="P208" s="19"/>
      <c r="Q208" s="33"/>
      <c r="U208" s="34"/>
    </row>
    <row r="209">
      <c r="A209" s="6">
        <v>45705.0</v>
      </c>
      <c r="B209" s="10"/>
      <c r="C209" s="7">
        <v>206465.0</v>
      </c>
      <c r="D209" s="7" t="s">
        <v>43</v>
      </c>
      <c r="E209" s="6">
        <v>45323.0</v>
      </c>
      <c r="F209" s="52">
        <f t="shared" si="1"/>
        <v>12</v>
      </c>
      <c r="G209" s="6">
        <v>45367.0</v>
      </c>
      <c r="H209" s="52">
        <f t="shared" si="2"/>
        <v>11</v>
      </c>
      <c r="I209" s="7" t="s">
        <v>56</v>
      </c>
      <c r="J209" s="10"/>
      <c r="K209" s="10"/>
      <c r="L209" s="10"/>
      <c r="M209" s="10"/>
      <c r="N209" s="7" t="s">
        <v>18</v>
      </c>
      <c r="O209" s="10"/>
      <c r="P209" s="19"/>
      <c r="Q209" s="33"/>
      <c r="U209" s="34"/>
    </row>
    <row r="210">
      <c r="A210" s="6">
        <v>45705.0</v>
      </c>
      <c r="B210" s="10"/>
      <c r="C210" s="7">
        <v>221740.0</v>
      </c>
      <c r="D210" s="7" t="s">
        <v>43</v>
      </c>
      <c r="E210" s="6">
        <v>45474.0</v>
      </c>
      <c r="F210" s="52">
        <f t="shared" si="1"/>
        <v>7</v>
      </c>
      <c r="G210" s="6">
        <v>45500.0</v>
      </c>
      <c r="H210" s="52">
        <f t="shared" si="2"/>
        <v>6</v>
      </c>
      <c r="I210" s="7" t="s">
        <v>56</v>
      </c>
      <c r="J210" s="10"/>
      <c r="K210" s="10"/>
      <c r="L210" s="10"/>
      <c r="M210" s="10"/>
      <c r="N210" s="7" t="s">
        <v>18</v>
      </c>
      <c r="O210" s="10"/>
      <c r="P210" s="19"/>
      <c r="Q210" s="33"/>
      <c r="U210" s="34"/>
    </row>
    <row r="211">
      <c r="A211" s="6">
        <v>45705.0</v>
      </c>
      <c r="B211" s="10"/>
      <c r="C211" s="7">
        <v>229671.0</v>
      </c>
      <c r="D211" s="7" t="s">
        <v>43</v>
      </c>
      <c r="E211" s="6">
        <v>45536.0</v>
      </c>
      <c r="F211" s="52">
        <f t="shared" si="1"/>
        <v>5</v>
      </c>
      <c r="G211" s="9">
        <v>45587.0</v>
      </c>
      <c r="H211" s="52">
        <f t="shared" si="2"/>
        <v>3</v>
      </c>
      <c r="I211" s="7" t="s">
        <v>69</v>
      </c>
      <c r="J211" s="10"/>
      <c r="K211" s="10"/>
      <c r="L211" s="10"/>
      <c r="M211" s="10"/>
      <c r="N211" s="7" t="s">
        <v>18</v>
      </c>
      <c r="O211" s="10"/>
      <c r="P211" s="19"/>
      <c r="Q211" s="33"/>
      <c r="U211" s="34"/>
    </row>
    <row r="212">
      <c r="A212" s="6">
        <v>45705.0</v>
      </c>
      <c r="B212" s="10"/>
      <c r="C212" s="7">
        <v>237420.0</v>
      </c>
      <c r="D212" s="7" t="s">
        <v>43</v>
      </c>
      <c r="E212" s="6">
        <v>45627.0</v>
      </c>
      <c r="F212" s="52">
        <f t="shared" si="1"/>
        <v>2</v>
      </c>
      <c r="G212" s="9">
        <v>45643.0</v>
      </c>
      <c r="H212" s="52">
        <f t="shared" si="2"/>
        <v>2</v>
      </c>
      <c r="I212" s="7" t="s">
        <v>60</v>
      </c>
      <c r="J212" s="10"/>
      <c r="K212" s="10"/>
      <c r="L212" s="10"/>
      <c r="M212" s="10"/>
      <c r="N212" s="7" t="s">
        <v>18</v>
      </c>
      <c r="O212" s="10"/>
      <c r="P212" s="19"/>
      <c r="Q212" s="33"/>
      <c r="U212" s="34"/>
    </row>
    <row r="213">
      <c r="A213" s="6">
        <v>45705.0</v>
      </c>
      <c r="B213" s="10"/>
      <c r="C213" s="7">
        <v>240008.0</v>
      </c>
      <c r="D213" s="7" t="s">
        <v>43</v>
      </c>
      <c r="E213" s="6">
        <v>45627.0</v>
      </c>
      <c r="F213" s="52">
        <f t="shared" si="1"/>
        <v>2</v>
      </c>
      <c r="G213" s="6">
        <v>45678.0</v>
      </c>
      <c r="H213" s="52">
        <f t="shared" si="2"/>
        <v>0</v>
      </c>
      <c r="I213" s="7" t="s">
        <v>44</v>
      </c>
      <c r="J213" s="10"/>
      <c r="K213" s="10"/>
      <c r="L213" s="10"/>
      <c r="M213" s="10"/>
      <c r="N213" s="7" t="s">
        <v>18</v>
      </c>
      <c r="O213" s="10"/>
      <c r="P213" s="19"/>
      <c r="Q213" s="33"/>
      <c r="U213" s="34"/>
    </row>
    <row r="214">
      <c r="A214" s="6">
        <v>45705.0</v>
      </c>
      <c r="B214" s="10"/>
      <c r="C214" s="7">
        <v>242137.0</v>
      </c>
      <c r="D214" s="7" t="s">
        <v>43</v>
      </c>
      <c r="E214" s="6">
        <v>45658.0</v>
      </c>
      <c r="F214" s="52">
        <f t="shared" si="1"/>
        <v>1</v>
      </c>
      <c r="G214" s="6">
        <v>45695.0</v>
      </c>
      <c r="H214" s="52">
        <f t="shared" si="2"/>
        <v>0</v>
      </c>
      <c r="I214" s="7" t="s">
        <v>69</v>
      </c>
      <c r="J214" s="10"/>
      <c r="K214" s="10"/>
      <c r="L214" s="10"/>
      <c r="M214" s="10"/>
      <c r="N214" s="7" t="s">
        <v>18</v>
      </c>
      <c r="O214" s="10"/>
      <c r="P214" s="19"/>
      <c r="Q214" s="33"/>
      <c r="U214" s="34"/>
    </row>
    <row r="215">
      <c r="A215" s="6">
        <v>45705.0</v>
      </c>
      <c r="B215" s="10"/>
      <c r="C215" s="7">
        <v>136270.0</v>
      </c>
      <c r="D215" s="7" t="s">
        <v>54</v>
      </c>
      <c r="E215" s="6">
        <v>44652.0</v>
      </c>
      <c r="F215" s="52">
        <f t="shared" si="1"/>
        <v>34</v>
      </c>
      <c r="G215" s="6">
        <v>44751.0</v>
      </c>
      <c r="H215" s="52">
        <f t="shared" si="2"/>
        <v>31</v>
      </c>
      <c r="I215" s="7" t="s">
        <v>56</v>
      </c>
      <c r="J215" s="10"/>
      <c r="K215" s="10"/>
      <c r="L215" s="10"/>
      <c r="M215" s="10"/>
      <c r="N215" s="7" t="s">
        <v>18</v>
      </c>
      <c r="O215" s="10"/>
      <c r="P215" s="19"/>
      <c r="Q215" s="33"/>
      <c r="U215" s="34"/>
    </row>
    <row r="216">
      <c r="A216" s="6">
        <v>45705.0</v>
      </c>
      <c r="B216" s="10"/>
      <c r="C216" s="7">
        <v>227765.0</v>
      </c>
      <c r="D216" s="7" t="s">
        <v>54</v>
      </c>
      <c r="E216" s="6">
        <v>45505.0</v>
      </c>
      <c r="F216" s="52">
        <f t="shared" si="1"/>
        <v>6</v>
      </c>
      <c r="G216" s="6">
        <v>45547.0</v>
      </c>
      <c r="H216" s="52">
        <f t="shared" si="2"/>
        <v>5</v>
      </c>
      <c r="I216" s="7" t="s">
        <v>56</v>
      </c>
      <c r="J216" s="10"/>
      <c r="K216" s="10"/>
      <c r="L216" s="10"/>
      <c r="M216" s="10"/>
      <c r="N216" s="7" t="s">
        <v>18</v>
      </c>
      <c r="O216" s="10"/>
      <c r="P216" s="19"/>
      <c r="Q216" s="33"/>
      <c r="U216" s="34"/>
    </row>
    <row r="217">
      <c r="A217" s="6">
        <v>45705.0</v>
      </c>
      <c r="B217" s="10"/>
      <c r="C217" s="7">
        <v>164914.0</v>
      </c>
      <c r="D217" s="7" t="s">
        <v>54</v>
      </c>
      <c r="E217" s="6">
        <v>44713.0</v>
      </c>
      <c r="F217" s="52">
        <f t="shared" si="1"/>
        <v>32</v>
      </c>
      <c r="G217" s="6">
        <v>45007.0</v>
      </c>
      <c r="H217" s="52">
        <f t="shared" si="2"/>
        <v>22</v>
      </c>
      <c r="I217" s="7" t="s">
        <v>117</v>
      </c>
      <c r="J217" s="10"/>
      <c r="K217" s="10"/>
      <c r="L217" s="10"/>
      <c r="M217" s="10"/>
      <c r="N217" s="7" t="s">
        <v>18</v>
      </c>
      <c r="O217" s="10"/>
      <c r="P217" s="19"/>
      <c r="Q217" s="33"/>
      <c r="U217" s="34"/>
    </row>
    <row r="218">
      <c r="A218" s="6">
        <v>45705.0</v>
      </c>
      <c r="B218" s="10"/>
      <c r="C218" s="7">
        <v>183486.0</v>
      </c>
      <c r="D218" s="7" t="s">
        <v>54</v>
      </c>
      <c r="E218" s="6">
        <v>45108.0</v>
      </c>
      <c r="F218" s="52">
        <f t="shared" si="1"/>
        <v>19</v>
      </c>
      <c r="G218" s="6">
        <v>45169.0</v>
      </c>
      <c r="H218" s="52">
        <f t="shared" si="2"/>
        <v>17</v>
      </c>
      <c r="I218" s="7" t="s">
        <v>56</v>
      </c>
      <c r="J218" s="10"/>
      <c r="K218" s="10"/>
      <c r="L218" s="10"/>
      <c r="M218" s="10"/>
      <c r="N218" s="7" t="s">
        <v>18</v>
      </c>
      <c r="O218" s="10"/>
      <c r="P218" s="19"/>
      <c r="Q218" s="33"/>
      <c r="U218" s="34"/>
    </row>
    <row r="219">
      <c r="A219" s="6">
        <v>45705.0</v>
      </c>
      <c r="B219" s="10"/>
      <c r="C219" s="7">
        <v>187576.0</v>
      </c>
      <c r="D219" s="7" t="s">
        <v>54</v>
      </c>
      <c r="E219" s="6">
        <v>45139.0</v>
      </c>
      <c r="F219" s="52">
        <f t="shared" si="1"/>
        <v>18</v>
      </c>
      <c r="G219" s="9">
        <v>45218.0</v>
      </c>
      <c r="H219" s="52">
        <f t="shared" si="2"/>
        <v>15</v>
      </c>
      <c r="I219" s="7" t="s">
        <v>56</v>
      </c>
      <c r="J219" s="10"/>
      <c r="K219" s="10"/>
      <c r="L219" s="10"/>
      <c r="M219" s="10"/>
      <c r="N219" s="7" t="s">
        <v>18</v>
      </c>
      <c r="O219" s="10"/>
      <c r="P219" s="19"/>
      <c r="Q219" s="33"/>
      <c r="U219" s="34"/>
    </row>
    <row r="220">
      <c r="A220" s="6">
        <v>45705.0</v>
      </c>
      <c r="B220" s="10"/>
      <c r="C220" s="7">
        <v>198456.0</v>
      </c>
      <c r="D220" s="7" t="s">
        <v>54</v>
      </c>
      <c r="E220" s="6">
        <v>45292.0</v>
      </c>
      <c r="F220" s="52">
        <f t="shared" si="1"/>
        <v>13</v>
      </c>
      <c r="G220" s="6">
        <v>45303.0</v>
      </c>
      <c r="H220" s="52">
        <f t="shared" si="2"/>
        <v>13</v>
      </c>
      <c r="I220" s="7" t="s">
        <v>56</v>
      </c>
      <c r="J220" s="10"/>
      <c r="K220" s="10"/>
      <c r="L220" s="10"/>
      <c r="M220" s="10"/>
      <c r="N220" s="7" t="s">
        <v>18</v>
      </c>
      <c r="O220" s="10"/>
      <c r="P220" s="19"/>
      <c r="Q220" s="33"/>
      <c r="U220" s="34"/>
    </row>
    <row r="221">
      <c r="A221" s="6">
        <v>45705.0</v>
      </c>
      <c r="B221" s="10"/>
      <c r="C221" s="7">
        <v>205096.0</v>
      </c>
      <c r="D221" s="7" t="s">
        <v>54</v>
      </c>
      <c r="E221" s="6">
        <v>45261.0</v>
      </c>
      <c r="F221" s="52">
        <f t="shared" si="1"/>
        <v>14</v>
      </c>
      <c r="G221" s="6">
        <v>45369.0</v>
      </c>
      <c r="H221" s="52">
        <f t="shared" si="2"/>
        <v>11</v>
      </c>
      <c r="I221" s="7" t="s">
        <v>56</v>
      </c>
      <c r="J221" s="10"/>
      <c r="K221" s="10"/>
      <c r="L221" s="10"/>
      <c r="M221" s="10"/>
      <c r="N221" s="7" t="s">
        <v>18</v>
      </c>
      <c r="O221" s="10"/>
      <c r="P221" s="19"/>
      <c r="Q221" s="33"/>
      <c r="U221" s="34"/>
    </row>
    <row r="222">
      <c r="A222" s="6">
        <v>45705.0</v>
      </c>
      <c r="B222" s="10"/>
      <c r="C222" s="7">
        <v>207339.0</v>
      </c>
      <c r="D222" s="7" t="s">
        <v>54</v>
      </c>
      <c r="E222" s="6">
        <v>45352.0</v>
      </c>
      <c r="F222" s="52">
        <f t="shared" si="1"/>
        <v>11</v>
      </c>
      <c r="G222" s="6">
        <v>45388.0</v>
      </c>
      <c r="H222" s="52">
        <f t="shared" si="2"/>
        <v>10</v>
      </c>
      <c r="I222" s="7" t="s">
        <v>56</v>
      </c>
      <c r="J222" s="10"/>
      <c r="K222" s="10"/>
      <c r="L222" s="10"/>
      <c r="M222" s="10"/>
      <c r="N222" s="7" t="s">
        <v>18</v>
      </c>
      <c r="O222" s="10"/>
      <c r="P222" s="19"/>
      <c r="Q222" s="33"/>
      <c r="U222" s="34"/>
    </row>
    <row r="223">
      <c r="A223" s="6">
        <v>45702.0</v>
      </c>
      <c r="B223" s="6">
        <v>45706.0</v>
      </c>
      <c r="C223" s="7">
        <v>208607.0</v>
      </c>
      <c r="D223" s="7" t="s">
        <v>54</v>
      </c>
      <c r="E223" s="6">
        <v>45261.0</v>
      </c>
      <c r="F223" s="52">
        <f t="shared" si="1"/>
        <v>14</v>
      </c>
      <c r="G223" s="6">
        <v>45433.0</v>
      </c>
      <c r="H223" s="52">
        <f t="shared" si="2"/>
        <v>8</v>
      </c>
      <c r="I223" s="7" t="s">
        <v>44</v>
      </c>
      <c r="J223" s="7" t="s">
        <v>7</v>
      </c>
      <c r="K223" s="7" t="s">
        <v>173</v>
      </c>
      <c r="L223" s="7" t="s">
        <v>50</v>
      </c>
      <c r="M223" s="6">
        <v>45706.0</v>
      </c>
      <c r="N223" s="7" t="s">
        <v>16</v>
      </c>
      <c r="O223" s="7" t="s">
        <v>320</v>
      </c>
      <c r="P223" s="19"/>
      <c r="Q223" s="33"/>
      <c r="U223" s="34"/>
    </row>
    <row r="224">
      <c r="A224" s="6">
        <v>45705.0</v>
      </c>
      <c r="B224" s="10"/>
      <c r="C224" s="7">
        <v>198686.0</v>
      </c>
      <c r="D224" s="7" t="s">
        <v>54</v>
      </c>
      <c r="E224" s="6">
        <v>45292.0</v>
      </c>
      <c r="F224" s="52">
        <f t="shared" si="1"/>
        <v>13</v>
      </c>
      <c r="G224" s="6">
        <v>45342.0</v>
      </c>
      <c r="H224" s="52">
        <f t="shared" si="2"/>
        <v>11</v>
      </c>
      <c r="I224" s="7" t="s">
        <v>60</v>
      </c>
      <c r="J224" s="10"/>
      <c r="K224" s="10"/>
      <c r="L224" s="10"/>
      <c r="M224" s="10"/>
      <c r="N224" s="7" t="s">
        <v>18</v>
      </c>
      <c r="O224" s="10"/>
      <c r="P224" s="19"/>
      <c r="Q224" s="33"/>
      <c r="U224" s="34"/>
    </row>
    <row r="225">
      <c r="A225" s="6">
        <v>45705.0</v>
      </c>
      <c r="B225" s="10"/>
      <c r="C225" s="7">
        <v>221883.0</v>
      </c>
      <c r="D225" s="7" t="s">
        <v>54</v>
      </c>
      <c r="E225" s="6">
        <v>45261.0</v>
      </c>
      <c r="F225" s="52">
        <f t="shared" si="1"/>
        <v>14</v>
      </c>
      <c r="G225" s="6">
        <v>45490.0</v>
      </c>
      <c r="H225" s="52">
        <f t="shared" si="2"/>
        <v>7</v>
      </c>
      <c r="I225" s="7" t="s">
        <v>69</v>
      </c>
      <c r="J225" s="10"/>
      <c r="K225" s="10"/>
      <c r="L225" s="10"/>
      <c r="M225" s="10"/>
      <c r="N225" s="7" t="s">
        <v>18</v>
      </c>
      <c r="O225" s="10"/>
      <c r="P225" s="19"/>
      <c r="Q225" s="33"/>
      <c r="U225" s="34"/>
    </row>
    <row r="226">
      <c r="A226" s="6">
        <v>45705.0</v>
      </c>
      <c r="B226" s="10"/>
      <c r="C226" s="7">
        <v>185549.0</v>
      </c>
      <c r="D226" s="7" t="s">
        <v>54</v>
      </c>
      <c r="E226" s="6">
        <v>44835.0</v>
      </c>
      <c r="F226" s="52">
        <f t="shared" si="1"/>
        <v>28</v>
      </c>
      <c r="G226" s="6">
        <v>45516.0</v>
      </c>
      <c r="H226" s="52">
        <f t="shared" si="2"/>
        <v>6</v>
      </c>
      <c r="I226" s="7" t="s">
        <v>57</v>
      </c>
      <c r="J226" s="10"/>
      <c r="K226" s="10"/>
      <c r="L226" s="10"/>
      <c r="M226" s="10"/>
      <c r="N226" s="7" t="s">
        <v>18</v>
      </c>
      <c r="O226" s="10"/>
      <c r="P226" s="19"/>
      <c r="Q226" s="33"/>
      <c r="U226" s="34"/>
    </row>
    <row r="227">
      <c r="A227" s="6">
        <v>45705.0</v>
      </c>
      <c r="B227" s="10"/>
      <c r="C227" s="7">
        <v>223346.0</v>
      </c>
      <c r="D227" s="7" t="s">
        <v>54</v>
      </c>
      <c r="E227" s="6">
        <v>45536.0</v>
      </c>
      <c r="F227" s="52">
        <f t="shared" si="1"/>
        <v>5</v>
      </c>
      <c r="G227" s="6">
        <v>45544.0</v>
      </c>
      <c r="H227" s="52">
        <f t="shared" si="2"/>
        <v>5</v>
      </c>
      <c r="I227" s="7" t="s">
        <v>56</v>
      </c>
      <c r="J227" s="10"/>
      <c r="K227" s="10"/>
      <c r="L227" s="10"/>
      <c r="M227" s="10"/>
      <c r="N227" s="7" t="s">
        <v>18</v>
      </c>
      <c r="O227" s="10"/>
      <c r="P227" s="19"/>
      <c r="Q227" s="33"/>
      <c r="U227" s="34"/>
    </row>
    <row r="228">
      <c r="A228" s="6">
        <v>45705.0</v>
      </c>
      <c r="B228" s="10"/>
      <c r="C228" s="7">
        <v>230540.0</v>
      </c>
      <c r="D228" s="7" t="s">
        <v>54</v>
      </c>
      <c r="E228" s="6">
        <v>45566.0</v>
      </c>
      <c r="F228" s="52">
        <f t="shared" si="1"/>
        <v>4</v>
      </c>
      <c r="G228" s="6">
        <v>45574.0</v>
      </c>
      <c r="H228" s="52">
        <f t="shared" si="2"/>
        <v>4</v>
      </c>
      <c r="I228" s="7" t="s">
        <v>56</v>
      </c>
      <c r="J228" s="10"/>
      <c r="K228" s="10"/>
      <c r="L228" s="10"/>
      <c r="M228" s="10"/>
      <c r="N228" s="7" t="s">
        <v>18</v>
      </c>
      <c r="O228" s="10"/>
      <c r="P228" s="19"/>
      <c r="Q228" s="33"/>
      <c r="U228" s="34"/>
    </row>
    <row r="229">
      <c r="A229" s="6">
        <v>45705.0</v>
      </c>
      <c r="B229" s="10"/>
      <c r="C229" s="7">
        <v>198221.0</v>
      </c>
      <c r="D229" s="7" t="s">
        <v>54</v>
      </c>
      <c r="E229" s="6">
        <v>45536.0</v>
      </c>
      <c r="F229" s="52">
        <f t="shared" si="1"/>
        <v>5</v>
      </c>
      <c r="G229" s="9">
        <v>45590.0</v>
      </c>
      <c r="H229" s="52">
        <f t="shared" si="2"/>
        <v>3</v>
      </c>
      <c r="I229" s="7" t="s">
        <v>60</v>
      </c>
      <c r="J229" s="10"/>
      <c r="K229" s="10"/>
      <c r="L229" s="10"/>
      <c r="M229" s="10"/>
      <c r="N229" s="7" t="s">
        <v>18</v>
      </c>
      <c r="O229" s="10"/>
      <c r="P229" s="19"/>
      <c r="Q229" s="33"/>
      <c r="U229" s="34"/>
    </row>
    <row r="230">
      <c r="A230" s="6">
        <v>45705.0</v>
      </c>
      <c r="B230" s="10"/>
      <c r="C230" s="7">
        <v>234225.0</v>
      </c>
      <c r="D230" s="7" t="s">
        <v>54</v>
      </c>
      <c r="E230" s="6">
        <v>45597.0</v>
      </c>
      <c r="F230" s="52">
        <f t="shared" si="1"/>
        <v>3</v>
      </c>
      <c r="G230" s="9">
        <v>45610.0</v>
      </c>
      <c r="H230" s="52">
        <f t="shared" si="2"/>
        <v>3</v>
      </c>
      <c r="I230" s="7" t="s">
        <v>44</v>
      </c>
      <c r="J230" s="10"/>
      <c r="K230" s="10"/>
      <c r="L230" s="10"/>
      <c r="M230" s="10"/>
      <c r="N230" s="7" t="s">
        <v>18</v>
      </c>
      <c r="O230" s="10"/>
      <c r="P230" s="19"/>
      <c r="Q230" s="33"/>
      <c r="U230" s="34"/>
    </row>
    <row r="231">
      <c r="A231" s="6">
        <v>45705.0</v>
      </c>
      <c r="B231" s="10"/>
      <c r="C231" s="7">
        <v>236418.0</v>
      </c>
      <c r="D231" s="7" t="s">
        <v>54</v>
      </c>
      <c r="E231" s="6">
        <v>45627.0</v>
      </c>
      <c r="F231" s="52">
        <f t="shared" si="1"/>
        <v>2</v>
      </c>
      <c r="G231" s="6">
        <v>45632.0</v>
      </c>
      <c r="H231" s="52">
        <f t="shared" si="2"/>
        <v>2</v>
      </c>
      <c r="I231" s="7" t="s">
        <v>60</v>
      </c>
      <c r="J231" s="10"/>
      <c r="K231" s="10"/>
      <c r="L231" s="10"/>
      <c r="M231" s="10"/>
      <c r="N231" s="7" t="s">
        <v>18</v>
      </c>
      <c r="O231" s="10"/>
      <c r="P231" s="19"/>
      <c r="Q231" s="33"/>
      <c r="U231" s="34"/>
    </row>
    <row r="232">
      <c r="A232" s="6">
        <v>45705.0</v>
      </c>
      <c r="B232" s="10"/>
      <c r="C232" s="7">
        <v>236951.0</v>
      </c>
      <c r="D232" s="7" t="s">
        <v>54</v>
      </c>
      <c r="E232" s="6">
        <v>45627.0</v>
      </c>
      <c r="F232" s="52">
        <f t="shared" si="1"/>
        <v>2</v>
      </c>
      <c r="G232" s="9">
        <v>45639.0</v>
      </c>
      <c r="H232" s="52">
        <f t="shared" si="2"/>
        <v>2</v>
      </c>
      <c r="I232" s="7" t="s">
        <v>56</v>
      </c>
      <c r="J232" s="10"/>
      <c r="K232" s="10"/>
      <c r="L232" s="10"/>
      <c r="M232" s="10"/>
      <c r="N232" s="7" t="s">
        <v>18</v>
      </c>
      <c r="O232" s="10"/>
      <c r="P232" s="19"/>
      <c r="Q232" s="33"/>
      <c r="U232" s="34"/>
    </row>
    <row r="233">
      <c r="A233" s="6">
        <v>45705.0</v>
      </c>
      <c r="B233" s="10"/>
      <c r="C233" s="7">
        <v>238524.0</v>
      </c>
      <c r="D233" s="7" t="s">
        <v>54</v>
      </c>
      <c r="E233" s="6">
        <v>45627.0</v>
      </c>
      <c r="F233" s="52">
        <f t="shared" si="1"/>
        <v>2</v>
      </c>
      <c r="G233" s="6">
        <v>45665.0</v>
      </c>
      <c r="H233" s="52">
        <f t="shared" si="2"/>
        <v>1</v>
      </c>
      <c r="I233" s="7" t="s">
        <v>44</v>
      </c>
      <c r="J233" s="10"/>
      <c r="K233" s="10"/>
      <c r="L233" s="10"/>
      <c r="M233" s="10"/>
      <c r="N233" s="7" t="s">
        <v>18</v>
      </c>
      <c r="O233" s="10"/>
      <c r="P233" s="19"/>
      <c r="Q233" s="33"/>
      <c r="U233" s="34"/>
    </row>
    <row r="234">
      <c r="A234" s="6">
        <v>45705.0</v>
      </c>
      <c r="B234" s="10"/>
      <c r="C234" s="7">
        <v>239050.0</v>
      </c>
      <c r="D234" s="7" t="s">
        <v>54</v>
      </c>
      <c r="E234" s="6">
        <v>45658.0</v>
      </c>
      <c r="F234" s="52">
        <f t="shared" si="1"/>
        <v>1</v>
      </c>
      <c r="G234" s="6">
        <v>45674.0</v>
      </c>
      <c r="H234" s="52">
        <f t="shared" si="2"/>
        <v>1</v>
      </c>
      <c r="I234" s="7" t="s">
        <v>60</v>
      </c>
      <c r="J234" s="10"/>
      <c r="K234" s="10"/>
      <c r="L234" s="10"/>
      <c r="M234" s="10"/>
      <c r="N234" s="7" t="s">
        <v>18</v>
      </c>
      <c r="O234" s="10"/>
      <c r="P234" s="19"/>
      <c r="Q234" s="33"/>
      <c r="U234" s="34"/>
    </row>
    <row r="235">
      <c r="A235" s="6">
        <v>45705.0</v>
      </c>
      <c r="B235" s="10"/>
      <c r="C235" s="7">
        <v>180195.0</v>
      </c>
      <c r="D235" s="7" t="s">
        <v>54</v>
      </c>
      <c r="E235" s="6">
        <v>45413.0</v>
      </c>
      <c r="F235" s="52">
        <f t="shared" si="1"/>
        <v>9</v>
      </c>
      <c r="G235" s="9">
        <v>45647.0</v>
      </c>
      <c r="H235" s="52">
        <f t="shared" si="2"/>
        <v>1</v>
      </c>
      <c r="I235" s="7" t="s">
        <v>44</v>
      </c>
      <c r="J235" s="10"/>
      <c r="K235" s="10"/>
      <c r="L235" s="10"/>
      <c r="M235" s="10"/>
      <c r="N235" s="7" t="s">
        <v>18</v>
      </c>
      <c r="O235" s="10"/>
      <c r="P235" s="19"/>
      <c r="Q235" s="33"/>
      <c r="U235" s="34"/>
    </row>
    <row r="236">
      <c r="A236" s="6">
        <v>45705.0</v>
      </c>
      <c r="B236" s="10"/>
      <c r="C236" s="7">
        <v>241098.0</v>
      </c>
      <c r="D236" s="7" t="s">
        <v>54</v>
      </c>
      <c r="E236" s="6">
        <v>45658.0</v>
      </c>
      <c r="F236" s="52">
        <f t="shared" si="1"/>
        <v>1</v>
      </c>
      <c r="G236" s="6">
        <v>45691.0</v>
      </c>
      <c r="H236" s="52">
        <f t="shared" si="2"/>
        <v>0</v>
      </c>
      <c r="I236" s="7" t="s">
        <v>60</v>
      </c>
      <c r="J236" s="10"/>
      <c r="K236" s="10"/>
      <c r="L236" s="10"/>
      <c r="M236" s="10"/>
      <c r="N236" s="7" t="s">
        <v>18</v>
      </c>
      <c r="O236" s="10"/>
      <c r="P236" s="19"/>
      <c r="Q236" s="33"/>
      <c r="U236" s="34"/>
    </row>
    <row r="237">
      <c r="A237" s="6">
        <v>45705.0</v>
      </c>
      <c r="B237" s="10"/>
      <c r="C237" s="7">
        <v>218038.0</v>
      </c>
      <c r="D237" s="7" t="s">
        <v>54</v>
      </c>
      <c r="E237" s="6">
        <v>45352.0</v>
      </c>
      <c r="F237" s="52">
        <f t="shared" si="1"/>
        <v>11</v>
      </c>
      <c r="G237" s="6">
        <v>45457.0</v>
      </c>
      <c r="H237" s="52">
        <f t="shared" si="2"/>
        <v>8</v>
      </c>
      <c r="I237" s="7" t="s">
        <v>56</v>
      </c>
      <c r="J237" s="10"/>
      <c r="K237" s="10"/>
      <c r="L237" s="10"/>
      <c r="M237" s="10"/>
      <c r="N237" s="7" t="s">
        <v>18</v>
      </c>
      <c r="O237" s="10"/>
      <c r="P237" s="19"/>
      <c r="Q237" s="33"/>
      <c r="U237" s="34"/>
    </row>
    <row r="238">
      <c r="A238" s="6">
        <v>45705.0</v>
      </c>
      <c r="B238" s="10"/>
      <c r="C238" s="7">
        <v>220454.0</v>
      </c>
      <c r="D238" s="7" t="s">
        <v>129</v>
      </c>
      <c r="E238" s="6">
        <v>45444.0</v>
      </c>
      <c r="F238" s="52">
        <f t="shared" si="1"/>
        <v>8</v>
      </c>
      <c r="G238" s="6">
        <v>45478.0</v>
      </c>
      <c r="H238" s="52">
        <f t="shared" si="2"/>
        <v>7</v>
      </c>
      <c r="I238" s="7" t="s">
        <v>44</v>
      </c>
      <c r="J238" s="10"/>
      <c r="K238" s="10"/>
      <c r="L238" s="10"/>
      <c r="M238" s="10"/>
      <c r="N238" s="7" t="s">
        <v>18</v>
      </c>
      <c r="O238" s="10"/>
      <c r="P238" s="19"/>
      <c r="Q238" s="33"/>
      <c r="U238" s="34"/>
    </row>
    <row r="239">
      <c r="A239" s="6">
        <v>45705.0</v>
      </c>
      <c r="B239" s="10"/>
      <c r="C239" s="7">
        <v>168648.0</v>
      </c>
      <c r="D239" s="7" t="s">
        <v>129</v>
      </c>
      <c r="E239" s="6">
        <v>45017.0</v>
      </c>
      <c r="F239" s="52">
        <f t="shared" si="1"/>
        <v>22</v>
      </c>
      <c r="G239" s="6">
        <v>45050.0</v>
      </c>
      <c r="H239" s="52">
        <f t="shared" si="2"/>
        <v>21</v>
      </c>
      <c r="I239" s="7" t="s">
        <v>60</v>
      </c>
      <c r="J239" s="10"/>
      <c r="K239" s="10"/>
      <c r="L239" s="10"/>
      <c r="M239" s="10"/>
      <c r="N239" s="7" t="s">
        <v>18</v>
      </c>
      <c r="O239" s="10"/>
      <c r="P239" s="19"/>
      <c r="Q239" s="33"/>
      <c r="U239" s="34"/>
    </row>
    <row r="240">
      <c r="A240" s="6">
        <v>45705.0</v>
      </c>
      <c r="B240" s="10"/>
      <c r="C240" s="7">
        <v>205368.0</v>
      </c>
      <c r="D240" s="7" t="s">
        <v>129</v>
      </c>
      <c r="E240" s="6">
        <v>45231.0</v>
      </c>
      <c r="F240" s="52">
        <f t="shared" si="1"/>
        <v>15</v>
      </c>
      <c r="G240" s="6">
        <v>45358.0</v>
      </c>
      <c r="H240" s="52">
        <f t="shared" si="2"/>
        <v>11</v>
      </c>
      <c r="I240" s="7" t="s">
        <v>44</v>
      </c>
      <c r="J240" s="10"/>
      <c r="K240" s="10"/>
      <c r="L240" s="10"/>
      <c r="M240" s="10"/>
      <c r="N240" s="7" t="s">
        <v>18</v>
      </c>
      <c r="O240" s="10"/>
      <c r="P240" s="19"/>
      <c r="Q240" s="33"/>
      <c r="U240" s="34"/>
    </row>
    <row r="241">
      <c r="A241" s="6">
        <v>45705.0</v>
      </c>
      <c r="B241" s="10"/>
      <c r="C241" s="7">
        <v>206940.0</v>
      </c>
      <c r="D241" s="7" t="s">
        <v>129</v>
      </c>
      <c r="E241" s="6">
        <v>45352.0</v>
      </c>
      <c r="F241" s="52">
        <f t="shared" si="1"/>
        <v>11</v>
      </c>
      <c r="G241" s="6">
        <v>45447.0</v>
      </c>
      <c r="H241" s="52">
        <f t="shared" si="2"/>
        <v>8</v>
      </c>
      <c r="I241" s="7" t="s">
        <v>44</v>
      </c>
      <c r="J241" s="10"/>
      <c r="K241" s="10"/>
      <c r="L241" s="10"/>
      <c r="M241" s="10"/>
      <c r="N241" s="7" t="s">
        <v>18</v>
      </c>
      <c r="O241" s="10"/>
      <c r="P241" s="19"/>
      <c r="Q241" s="33"/>
      <c r="U241" s="34"/>
    </row>
    <row r="242">
      <c r="A242" s="6">
        <v>45705.0</v>
      </c>
      <c r="B242" s="10"/>
      <c r="C242" s="7">
        <v>202510.0</v>
      </c>
      <c r="D242" s="7" t="s">
        <v>129</v>
      </c>
      <c r="E242" s="6">
        <v>45261.0</v>
      </c>
      <c r="F242" s="52">
        <f t="shared" si="1"/>
        <v>14</v>
      </c>
      <c r="G242" s="6">
        <v>45341.0</v>
      </c>
      <c r="H242" s="52">
        <f t="shared" si="2"/>
        <v>11</v>
      </c>
      <c r="I242" s="7" t="s">
        <v>44</v>
      </c>
      <c r="J242" s="10"/>
      <c r="K242" s="10"/>
      <c r="L242" s="10"/>
      <c r="M242" s="10"/>
      <c r="N242" s="7" t="s">
        <v>18</v>
      </c>
      <c r="O242" s="10"/>
      <c r="P242" s="19"/>
      <c r="Q242" s="33"/>
      <c r="U242" s="34"/>
    </row>
    <row r="243">
      <c r="A243" s="6">
        <v>45705.0</v>
      </c>
      <c r="B243" s="10"/>
      <c r="C243" s="7">
        <v>222408.0</v>
      </c>
      <c r="D243" s="7" t="s">
        <v>129</v>
      </c>
      <c r="E243" s="6">
        <v>45474.0</v>
      </c>
      <c r="F243" s="52">
        <f t="shared" si="1"/>
        <v>7</v>
      </c>
      <c r="G243" s="6">
        <v>45524.0</v>
      </c>
      <c r="H243" s="52">
        <f t="shared" si="2"/>
        <v>5</v>
      </c>
      <c r="I243" s="7" t="s">
        <v>44</v>
      </c>
      <c r="J243" s="10"/>
      <c r="K243" s="10"/>
      <c r="L243" s="10"/>
      <c r="M243" s="10"/>
      <c r="N243" s="7" t="s">
        <v>18</v>
      </c>
      <c r="O243" s="10"/>
      <c r="P243" s="19"/>
      <c r="Q243" s="33"/>
      <c r="U243" s="34"/>
    </row>
    <row r="244">
      <c r="A244" s="6">
        <v>45705.0</v>
      </c>
      <c r="B244" s="10"/>
      <c r="C244" s="7">
        <v>234840.0</v>
      </c>
      <c r="D244" s="7" t="s">
        <v>129</v>
      </c>
      <c r="E244" s="6">
        <v>44835.0</v>
      </c>
      <c r="F244" s="52">
        <f t="shared" si="1"/>
        <v>28</v>
      </c>
      <c r="G244" s="9">
        <v>45617.0</v>
      </c>
      <c r="H244" s="52">
        <f t="shared" si="2"/>
        <v>2</v>
      </c>
      <c r="I244" s="7" t="s">
        <v>44</v>
      </c>
      <c r="J244" s="10"/>
      <c r="K244" s="10"/>
      <c r="L244" s="10"/>
      <c r="M244" s="10"/>
      <c r="N244" s="7" t="s">
        <v>18</v>
      </c>
      <c r="O244" s="10"/>
      <c r="P244" s="19"/>
      <c r="Q244" s="33"/>
      <c r="U244" s="34"/>
    </row>
    <row r="245">
      <c r="A245" s="6">
        <v>45705.0</v>
      </c>
      <c r="B245" s="10"/>
      <c r="C245" s="7">
        <v>233257.0</v>
      </c>
      <c r="D245" s="7" t="s">
        <v>129</v>
      </c>
      <c r="E245" s="6">
        <v>45566.0</v>
      </c>
      <c r="F245" s="52">
        <f t="shared" si="1"/>
        <v>4</v>
      </c>
      <c r="G245" s="6">
        <v>45543.0</v>
      </c>
      <c r="H245" s="52">
        <f t="shared" si="2"/>
        <v>5</v>
      </c>
      <c r="I245" s="7" t="s">
        <v>48</v>
      </c>
      <c r="J245" s="10"/>
      <c r="K245" s="10"/>
      <c r="L245" s="10"/>
      <c r="M245" s="10"/>
      <c r="N245" s="7" t="s">
        <v>18</v>
      </c>
      <c r="O245" s="10"/>
      <c r="P245" s="19"/>
      <c r="Q245" s="33"/>
      <c r="U245" s="34"/>
    </row>
    <row r="246">
      <c r="A246" s="6">
        <v>45705.0</v>
      </c>
      <c r="B246" s="10"/>
      <c r="C246" s="7">
        <v>235742.0</v>
      </c>
      <c r="D246" s="7" t="s">
        <v>129</v>
      </c>
      <c r="E246" s="6">
        <v>45566.0</v>
      </c>
      <c r="F246" s="52">
        <f t="shared" si="1"/>
        <v>4</v>
      </c>
      <c r="G246" s="6">
        <v>45629.0</v>
      </c>
      <c r="H246" s="52">
        <f t="shared" si="2"/>
        <v>2</v>
      </c>
      <c r="I246" s="7" t="s">
        <v>44</v>
      </c>
      <c r="J246" s="10"/>
      <c r="K246" s="10"/>
      <c r="L246" s="10"/>
      <c r="M246" s="10"/>
      <c r="N246" s="7" t="s">
        <v>18</v>
      </c>
      <c r="O246" s="10"/>
      <c r="P246" s="19"/>
      <c r="Q246" s="33"/>
      <c r="U246" s="34"/>
    </row>
    <row r="247">
      <c r="A247" s="6">
        <v>45705.0</v>
      </c>
      <c r="B247" s="10"/>
      <c r="C247" s="7">
        <v>205851.0</v>
      </c>
      <c r="D247" s="7" t="s">
        <v>64</v>
      </c>
      <c r="E247" s="6">
        <v>45292.0</v>
      </c>
      <c r="F247" s="52">
        <f t="shared" si="1"/>
        <v>13</v>
      </c>
      <c r="G247" s="6">
        <v>45363.0</v>
      </c>
      <c r="H247" s="52">
        <f t="shared" si="2"/>
        <v>11</v>
      </c>
      <c r="I247" s="7" t="s">
        <v>48</v>
      </c>
      <c r="J247" s="10"/>
      <c r="K247" s="10"/>
      <c r="L247" s="10"/>
      <c r="M247" s="10"/>
      <c r="N247" s="7" t="s">
        <v>18</v>
      </c>
      <c r="O247" s="10"/>
      <c r="P247" s="19"/>
      <c r="Q247" s="33"/>
      <c r="U247" s="34"/>
    </row>
    <row r="248">
      <c r="A248" s="6">
        <v>45705.0</v>
      </c>
      <c r="B248" s="10"/>
      <c r="C248" s="7">
        <v>217391.0</v>
      </c>
      <c r="D248" s="7" t="s">
        <v>64</v>
      </c>
      <c r="E248" s="6">
        <v>45413.0</v>
      </c>
      <c r="F248" s="52">
        <f t="shared" si="1"/>
        <v>9</v>
      </c>
      <c r="G248" s="6">
        <v>45451.0</v>
      </c>
      <c r="H248" s="52">
        <f t="shared" si="2"/>
        <v>8</v>
      </c>
      <c r="I248" s="7" t="s">
        <v>44</v>
      </c>
      <c r="J248" s="10"/>
      <c r="K248" s="10"/>
      <c r="L248" s="10"/>
      <c r="M248" s="10"/>
      <c r="N248" s="7" t="s">
        <v>18</v>
      </c>
      <c r="O248" s="10"/>
      <c r="P248" s="19"/>
      <c r="Q248" s="33"/>
      <c r="U248" s="34"/>
    </row>
    <row r="249">
      <c r="A249" s="6">
        <v>45705.0</v>
      </c>
      <c r="B249" s="10"/>
      <c r="C249" s="7">
        <v>232385.0</v>
      </c>
      <c r="D249" s="7" t="s">
        <v>64</v>
      </c>
      <c r="E249" s="6">
        <v>45474.0</v>
      </c>
      <c r="F249" s="52">
        <f t="shared" si="1"/>
        <v>7</v>
      </c>
      <c r="G249" s="6">
        <v>45597.0</v>
      </c>
      <c r="H249" s="52">
        <f t="shared" si="2"/>
        <v>3</v>
      </c>
      <c r="I249" s="7" t="s">
        <v>60</v>
      </c>
      <c r="J249" s="10"/>
      <c r="K249" s="10"/>
      <c r="L249" s="10"/>
      <c r="M249" s="10"/>
      <c r="N249" s="7" t="s">
        <v>18</v>
      </c>
      <c r="O249" s="10"/>
      <c r="P249" s="19"/>
      <c r="Q249" s="33"/>
      <c r="U249" s="34"/>
    </row>
    <row r="250">
      <c r="A250" s="6">
        <v>45705.0</v>
      </c>
      <c r="B250" s="10"/>
      <c r="C250" s="7">
        <v>231788.0</v>
      </c>
      <c r="D250" s="7" t="s">
        <v>64</v>
      </c>
      <c r="E250" s="6">
        <v>45566.0</v>
      </c>
      <c r="F250" s="52">
        <f t="shared" si="1"/>
        <v>4</v>
      </c>
      <c r="G250" s="9">
        <v>45586.0</v>
      </c>
      <c r="H250" s="52">
        <f t="shared" si="2"/>
        <v>3</v>
      </c>
      <c r="I250" s="7" t="s">
        <v>60</v>
      </c>
      <c r="J250" s="10"/>
      <c r="K250" s="10"/>
      <c r="L250" s="10"/>
      <c r="M250" s="10"/>
      <c r="N250" s="7" t="s">
        <v>18</v>
      </c>
      <c r="O250" s="10"/>
      <c r="P250" s="19"/>
      <c r="Q250" s="33"/>
      <c r="U250" s="34"/>
    </row>
    <row r="251">
      <c r="A251" s="6">
        <v>45705.0</v>
      </c>
      <c r="B251" s="10"/>
      <c r="C251" s="7">
        <v>185753.0</v>
      </c>
      <c r="D251" s="7" t="s">
        <v>64</v>
      </c>
      <c r="E251" s="6">
        <v>45139.0</v>
      </c>
      <c r="F251" s="52">
        <f t="shared" si="1"/>
        <v>18</v>
      </c>
      <c r="G251" s="6">
        <v>45199.0</v>
      </c>
      <c r="H251" s="52">
        <f t="shared" si="2"/>
        <v>16</v>
      </c>
      <c r="I251" s="7" t="s">
        <v>56</v>
      </c>
      <c r="J251" s="10"/>
      <c r="K251" s="10"/>
      <c r="L251" s="10"/>
      <c r="M251" s="10"/>
      <c r="N251" s="7" t="s">
        <v>18</v>
      </c>
      <c r="O251" s="10"/>
      <c r="P251" s="19"/>
      <c r="Q251" s="33"/>
      <c r="U251" s="34"/>
    </row>
    <row r="252">
      <c r="A252" s="6">
        <v>45705.0</v>
      </c>
      <c r="B252" s="10"/>
      <c r="C252" s="7">
        <v>205465.0</v>
      </c>
      <c r="D252" s="7" t="s">
        <v>64</v>
      </c>
      <c r="E252" s="6">
        <v>45352.0</v>
      </c>
      <c r="F252" s="52">
        <f t="shared" si="1"/>
        <v>11</v>
      </c>
      <c r="G252" s="6">
        <v>45362.0</v>
      </c>
      <c r="H252" s="52">
        <f t="shared" si="2"/>
        <v>11</v>
      </c>
      <c r="I252" s="7" t="s">
        <v>56</v>
      </c>
      <c r="J252" s="10"/>
      <c r="K252" s="10"/>
      <c r="L252" s="10"/>
      <c r="M252" s="10"/>
      <c r="N252" s="7" t="s">
        <v>18</v>
      </c>
      <c r="O252" s="10"/>
      <c r="P252" s="19"/>
      <c r="Q252" s="33"/>
      <c r="U252" s="34"/>
    </row>
    <row r="253">
      <c r="A253" s="6">
        <v>45705.0</v>
      </c>
      <c r="B253" s="10"/>
      <c r="C253" s="7">
        <v>217631.0</v>
      </c>
      <c r="D253" s="7" t="s">
        <v>64</v>
      </c>
      <c r="E253" s="6">
        <v>45383.0</v>
      </c>
      <c r="F253" s="52">
        <f t="shared" si="1"/>
        <v>10</v>
      </c>
      <c r="G253" s="6">
        <v>45457.0</v>
      </c>
      <c r="H253" s="52">
        <f t="shared" si="2"/>
        <v>8</v>
      </c>
      <c r="I253" s="7" t="s">
        <v>56</v>
      </c>
      <c r="J253" s="10"/>
      <c r="K253" s="10"/>
      <c r="L253" s="10"/>
      <c r="M253" s="10"/>
      <c r="N253" s="7" t="s">
        <v>18</v>
      </c>
      <c r="O253" s="10"/>
      <c r="P253" s="19"/>
      <c r="Q253" s="33"/>
      <c r="U253" s="34"/>
    </row>
    <row r="254">
      <c r="A254" s="6">
        <v>45705.0</v>
      </c>
      <c r="B254" s="10"/>
      <c r="C254" s="7">
        <v>223782.0</v>
      </c>
      <c r="D254" s="7" t="s">
        <v>64</v>
      </c>
      <c r="E254" s="6">
        <v>45200.0</v>
      </c>
      <c r="F254" s="52">
        <f t="shared" si="1"/>
        <v>16</v>
      </c>
      <c r="G254" s="6">
        <v>45530.0</v>
      </c>
      <c r="H254" s="52">
        <f t="shared" si="2"/>
        <v>5</v>
      </c>
      <c r="I254" s="7" t="s">
        <v>56</v>
      </c>
      <c r="J254" s="10"/>
      <c r="K254" s="10"/>
      <c r="L254" s="10"/>
      <c r="M254" s="10"/>
      <c r="N254" s="7" t="s">
        <v>18</v>
      </c>
      <c r="O254" s="10"/>
      <c r="P254" s="19"/>
      <c r="Q254" s="33"/>
      <c r="U254" s="34"/>
    </row>
    <row r="255">
      <c r="A255" s="6">
        <v>45705.0</v>
      </c>
      <c r="B255" s="10"/>
      <c r="C255" s="7">
        <v>232218.0</v>
      </c>
      <c r="D255" s="7" t="s">
        <v>64</v>
      </c>
      <c r="E255" s="6">
        <v>45474.0</v>
      </c>
      <c r="F255" s="52">
        <f t="shared" si="1"/>
        <v>7</v>
      </c>
      <c r="G255" s="9">
        <v>45590.0</v>
      </c>
      <c r="H255" s="52">
        <f t="shared" si="2"/>
        <v>3</v>
      </c>
      <c r="I255" s="7" t="s">
        <v>56</v>
      </c>
      <c r="J255" s="10"/>
      <c r="K255" s="10"/>
      <c r="L255" s="10"/>
      <c r="M255" s="10"/>
      <c r="N255" s="7" t="s">
        <v>18</v>
      </c>
      <c r="O255" s="10"/>
      <c r="P255" s="19"/>
      <c r="Q255" s="33"/>
      <c r="U255" s="34"/>
    </row>
    <row r="256">
      <c r="A256" s="6">
        <v>45705.0</v>
      </c>
      <c r="B256" s="10"/>
      <c r="C256" s="7">
        <v>98447.0</v>
      </c>
      <c r="D256" s="7" t="s">
        <v>68</v>
      </c>
      <c r="E256" s="6">
        <v>44317.0</v>
      </c>
      <c r="F256" s="52">
        <f t="shared" si="1"/>
        <v>45</v>
      </c>
      <c r="G256" s="6">
        <v>44434.0</v>
      </c>
      <c r="H256" s="52">
        <f t="shared" si="2"/>
        <v>41</v>
      </c>
      <c r="I256" s="7" t="s">
        <v>57</v>
      </c>
      <c r="J256" s="10"/>
      <c r="K256" s="10"/>
      <c r="L256" s="10"/>
      <c r="M256" s="10"/>
      <c r="N256" s="7" t="s">
        <v>18</v>
      </c>
      <c r="O256" s="10"/>
      <c r="P256" s="19"/>
      <c r="Q256" s="33"/>
      <c r="U256" s="34"/>
    </row>
    <row r="257">
      <c r="A257" s="6">
        <v>45705.0</v>
      </c>
      <c r="B257" s="10"/>
      <c r="C257" s="7">
        <v>43890.0</v>
      </c>
      <c r="D257" s="7" t="s">
        <v>68</v>
      </c>
      <c r="E257" s="6">
        <v>43862.0</v>
      </c>
      <c r="F257" s="52">
        <f t="shared" si="1"/>
        <v>60</v>
      </c>
      <c r="G257" s="6">
        <v>43917.0</v>
      </c>
      <c r="H257" s="52">
        <f t="shared" si="2"/>
        <v>58</v>
      </c>
      <c r="I257" s="7" t="s">
        <v>41</v>
      </c>
      <c r="J257" s="10"/>
      <c r="K257" s="10"/>
      <c r="L257" s="10"/>
      <c r="M257" s="10"/>
      <c r="N257" s="7" t="s">
        <v>18</v>
      </c>
      <c r="O257" s="10"/>
      <c r="P257" s="19"/>
      <c r="Q257" s="33"/>
      <c r="U257" s="34"/>
    </row>
    <row r="258">
      <c r="A258" s="6">
        <v>45705.0</v>
      </c>
      <c r="B258" s="10"/>
      <c r="C258" s="7">
        <v>158332.0</v>
      </c>
      <c r="D258" s="7" t="s">
        <v>68</v>
      </c>
      <c r="E258" s="6">
        <v>44805.0</v>
      </c>
      <c r="F258" s="52">
        <f t="shared" si="1"/>
        <v>29</v>
      </c>
      <c r="G258" s="6">
        <v>44952.0</v>
      </c>
      <c r="H258" s="52">
        <f t="shared" si="2"/>
        <v>24</v>
      </c>
      <c r="I258" s="7" t="s">
        <v>117</v>
      </c>
      <c r="J258" s="10"/>
      <c r="K258" s="10"/>
      <c r="L258" s="10"/>
      <c r="M258" s="10"/>
      <c r="N258" s="7" t="s">
        <v>18</v>
      </c>
      <c r="O258" s="10"/>
      <c r="P258" s="19"/>
      <c r="Q258" s="33"/>
      <c r="U258" s="34"/>
    </row>
    <row r="259">
      <c r="A259" s="6">
        <v>45705.0</v>
      </c>
      <c r="B259" s="10"/>
      <c r="C259" s="7">
        <v>211425.0</v>
      </c>
      <c r="D259" s="7" t="s">
        <v>68</v>
      </c>
      <c r="E259" s="6">
        <v>45352.0</v>
      </c>
      <c r="F259" s="52">
        <f t="shared" si="1"/>
        <v>11</v>
      </c>
      <c r="G259" s="6">
        <v>45404.0</v>
      </c>
      <c r="H259" s="52">
        <f t="shared" si="2"/>
        <v>9</v>
      </c>
      <c r="I259" s="7" t="s">
        <v>56</v>
      </c>
      <c r="J259" s="10"/>
      <c r="K259" s="10"/>
      <c r="L259" s="10"/>
      <c r="M259" s="10"/>
      <c r="N259" s="7" t="s">
        <v>18</v>
      </c>
      <c r="O259" s="10"/>
      <c r="P259" s="19"/>
      <c r="Q259" s="33"/>
      <c r="U259" s="34"/>
    </row>
    <row r="260">
      <c r="A260" s="6">
        <v>45705.0</v>
      </c>
      <c r="B260" s="10"/>
      <c r="C260" s="7">
        <v>241205.0</v>
      </c>
      <c r="D260" s="7" t="s">
        <v>68</v>
      </c>
      <c r="E260" s="6">
        <v>45566.0</v>
      </c>
      <c r="F260" s="52">
        <f t="shared" si="1"/>
        <v>4</v>
      </c>
      <c r="G260" s="6">
        <v>45686.0</v>
      </c>
      <c r="H260" s="52">
        <f t="shared" si="2"/>
        <v>0</v>
      </c>
      <c r="I260" s="7" t="s">
        <v>117</v>
      </c>
      <c r="J260" s="10"/>
      <c r="K260" s="10"/>
      <c r="L260" s="10"/>
      <c r="M260" s="10"/>
      <c r="N260" s="7" t="s">
        <v>18</v>
      </c>
      <c r="O260" s="10"/>
      <c r="P260" s="19"/>
      <c r="Q260" s="33"/>
      <c r="U260" s="34"/>
    </row>
    <row r="261">
      <c r="A261" s="6">
        <v>45705.0</v>
      </c>
      <c r="B261" s="10"/>
      <c r="C261" s="7">
        <v>209915.0</v>
      </c>
      <c r="D261" s="7" t="s">
        <v>68</v>
      </c>
      <c r="E261" s="6">
        <v>44378.0</v>
      </c>
      <c r="F261" s="52">
        <f t="shared" si="1"/>
        <v>43</v>
      </c>
      <c r="G261" s="6">
        <v>45392.0</v>
      </c>
      <c r="H261" s="52">
        <f t="shared" si="2"/>
        <v>10</v>
      </c>
      <c r="I261" s="7" t="s">
        <v>44</v>
      </c>
      <c r="J261" s="10"/>
      <c r="K261" s="10"/>
      <c r="L261" s="10"/>
      <c r="M261" s="10"/>
      <c r="N261" s="7" t="s">
        <v>18</v>
      </c>
      <c r="O261" s="10"/>
      <c r="P261" s="19"/>
      <c r="Q261" s="33"/>
      <c r="U261" s="34"/>
    </row>
    <row r="262">
      <c r="A262" s="6">
        <v>45705.0</v>
      </c>
      <c r="B262" s="10"/>
      <c r="C262" s="7">
        <v>204140.0</v>
      </c>
      <c r="D262" s="7" t="s">
        <v>68</v>
      </c>
      <c r="E262" s="6">
        <v>45292.0</v>
      </c>
      <c r="F262" s="52">
        <f t="shared" si="1"/>
        <v>13</v>
      </c>
      <c r="G262" s="6">
        <v>45349.0</v>
      </c>
      <c r="H262" s="52">
        <f t="shared" si="2"/>
        <v>11</v>
      </c>
      <c r="I262" s="7" t="s">
        <v>56</v>
      </c>
      <c r="J262" s="10"/>
      <c r="K262" s="10"/>
      <c r="L262" s="10"/>
      <c r="M262" s="10"/>
      <c r="N262" s="7" t="s">
        <v>18</v>
      </c>
      <c r="O262" s="10"/>
      <c r="P262" s="19"/>
      <c r="Q262" s="33"/>
      <c r="U262" s="34"/>
    </row>
    <row r="263">
      <c r="A263" s="6">
        <v>45705.0</v>
      </c>
      <c r="B263" s="10"/>
      <c r="C263" s="7">
        <v>171726.0</v>
      </c>
      <c r="D263" s="7" t="s">
        <v>68</v>
      </c>
      <c r="E263" s="6">
        <v>45017.0</v>
      </c>
      <c r="F263" s="52">
        <f t="shared" si="1"/>
        <v>22</v>
      </c>
      <c r="G263" s="6">
        <v>45068.0</v>
      </c>
      <c r="H263" s="52">
        <f t="shared" si="2"/>
        <v>20</v>
      </c>
      <c r="I263" s="7" t="s">
        <v>60</v>
      </c>
      <c r="J263" s="10"/>
      <c r="K263" s="10"/>
      <c r="L263" s="10"/>
      <c r="M263" s="10"/>
      <c r="N263" s="7" t="s">
        <v>18</v>
      </c>
      <c r="O263" s="10"/>
      <c r="P263" s="19"/>
      <c r="Q263" s="33"/>
      <c r="U263" s="34"/>
    </row>
    <row r="264">
      <c r="A264" s="6">
        <v>45705.0</v>
      </c>
      <c r="B264" s="10"/>
      <c r="C264" s="7">
        <v>187466.0</v>
      </c>
      <c r="D264" s="7" t="s">
        <v>68</v>
      </c>
      <c r="E264" s="6">
        <v>45170.0</v>
      </c>
      <c r="F264" s="52">
        <f t="shared" si="1"/>
        <v>17</v>
      </c>
      <c r="G264" s="6">
        <v>45196.0</v>
      </c>
      <c r="H264" s="52">
        <f t="shared" si="2"/>
        <v>16</v>
      </c>
      <c r="I264" s="7" t="s">
        <v>56</v>
      </c>
      <c r="J264" s="10"/>
      <c r="K264" s="10"/>
      <c r="L264" s="10"/>
      <c r="M264" s="10"/>
      <c r="N264" s="7" t="s">
        <v>18</v>
      </c>
      <c r="O264" s="10"/>
      <c r="P264" s="19"/>
      <c r="Q264" s="33"/>
      <c r="U264" s="34"/>
    </row>
    <row r="265">
      <c r="A265" s="6">
        <v>45705.0</v>
      </c>
      <c r="B265" s="10"/>
      <c r="C265" s="7">
        <v>197476.0</v>
      </c>
      <c r="D265" s="7" t="s">
        <v>68</v>
      </c>
      <c r="E265" s="6">
        <v>45231.0</v>
      </c>
      <c r="F265" s="52">
        <f t="shared" si="1"/>
        <v>15</v>
      </c>
      <c r="G265" s="6">
        <v>45297.0</v>
      </c>
      <c r="H265" s="52">
        <f t="shared" si="2"/>
        <v>13</v>
      </c>
      <c r="I265" s="7" t="s">
        <v>44</v>
      </c>
      <c r="J265" s="10"/>
      <c r="K265" s="10"/>
      <c r="L265" s="10"/>
      <c r="M265" s="10"/>
      <c r="N265" s="7" t="s">
        <v>18</v>
      </c>
      <c r="O265" s="10"/>
      <c r="P265" s="19"/>
      <c r="Q265" s="33"/>
      <c r="U265" s="34"/>
    </row>
    <row r="266">
      <c r="A266" s="6">
        <v>45705.0</v>
      </c>
      <c r="B266" s="10"/>
      <c r="C266" s="7">
        <v>203161.0</v>
      </c>
      <c r="D266" s="7" t="s">
        <v>68</v>
      </c>
      <c r="E266" s="6">
        <v>45292.0</v>
      </c>
      <c r="F266" s="52">
        <f t="shared" si="1"/>
        <v>13</v>
      </c>
      <c r="G266" s="6">
        <v>45343.0</v>
      </c>
      <c r="H266" s="52">
        <f t="shared" si="2"/>
        <v>11</v>
      </c>
      <c r="I266" s="7" t="s">
        <v>44</v>
      </c>
      <c r="J266" s="10"/>
      <c r="K266" s="10"/>
      <c r="L266" s="10"/>
      <c r="M266" s="10"/>
      <c r="N266" s="7" t="s">
        <v>18</v>
      </c>
      <c r="O266" s="10"/>
      <c r="P266" s="19"/>
      <c r="Q266" s="33"/>
      <c r="U266" s="34"/>
    </row>
    <row r="267">
      <c r="A267" s="6">
        <v>45705.0</v>
      </c>
      <c r="B267" s="10"/>
      <c r="C267" s="7">
        <v>213965.0</v>
      </c>
      <c r="D267" s="7" t="s">
        <v>68</v>
      </c>
      <c r="E267" s="6">
        <v>45413.0</v>
      </c>
      <c r="F267" s="52">
        <f t="shared" si="1"/>
        <v>9</v>
      </c>
      <c r="G267" s="6">
        <v>45422.0</v>
      </c>
      <c r="H267" s="52">
        <f t="shared" si="2"/>
        <v>9</v>
      </c>
      <c r="I267" s="7" t="s">
        <v>60</v>
      </c>
      <c r="J267" s="10"/>
      <c r="K267" s="10"/>
      <c r="L267" s="10"/>
      <c r="M267" s="10"/>
      <c r="N267" s="7" t="s">
        <v>18</v>
      </c>
      <c r="O267" s="10"/>
      <c r="P267" s="19"/>
      <c r="Q267" s="33"/>
      <c r="U267" s="34"/>
    </row>
    <row r="268">
      <c r="A268" s="6">
        <v>45705.0</v>
      </c>
      <c r="B268" s="10"/>
      <c r="C268" s="7">
        <v>218111.0</v>
      </c>
      <c r="D268" s="7" t="s">
        <v>68</v>
      </c>
      <c r="E268" s="6">
        <v>45413.0</v>
      </c>
      <c r="F268" s="52">
        <f t="shared" si="1"/>
        <v>9</v>
      </c>
      <c r="G268" s="6">
        <v>45457.0</v>
      </c>
      <c r="H268" s="52">
        <f t="shared" si="2"/>
        <v>8</v>
      </c>
      <c r="I268" s="7" t="s">
        <v>44</v>
      </c>
      <c r="J268" s="10"/>
      <c r="K268" s="10"/>
      <c r="L268" s="10"/>
      <c r="M268" s="10"/>
      <c r="N268" s="7" t="s">
        <v>18</v>
      </c>
      <c r="O268" s="10"/>
      <c r="P268" s="19"/>
      <c r="Q268" s="33"/>
      <c r="U268" s="34"/>
    </row>
    <row r="269">
      <c r="A269" s="6">
        <v>45705.0</v>
      </c>
      <c r="B269" s="10"/>
      <c r="C269" s="7">
        <v>225631.0</v>
      </c>
      <c r="D269" s="7" t="s">
        <v>68</v>
      </c>
      <c r="E269" s="6">
        <v>45474.0</v>
      </c>
      <c r="F269" s="52">
        <f t="shared" si="1"/>
        <v>7</v>
      </c>
      <c r="G269" s="6">
        <v>45526.0</v>
      </c>
      <c r="H269" s="52">
        <f t="shared" si="2"/>
        <v>5</v>
      </c>
      <c r="I269" s="7" t="s">
        <v>44</v>
      </c>
      <c r="J269" s="10"/>
      <c r="K269" s="10"/>
      <c r="L269" s="10"/>
      <c r="M269" s="10"/>
      <c r="N269" s="7" t="s">
        <v>18</v>
      </c>
      <c r="O269" s="10"/>
      <c r="P269" s="19"/>
      <c r="Q269" s="33"/>
      <c r="U269" s="34"/>
    </row>
    <row r="270">
      <c r="A270" s="6">
        <v>45705.0</v>
      </c>
      <c r="B270" s="10"/>
      <c r="C270" s="7">
        <v>227980.0</v>
      </c>
      <c r="D270" s="7" t="s">
        <v>68</v>
      </c>
      <c r="E270" s="6">
        <v>45505.0</v>
      </c>
      <c r="F270" s="52">
        <f t="shared" si="1"/>
        <v>6</v>
      </c>
      <c r="G270" s="6">
        <v>45548.0</v>
      </c>
      <c r="H270" s="52">
        <f t="shared" si="2"/>
        <v>5</v>
      </c>
      <c r="I270" s="7" t="s">
        <v>56</v>
      </c>
      <c r="J270" s="10"/>
      <c r="K270" s="10"/>
      <c r="L270" s="10"/>
      <c r="M270" s="10"/>
      <c r="N270" s="7" t="s">
        <v>18</v>
      </c>
      <c r="O270" s="10"/>
      <c r="P270" s="19"/>
      <c r="Q270" s="33"/>
      <c r="U270" s="34"/>
    </row>
    <row r="271">
      <c r="A271" s="6">
        <v>45705.0</v>
      </c>
      <c r="B271" s="10"/>
      <c r="C271" s="7">
        <v>234360.0</v>
      </c>
      <c r="D271" s="7" t="s">
        <v>68</v>
      </c>
      <c r="E271" s="6">
        <v>45566.0</v>
      </c>
      <c r="F271" s="52">
        <f t="shared" si="1"/>
        <v>4</v>
      </c>
      <c r="G271" s="9">
        <v>45610.0</v>
      </c>
      <c r="H271" s="52">
        <f t="shared" si="2"/>
        <v>3</v>
      </c>
      <c r="I271" s="7" t="s">
        <v>56</v>
      </c>
      <c r="J271" s="10"/>
      <c r="K271" s="10"/>
      <c r="L271" s="10"/>
      <c r="M271" s="10"/>
      <c r="N271" s="7" t="s">
        <v>18</v>
      </c>
      <c r="O271" s="10"/>
      <c r="P271" s="19"/>
      <c r="Q271" s="33"/>
      <c r="U271" s="34"/>
    </row>
    <row r="272">
      <c r="A272" s="6">
        <v>45705.0</v>
      </c>
      <c r="B272" s="10"/>
      <c r="C272" s="7">
        <v>237158.0</v>
      </c>
      <c r="D272" s="7" t="s">
        <v>68</v>
      </c>
      <c r="E272" s="6">
        <v>45597.0</v>
      </c>
      <c r="F272" s="52">
        <f t="shared" si="1"/>
        <v>3</v>
      </c>
      <c r="G272" s="9">
        <v>45639.0</v>
      </c>
      <c r="H272" s="52">
        <f t="shared" si="2"/>
        <v>2</v>
      </c>
      <c r="I272" s="7" t="s">
        <v>44</v>
      </c>
      <c r="J272" s="10"/>
      <c r="K272" s="10"/>
      <c r="L272" s="10"/>
      <c r="M272" s="10"/>
      <c r="N272" s="7" t="s">
        <v>18</v>
      </c>
      <c r="O272" s="10"/>
      <c r="P272" s="19"/>
      <c r="Q272" s="33"/>
      <c r="U272" s="34"/>
    </row>
    <row r="273">
      <c r="A273" s="6">
        <v>45705.0</v>
      </c>
      <c r="B273" s="10"/>
      <c r="C273" s="7">
        <v>238494.0</v>
      </c>
      <c r="D273" s="7" t="s">
        <v>68</v>
      </c>
      <c r="E273" s="6">
        <v>45566.0</v>
      </c>
      <c r="F273" s="52">
        <f t="shared" si="1"/>
        <v>4</v>
      </c>
      <c r="G273" s="6">
        <v>45664.0</v>
      </c>
      <c r="H273" s="52">
        <f t="shared" si="2"/>
        <v>1</v>
      </c>
      <c r="I273" s="7" t="s">
        <v>117</v>
      </c>
      <c r="J273" s="10"/>
      <c r="K273" s="10"/>
      <c r="L273" s="10"/>
      <c r="M273" s="10"/>
      <c r="N273" s="7" t="s">
        <v>18</v>
      </c>
      <c r="O273" s="10"/>
      <c r="P273" s="19"/>
      <c r="Q273" s="33"/>
      <c r="U273" s="34"/>
    </row>
    <row r="274">
      <c r="A274" s="6">
        <v>45705.0</v>
      </c>
      <c r="B274" s="10"/>
      <c r="C274" s="7">
        <v>239172.0</v>
      </c>
      <c r="D274" s="7" t="s">
        <v>68</v>
      </c>
      <c r="E274" s="6">
        <v>45597.0</v>
      </c>
      <c r="F274" s="52">
        <f t="shared" si="1"/>
        <v>3</v>
      </c>
      <c r="G274" s="6">
        <v>45670.0</v>
      </c>
      <c r="H274" s="52">
        <f t="shared" si="2"/>
        <v>1</v>
      </c>
      <c r="I274" s="7" t="s">
        <v>56</v>
      </c>
      <c r="J274" s="10"/>
      <c r="K274" s="10"/>
      <c r="L274" s="10"/>
      <c r="M274" s="10"/>
      <c r="N274" s="7" t="s">
        <v>18</v>
      </c>
      <c r="O274" s="10"/>
      <c r="P274" s="19"/>
      <c r="Q274" s="33"/>
      <c r="U274" s="34"/>
    </row>
    <row r="275">
      <c r="A275" s="6">
        <v>45705.0</v>
      </c>
      <c r="B275" s="10"/>
      <c r="C275" s="7">
        <v>239691.0</v>
      </c>
      <c r="D275" s="7" t="s">
        <v>68</v>
      </c>
      <c r="E275" s="6">
        <v>45627.0</v>
      </c>
      <c r="F275" s="52">
        <f t="shared" si="1"/>
        <v>2</v>
      </c>
      <c r="G275" s="6">
        <v>45674.0</v>
      </c>
      <c r="H275" s="52">
        <f t="shared" si="2"/>
        <v>1</v>
      </c>
      <c r="I275" s="7" t="s">
        <v>44</v>
      </c>
      <c r="J275" s="10"/>
      <c r="K275" s="10"/>
      <c r="L275" s="10"/>
      <c r="M275" s="10"/>
      <c r="N275" s="7" t="s">
        <v>18</v>
      </c>
      <c r="O275" s="10"/>
      <c r="P275" s="19"/>
      <c r="Q275" s="33"/>
      <c r="U275" s="34"/>
    </row>
    <row r="276">
      <c r="A276" s="6">
        <v>45705.0</v>
      </c>
      <c r="B276" s="10"/>
      <c r="C276" s="7">
        <v>225488.0</v>
      </c>
      <c r="D276" s="7" t="s">
        <v>68</v>
      </c>
      <c r="E276" s="6">
        <v>45413.0</v>
      </c>
      <c r="F276" s="52">
        <f t="shared" si="1"/>
        <v>9</v>
      </c>
      <c r="G276" s="6">
        <v>45524.0</v>
      </c>
      <c r="H276" s="52">
        <f t="shared" si="2"/>
        <v>5</v>
      </c>
      <c r="I276" s="7" t="s">
        <v>56</v>
      </c>
      <c r="J276" s="10"/>
      <c r="K276" s="10"/>
      <c r="L276" s="10"/>
      <c r="M276" s="10"/>
      <c r="N276" s="7" t="s">
        <v>18</v>
      </c>
      <c r="O276" s="10"/>
      <c r="P276" s="19"/>
      <c r="Q276" s="33"/>
      <c r="U276" s="34"/>
    </row>
    <row r="277">
      <c r="A277" s="6">
        <v>45705.0</v>
      </c>
      <c r="B277" s="10"/>
      <c r="C277" s="7">
        <v>241112.0</v>
      </c>
      <c r="D277" s="7" t="s">
        <v>68</v>
      </c>
      <c r="E277" s="6">
        <v>45658.0</v>
      </c>
      <c r="F277" s="52">
        <f t="shared" si="1"/>
        <v>1</v>
      </c>
      <c r="G277" s="6">
        <v>45686.0</v>
      </c>
      <c r="H277" s="52">
        <f t="shared" si="2"/>
        <v>0</v>
      </c>
      <c r="I277" s="7" t="s">
        <v>57</v>
      </c>
      <c r="J277" s="10"/>
      <c r="K277" s="10"/>
      <c r="L277" s="10"/>
      <c r="M277" s="10"/>
      <c r="N277" s="7" t="s">
        <v>18</v>
      </c>
      <c r="O277" s="10"/>
      <c r="P277" s="19"/>
      <c r="Q277" s="33"/>
      <c r="U277" s="34"/>
    </row>
    <row r="278">
      <c r="A278" s="6">
        <v>45705.0</v>
      </c>
      <c r="B278" s="10"/>
      <c r="C278" s="7">
        <v>242272.0</v>
      </c>
      <c r="D278" s="7" t="s">
        <v>68</v>
      </c>
      <c r="E278" s="6">
        <v>45413.0</v>
      </c>
      <c r="F278" s="52">
        <f t="shared" si="1"/>
        <v>9</v>
      </c>
      <c r="G278" s="6">
        <v>45695.0</v>
      </c>
      <c r="H278" s="52">
        <f t="shared" si="2"/>
        <v>0</v>
      </c>
      <c r="I278" s="7" t="s">
        <v>41</v>
      </c>
      <c r="J278" s="10"/>
      <c r="K278" s="10"/>
      <c r="L278" s="10"/>
      <c r="M278" s="10"/>
      <c r="N278" s="7" t="s">
        <v>18</v>
      </c>
      <c r="O278" s="10"/>
      <c r="P278" s="19"/>
      <c r="Q278" s="33"/>
      <c r="U278" s="34"/>
    </row>
    <row r="279">
      <c r="A279" s="6">
        <v>45705.0</v>
      </c>
      <c r="B279" s="10"/>
      <c r="C279" s="7">
        <v>87868.0</v>
      </c>
      <c r="D279" s="7" t="s">
        <v>71</v>
      </c>
      <c r="E279" s="6">
        <v>44197.0</v>
      </c>
      <c r="F279" s="52">
        <f t="shared" si="1"/>
        <v>49</v>
      </c>
      <c r="G279" s="6">
        <v>44334.0</v>
      </c>
      <c r="H279" s="52">
        <f t="shared" si="2"/>
        <v>45</v>
      </c>
      <c r="I279" s="7" t="s">
        <v>44</v>
      </c>
      <c r="J279" s="10"/>
      <c r="K279" s="10"/>
      <c r="L279" s="10"/>
      <c r="M279" s="10"/>
      <c r="N279" s="7" t="s">
        <v>18</v>
      </c>
      <c r="O279" s="10"/>
      <c r="P279" s="19"/>
      <c r="Q279" s="33"/>
      <c r="U279" s="34"/>
    </row>
    <row r="280">
      <c r="A280" s="6">
        <v>45705.0</v>
      </c>
      <c r="B280" s="10"/>
      <c r="C280" s="7">
        <v>235248.0</v>
      </c>
      <c r="D280" s="7" t="s">
        <v>71</v>
      </c>
      <c r="E280" s="6">
        <v>45200.0</v>
      </c>
      <c r="F280" s="52">
        <f t="shared" si="1"/>
        <v>16</v>
      </c>
      <c r="G280" s="9">
        <v>45622.0</v>
      </c>
      <c r="H280" s="52">
        <f t="shared" si="2"/>
        <v>2</v>
      </c>
      <c r="I280" s="7" t="s">
        <v>44</v>
      </c>
      <c r="J280" s="10"/>
      <c r="K280" s="10"/>
      <c r="L280" s="10"/>
      <c r="M280" s="10"/>
      <c r="N280" s="7" t="s">
        <v>18</v>
      </c>
      <c r="O280" s="10"/>
      <c r="P280" s="19"/>
      <c r="Q280" s="33"/>
      <c r="U280" s="34"/>
    </row>
    <row r="281">
      <c r="A281" s="6">
        <v>45705.0</v>
      </c>
      <c r="B281" s="10"/>
      <c r="C281" s="7">
        <v>215794.0</v>
      </c>
      <c r="D281" s="7" t="s">
        <v>71</v>
      </c>
      <c r="E281" s="6">
        <v>45323.0</v>
      </c>
      <c r="F281" s="52">
        <f t="shared" si="1"/>
        <v>12</v>
      </c>
      <c r="G281" s="6">
        <v>45436.0</v>
      </c>
      <c r="H281" s="52">
        <f t="shared" si="2"/>
        <v>8</v>
      </c>
      <c r="I281" s="7" t="s">
        <v>69</v>
      </c>
      <c r="J281" s="10"/>
      <c r="K281" s="10"/>
      <c r="L281" s="10"/>
      <c r="M281" s="10"/>
      <c r="N281" s="7" t="s">
        <v>18</v>
      </c>
      <c r="O281" s="10"/>
      <c r="P281" s="19"/>
      <c r="Q281" s="33"/>
      <c r="U281" s="34"/>
    </row>
    <row r="282">
      <c r="A282" s="6">
        <v>45705.0</v>
      </c>
      <c r="B282" s="10"/>
      <c r="C282" s="7">
        <v>230283.0</v>
      </c>
      <c r="D282" s="7" t="s">
        <v>71</v>
      </c>
      <c r="E282" s="6">
        <v>45505.0</v>
      </c>
      <c r="F282" s="52">
        <f t="shared" si="1"/>
        <v>6</v>
      </c>
      <c r="G282" s="6">
        <v>45573.0</v>
      </c>
      <c r="H282" s="52">
        <f t="shared" si="2"/>
        <v>4</v>
      </c>
      <c r="I282" s="7" t="s">
        <v>56</v>
      </c>
      <c r="J282" s="10"/>
      <c r="K282" s="10"/>
      <c r="L282" s="10"/>
      <c r="M282" s="10"/>
      <c r="N282" s="7" t="s">
        <v>18</v>
      </c>
      <c r="O282" s="10"/>
      <c r="P282" s="19"/>
      <c r="Q282" s="33"/>
      <c r="U282" s="34"/>
    </row>
    <row r="283">
      <c r="A283" s="6">
        <v>45705.0</v>
      </c>
      <c r="B283" s="10"/>
      <c r="C283" s="7">
        <v>235267.0</v>
      </c>
      <c r="D283" s="7" t="s">
        <v>71</v>
      </c>
      <c r="E283" s="6">
        <v>45413.0</v>
      </c>
      <c r="F283" s="52">
        <f t="shared" si="1"/>
        <v>9</v>
      </c>
      <c r="G283" s="9">
        <v>45622.0</v>
      </c>
      <c r="H283" s="52">
        <f t="shared" si="2"/>
        <v>2</v>
      </c>
      <c r="I283" s="7" t="s">
        <v>60</v>
      </c>
      <c r="J283" s="10"/>
      <c r="K283" s="10"/>
      <c r="L283" s="10"/>
      <c r="M283" s="10"/>
      <c r="N283" s="7" t="s">
        <v>18</v>
      </c>
      <c r="O283" s="10"/>
      <c r="P283" s="19"/>
      <c r="Q283" s="33"/>
      <c r="U283" s="34"/>
    </row>
    <row r="284">
      <c r="A284" s="6">
        <v>45705.0</v>
      </c>
      <c r="B284" s="10"/>
      <c r="C284" s="7">
        <v>137776.0</v>
      </c>
      <c r="D284" s="7" t="s">
        <v>71</v>
      </c>
      <c r="E284" s="6">
        <v>44621.0</v>
      </c>
      <c r="F284" s="52">
        <f t="shared" si="1"/>
        <v>35</v>
      </c>
      <c r="G284" s="6">
        <v>44763.0</v>
      </c>
      <c r="H284" s="52">
        <f t="shared" si="2"/>
        <v>30</v>
      </c>
      <c r="I284" s="7" t="s">
        <v>60</v>
      </c>
      <c r="J284" s="10"/>
      <c r="K284" s="10"/>
      <c r="L284" s="10"/>
      <c r="M284" s="10"/>
      <c r="N284" s="7" t="s">
        <v>18</v>
      </c>
      <c r="O284" s="10"/>
      <c r="P284" s="19"/>
      <c r="Q284" s="33"/>
      <c r="U284" s="34"/>
    </row>
    <row r="285">
      <c r="A285" s="6">
        <v>45705.0</v>
      </c>
      <c r="B285" s="10"/>
      <c r="C285" s="7">
        <v>170196.0</v>
      </c>
      <c r="D285" s="7" t="s">
        <v>71</v>
      </c>
      <c r="E285" s="6">
        <v>44896.0</v>
      </c>
      <c r="F285" s="52">
        <f t="shared" si="1"/>
        <v>26</v>
      </c>
      <c r="G285" s="6">
        <v>45055.0</v>
      </c>
      <c r="H285" s="52">
        <f t="shared" si="2"/>
        <v>21</v>
      </c>
      <c r="I285" s="7" t="s">
        <v>60</v>
      </c>
      <c r="J285" s="10"/>
      <c r="K285" s="10"/>
      <c r="L285" s="10"/>
      <c r="M285" s="10"/>
      <c r="N285" s="7" t="s">
        <v>18</v>
      </c>
      <c r="O285" s="10"/>
      <c r="P285" s="19"/>
      <c r="Q285" s="33"/>
      <c r="U285" s="34"/>
    </row>
    <row r="286">
      <c r="A286" s="6">
        <v>45705.0</v>
      </c>
      <c r="B286" s="10"/>
      <c r="C286" s="7">
        <v>180656.0</v>
      </c>
      <c r="D286" s="7" t="s">
        <v>71</v>
      </c>
      <c r="E286" s="6">
        <v>45139.0</v>
      </c>
      <c r="F286" s="52">
        <f t="shared" si="1"/>
        <v>18</v>
      </c>
      <c r="G286" s="9">
        <v>45216.0</v>
      </c>
      <c r="H286" s="52">
        <f t="shared" si="2"/>
        <v>16</v>
      </c>
      <c r="I286" s="7" t="s">
        <v>199</v>
      </c>
      <c r="J286" s="10"/>
      <c r="K286" s="10"/>
      <c r="L286" s="10"/>
      <c r="M286" s="10"/>
      <c r="N286" s="7" t="s">
        <v>18</v>
      </c>
      <c r="O286" s="10"/>
      <c r="P286" s="19"/>
      <c r="Q286" s="33"/>
      <c r="U286" s="34"/>
    </row>
    <row r="287">
      <c r="A287" s="6">
        <v>45705.0</v>
      </c>
      <c r="B287" s="10"/>
      <c r="C287" s="7">
        <v>220083.0</v>
      </c>
      <c r="D287" s="7" t="s">
        <v>71</v>
      </c>
      <c r="E287" s="6">
        <v>45323.0</v>
      </c>
      <c r="F287" s="52">
        <f t="shared" si="1"/>
        <v>12</v>
      </c>
      <c r="G287" s="6">
        <v>45477.0</v>
      </c>
      <c r="H287" s="52">
        <f t="shared" si="2"/>
        <v>7</v>
      </c>
      <c r="I287" s="7" t="s">
        <v>60</v>
      </c>
      <c r="J287" s="10"/>
      <c r="K287" s="10"/>
      <c r="L287" s="10"/>
      <c r="M287" s="10"/>
      <c r="N287" s="7" t="s">
        <v>18</v>
      </c>
      <c r="O287" s="10"/>
      <c r="P287" s="19"/>
      <c r="Q287" s="33"/>
      <c r="U287" s="34"/>
    </row>
    <row r="288">
      <c r="A288" s="6">
        <v>45705.0</v>
      </c>
      <c r="B288" s="10"/>
      <c r="C288" s="7">
        <v>235197.0</v>
      </c>
      <c r="D288" s="7" t="s">
        <v>71</v>
      </c>
      <c r="E288" s="6">
        <v>45597.0</v>
      </c>
      <c r="F288" s="52">
        <f t="shared" si="1"/>
        <v>3</v>
      </c>
      <c r="G288" s="9">
        <v>45621.0</v>
      </c>
      <c r="H288" s="52">
        <f t="shared" si="2"/>
        <v>2</v>
      </c>
      <c r="I288" s="7" t="s">
        <v>44</v>
      </c>
      <c r="J288" s="10"/>
      <c r="K288" s="10"/>
      <c r="L288" s="10"/>
      <c r="M288" s="10"/>
      <c r="N288" s="7" t="s">
        <v>18</v>
      </c>
      <c r="O288" s="10"/>
      <c r="P288" s="19"/>
      <c r="Q288" s="33"/>
      <c r="U288" s="34"/>
    </row>
    <row r="289">
      <c r="A289" s="6">
        <v>45705.0</v>
      </c>
      <c r="B289" s="10"/>
      <c r="C289" s="7">
        <v>239998.0</v>
      </c>
      <c r="D289" s="7" t="s">
        <v>71</v>
      </c>
      <c r="E289" s="6">
        <v>45566.0</v>
      </c>
      <c r="F289" s="52">
        <f t="shared" si="1"/>
        <v>4</v>
      </c>
      <c r="G289" s="6">
        <v>45693.0</v>
      </c>
      <c r="H289" s="52">
        <f t="shared" si="2"/>
        <v>0</v>
      </c>
      <c r="I289" s="7" t="s">
        <v>60</v>
      </c>
      <c r="J289" s="10"/>
      <c r="K289" s="10"/>
      <c r="L289" s="10"/>
      <c r="M289" s="10"/>
      <c r="N289" s="7" t="s">
        <v>18</v>
      </c>
      <c r="O289" s="10"/>
      <c r="P289" s="19"/>
      <c r="Q289" s="33"/>
      <c r="U289" s="34"/>
    </row>
    <row r="290">
      <c r="A290" s="6">
        <v>45702.0</v>
      </c>
      <c r="B290" s="6">
        <v>45706.0</v>
      </c>
      <c r="C290" s="7">
        <v>216622.0</v>
      </c>
      <c r="D290" s="7" t="s">
        <v>82</v>
      </c>
      <c r="E290" s="7">
        <v>9.0</v>
      </c>
      <c r="F290" s="52">
        <f t="shared" si="1"/>
        <v>1501</v>
      </c>
      <c r="G290" s="7">
        <v>8.0</v>
      </c>
      <c r="H290" s="52">
        <f t="shared" si="2"/>
        <v>1501</v>
      </c>
      <c r="I290" s="7" t="s">
        <v>56</v>
      </c>
      <c r="J290" s="7">
        <v>510.0</v>
      </c>
      <c r="K290" s="75">
        <v>5000.0</v>
      </c>
      <c r="L290" s="7" t="s">
        <v>50</v>
      </c>
      <c r="M290" s="6">
        <v>45706.0</v>
      </c>
      <c r="N290" s="7" t="s">
        <v>21</v>
      </c>
      <c r="O290" s="10"/>
      <c r="P290" s="19"/>
      <c r="Q290" s="33"/>
      <c r="U290" s="34"/>
    </row>
    <row r="291">
      <c r="A291" s="6">
        <v>45705.0</v>
      </c>
      <c r="B291" s="10"/>
      <c r="C291" s="7">
        <v>239035.0</v>
      </c>
      <c r="D291" s="7" t="s">
        <v>82</v>
      </c>
      <c r="E291" s="7">
        <v>3.0</v>
      </c>
      <c r="F291" s="52">
        <f t="shared" si="1"/>
        <v>1501</v>
      </c>
      <c r="G291" s="7">
        <v>0.0</v>
      </c>
      <c r="H291" s="52">
        <f t="shared" si="2"/>
        <v>1501</v>
      </c>
      <c r="I291" s="7" t="s">
        <v>56</v>
      </c>
      <c r="J291" s="10"/>
      <c r="K291" s="10"/>
      <c r="L291" s="10"/>
      <c r="M291" s="10"/>
      <c r="N291" s="7" t="s">
        <v>18</v>
      </c>
      <c r="O291" s="10"/>
      <c r="P291" s="19"/>
      <c r="Q291" s="33"/>
      <c r="U291" s="34"/>
    </row>
    <row r="292">
      <c r="A292" s="6">
        <v>45705.0</v>
      </c>
      <c r="B292" s="10"/>
      <c r="C292" s="7">
        <v>216672.0</v>
      </c>
      <c r="D292" s="7" t="s">
        <v>82</v>
      </c>
      <c r="E292" s="7">
        <v>9.0</v>
      </c>
      <c r="F292" s="52">
        <f t="shared" si="1"/>
        <v>1501</v>
      </c>
      <c r="G292" s="7">
        <v>8.0</v>
      </c>
      <c r="H292" s="52">
        <f t="shared" si="2"/>
        <v>1501</v>
      </c>
      <c r="I292" s="7" t="s">
        <v>56</v>
      </c>
      <c r="J292" s="10"/>
      <c r="K292" s="10"/>
      <c r="L292" s="10"/>
      <c r="M292" s="10"/>
      <c r="N292" s="7" t="s">
        <v>18</v>
      </c>
      <c r="O292" s="10"/>
      <c r="P292" s="19"/>
      <c r="Q292" s="33"/>
      <c r="U292" s="34"/>
    </row>
    <row r="293">
      <c r="A293" s="6">
        <v>45705.0</v>
      </c>
      <c r="B293" s="10"/>
      <c r="C293" s="7">
        <v>176865.0</v>
      </c>
      <c r="D293" s="7" t="s">
        <v>82</v>
      </c>
      <c r="E293" s="7">
        <v>20.0</v>
      </c>
      <c r="F293" s="52">
        <f t="shared" si="1"/>
        <v>1500</v>
      </c>
      <c r="G293" s="7">
        <v>19.0</v>
      </c>
      <c r="H293" s="52">
        <f t="shared" si="2"/>
        <v>1501</v>
      </c>
      <c r="I293" s="7" t="s">
        <v>56</v>
      </c>
      <c r="J293" s="10"/>
      <c r="K293" s="10"/>
      <c r="L293" s="10"/>
      <c r="M293" s="10"/>
      <c r="N293" s="7" t="s">
        <v>18</v>
      </c>
      <c r="O293" s="10"/>
      <c r="P293" s="19"/>
      <c r="Q293" s="33"/>
      <c r="U293" s="34"/>
    </row>
    <row r="294">
      <c r="A294" s="6">
        <v>45705.0</v>
      </c>
      <c r="B294" s="10"/>
      <c r="C294" s="7">
        <v>195237.0</v>
      </c>
      <c r="D294" s="7" t="s">
        <v>82</v>
      </c>
      <c r="E294" s="7">
        <v>17.0</v>
      </c>
      <c r="F294" s="52">
        <f t="shared" si="1"/>
        <v>1501</v>
      </c>
      <c r="G294" s="7">
        <v>14.0</v>
      </c>
      <c r="H294" s="52">
        <f t="shared" si="2"/>
        <v>1501</v>
      </c>
      <c r="I294" s="7" t="s">
        <v>56</v>
      </c>
      <c r="J294" s="10"/>
      <c r="K294" s="10"/>
      <c r="L294" s="10"/>
      <c r="M294" s="10"/>
      <c r="N294" s="7" t="s">
        <v>18</v>
      </c>
      <c r="O294" s="10"/>
      <c r="P294" s="19"/>
      <c r="Q294" s="33"/>
      <c r="U294" s="34"/>
    </row>
    <row r="295">
      <c r="A295" s="6">
        <v>45705.0</v>
      </c>
      <c r="B295" s="10"/>
      <c r="C295" s="7">
        <v>207091.0</v>
      </c>
      <c r="D295" s="7" t="s">
        <v>82</v>
      </c>
      <c r="E295" s="7">
        <v>50.0</v>
      </c>
      <c r="F295" s="52">
        <f t="shared" si="1"/>
        <v>1500</v>
      </c>
      <c r="G295" s="7">
        <v>10.0</v>
      </c>
      <c r="H295" s="52">
        <f t="shared" si="2"/>
        <v>1501</v>
      </c>
      <c r="I295" s="7" t="s">
        <v>117</v>
      </c>
      <c r="J295" s="10"/>
      <c r="K295" s="10"/>
      <c r="L295" s="10"/>
      <c r="M295" s="10"/>
      <c r="N295" s="7" t="s">
        <v>18</v>
      </c>
      <c r="O295" s="10"/>
      <c r="P295" s="19"/>
      <c r="Q295" s="33"/>
      <c r="U295" s="34"/>
    </row>
    <row r="296">
      <c r="A296" s="6">
        <v>45705.0</v>
      </c>
      <c r="B296" s="10"/>
      <c r="C296" s="7">
        <v>216961.0</v>
      </c>
      <c r="D296" s="7" t="s">
        <v>82</v>
      </c>
      <c r="E296" s="7">
        <v>45.0</v>
      </c>
      <c r="F296" s="52">
        <f t="shared" si="1"/>
        <v>1500</v>
      </c>
      <c r="G296" s="7">
        <v>8.0</v>
      </c>
      <c r="H296" s="52">
        <f t="shared" si="2"/>
        <v>1501</v>
      </c>
      <c r="I296" s="7" t="s">
        <v>117</v>
      </c>
      <c r="J296" s="10"/>
      <c r="K296" s="10"/>
      <c r="L296" s="10"/>
      <c r="M296" s="10"/>
      <c r="N296" s="7" t="s">
        <v>18</v>
      </c>
      <c r="O296" s="10"/>
      <c r="P296" s="19"/>
      <c r="Q296" s="33"/>
      <c r="U296" s="34"/>
    </row>
    <row r="297">
      <c r="A297" s="6">
        <v>45705.0</v>
      </c>
      <c r="B297" s="10"/>
      <c r="C297" s="7">
        <v>223438.0</v>
      </c>
      <c r="D297" s="7" t="s">
        <v>82</v>
      </c>
      <c r="E297" s="7">
        <v>7.0</v>
      </c>
      <c r="F297" s="52">
        <f t="shared" si="1"/>
        <v>1501</v>
      </c>
      <c r="G297" s="7">
        <v>6.0</v>
      </c>
      <c r="H297" s="52">
        <f t="shared" si="2"/>
        <v>1501</v>
      </c>
      <c r="I297" s="7" t="s">
        <v>56</v>
      </c>
      <c r="J297" s="10"/>
      <c r="K297" s="10"/>
      <c r="L297" s="10"/>
      <c r="M297" s="10"/>
      <c r="N297" s="7" t="s">
        <v>18</v>
      </c>
      <c r="O297" s="10"/>
      <c r="P297" s="19"/>
      <c r="Q297" s="33"/>
      <c r="U297" s="34"/>
    </row>
    <row r="298">
      <c r="A298" s="6">
        <v>45705.0</v>
      </c>
      <c r="B298" s="10"/>
      <c r="C298" s="7">
        <v>227850.0</v>
      </c>
      <c r="D298" s="7" t="s">
        <v>82</v>
      </c>
      <c r="E298" s="7">
        <v>6.0</v>
      </c>
      <c r="F298" s="52">
        <f t="shared" si="1"/>
        <v>1501</v>
      </c>
      <c r="G298" s="7">
        <v>4.0</v>
      </c>
      <c r="H298" s="52">
        <f t="shared" si="2"/>
        <v>1501</v>
      </c>
      <c r="I298" s="7" t="s">
        <v>56</v>
      </c>
      <c r="J298" s="10"/>
      <c r="K298" s="10"/>
      <c r="L298" s="10"/>
      <c r="M298" s="10"/>
      <c r="N298" s="7" t="s">
        <v>18</v>
      </c>
      <c r="O298" s="10"/>
      <c r="P298" s="19"/>
      <c r="Q298" s="33"/>
      <c r="U298" s="34"/>
    </row>
    <row r="299">
      <c r="A299" s="6">
        <v>45705.0</v>
      </c>
      <c r="B299" s="10"/>
      <c r="C299" s="7">
        <v>230648.0</v>
      </c>
      <c r="D299" s="7" t="s">
        <v>82</v>
      </c>
      <c r="E299" s="7">
        <v>6.0</v>
      </c>
      <c r="F299" s="52">
        <f t="shared" si="1"/>
        <v>1501</v>
      </c>
      <c r="G299" s="7">
        <v>4.0</v>
      </c>
      <c r="H299" s="52">
        <f t="shared" si="2"/>
        <v>1501</v>
      </c>
      <c r="I299" s="7" t="s">
        <v>56</v>
      </c>
      <c r="J299" s="10"/>
      <c r="K299" s="10"/>
      <c r="L299" s="10"/>
      <c r="M299" s="10"/>
      <c r="N299" s="7" t="s">
        <v>18</v>
      </c>
      <c r="O299" s="10"/>
      <c r="P299" s="19"/>
      <c r="Q299" s="33"/>
      <c r="U299" s="34"/>
    </row>
    <row r="300">
      <c r="A300" s="6">
        <v>45705.0</v>
      </c>
      <c r="B300" s="10"/>
      <c r="C300" s="7">
        <v>214941.0</v>
      </c>
      <c r="D300" s="7" t="s">
        <v>82</v>
      </c>
      <c r="E300" s="7">
        <v>8.0</v>
      </c>
      <c r="F300" s="52">
        <f t="shared" si="1"/>
        <v>1501</v>
      </c>
      <c r="G300" s="7">
        <v>8.0</v>
      </c>
      <c r="H300" s="52">
        <f t="shared" si="2"/>
        <v>1501</v>
      </c>
      <c r="I300" s="7" t="s">
        <v>56</v>
      </c>
      <c r="J300" s="10"/>
      <c r="K300" s="10"/>
      <c r="L300" s="10"/>
      <c r="M300" s="10"/>
      <c r="N300" s="7" t="s">
        <v>18</v>
      </c>
      <c r="O300" s="10"/>
      <c r="P300" s="19"/>
      <c r="Q300" s="33"/>
      <c r="U300" s="34"/>
    </row>
    <row r="301">
      <c r="A301" s="6">
        <v>45705.0</v>
      </c>
      <c r="B301" s="10"/>
      <c r="C301" s="7">
        <v>235006.0</v>
      </c>
      <c r="D301" s="7" t="s">
        <v>82</v>
      </c>
      <c r="E301" s="7">
        <v>3.0</v>
      </c>
      <c r="F301" s="52">
        <f t="shared" si="1"/>
        <v>1501</v>
      </c>
      <c r="G301" s="7">
        <v>2.0</v>
      </c>
      <c r="H301" s="52">
        <f t="shared" si="2"/>
        <v>1501</v>
      </c>
      <c r="I301" s="7" t="s">
        <v>57</v>
      </c>
      <c r="J301" s="10"/>
      <c r="K301" s="10"/>
      <c r="L301" s="10"/>
      <c r="M301" s="10"/>
      <c r="N301" s="7" t="s">
        <v>18</v>
      </c>
      <c r="O301" s="10"/>
      <c r="P301" s="19"/>
      <c r="Q301" s="33"/>
      <c r="U301" s="34"/>
    </row>
    <row r="302">
      <c r="A302" s="6">
        <v>45705.0</v>
      </c>
      <c r="B302" s="10"/>
      <c r="C302" s="7">
        <v>236968.0</v>
      </c>
      <c r="D302" s="7" t="s">
        <v>82</v>
      </c>
      <c r="E302" s="7">
        <v>3.0</v>
      </c>
      <c r="F302" s="52">
        <f t="shared" si="1"/>
        <v>1501</v>
      </c>
      <c r="G302" s="7">
        <v>1.0</v>
      </c>
      <c r="H302" s="52">
        <f t="shared" si="2"/>
        <v>1501</v>
      </c>
      <c r="I302" s="7" t="s">
        <v>56</v>
      </c>
      <c r="J302" s="10"/>
      <c r="K302" s="10"/>
      <c r="L302" s="10"/>
      <c r="M302" s="10"/>
      <c r="N302" s="7" t="s">
        <v>18</v>
      </c>
      <c r="O302" s="10"/>
      <c r="P302" s="19"/>
      <c r="Q302" s="33"/>
      <c r="U302" s="34"/>
    </row>
    <row r="303">
      <c r="A303" s="6">
        <v>45705.0</v>
      </c>
      <c r="B303" s="10"/>
      <c r="C303" s="7">
        <v>238929.0</v>
      </c>
      <c r="D303" s="7" t="s">
        <v>82</v>
      </c>
      <c r="E303" s="7">
        <v>2.0</v>
      </c>
      <c r="F303" s="52">
        <f t="shared" si="1"/>
        <v>1501</v>
      </c>
      <c r="G303" s="7">
        <v>1.0</v>
      </c>
      <c r="H303" s="52">
        <f t="shared" si="2"/>
        <v>1501</v>
      </c>
      <c r="I303" s="7" t="s">
        <v>57</v>
      </c>
      <c r="J303" s="10"/>
      <c r="K303" s="10"/>
      <c r="L303" s="10"/>
      <c r="M303" s="10"/>
      <c r="N303" s="7" t="s">
        <v>18</v>
      </c>
      <c r="O303" s="10"/>
      <c r="P303" s="19"/>
      <c r="Q303" s="33"/>
      <c r="U303" s="34"/>
    </row>
    <row r="304">
      <c r="A304" s="6">
        <v>45705.0</v>
      </c>
      <c r="B304" s="10"/>
      <c r="C304" s="7">
        <v>240310.0</v>
      </c>
      <c r="D304" s="7" t="s">
        <v>82</v>
      </c>
      <c r="E304" s="7">
        <v>13.0</v>
      </c>
      <c r="F304" s="52">
        <f t="shared" si="1"/>
        <v>1501</v>
      </c>
      <c r="G304" s="7">
        <v>0.0</v>
      </c>
      <c r="H304" s="52">
        <f t="shared" si="2"/>
        <v>1501</v>
      </c>
      <c r="I304" s="7" t="s">
        <v>56</v>
      </c>
      <c r="J304" s="10"/>
      <c r="K304" s="10"/>
      <c r="L304" s="10"/>
      <c r="M304" s="10"/>
      <c r="N304" s="7" t="s">
        <v>18</v>
      </c>
      <c r="O304" s="10"/>
      <c r="P304" s="19"/>
      <c r="Q304" s="33"/>
      <c r="U304" s="34"/>
    </row>
    <row r="305">
      <c r="A305" s="6">
        <v>45705.0</v>
      </c>
      <c r="B305" s="10"/>
      <c r="C305" s="7">
        <v>241465.0</v>
      </c>
      <c r="D305" s="7" t="s">
        <v>82</v>
      </c>
      <c r="E305" s="7">
        <v>2.0</v>
      </c>
      <c r="F305" s="52">
        <f t="shared" si="1"/>
        <v>1501</v>
      </c>
      <c r="G305" s="7">
        <v>0.0</v>
      </c>
      <c r="H305" s="52">
        <f t="shared" si="2"/>
        <v>1501</v>
      </c>
      <c r="I305" s="7" t="s">
        <v>60</v>
      </c>
      <c r="J305" s="10"/>
      <c r="K305" s="10"/>
      <c r="L305" s="10"/>
      <c r="M305" s="10"/>
      <c r="N305" s="7" t="s">
        <v>18</v>
      </c>
      <c r="O305" s="10"/>
      <c r="P305" s="19"/>
      <c r="Q305" s="33"/>
      <c r="U305" s="34"/>
    </row>
    <row r="306">
      <c r="A306" s="6">
        <v>45705.0</v>
      </c>
      <c r="B306" s="10"/>
      <c r="C306" s="7">
        <v>242322.0</v>
      </c>
      <c r="D306" s="7" t="s">
        <v>82</v>
      </c>
      <c r="E306" s="7">
        <v>1.0</v>
      </c>
      <c r="F306" s="52">
        <f t="shared" si="1"/>
        <v>1501</v>
      </c>
      <c r="G306" s="7">
        <v>0.0</v>
      </c>
      <c r="H306" s="52">
        <f t="shared" si="2"/>
        <v>1501</v>
      </c>
      <c r="I306" s="7" t="s">
        <v>44</v>
      </c>
      <c r="J306" s="10"/>
      <c r="K306" s="10"/>
      <c r="L306" s="10"/>
      <c r="M306" s="10"/>
      <c r="N306" s="7" t="s">
        <v>18</v>
      </c>
      <c r="O306" s="10"/>
      <c r="P306" s="19"/>
      <c r="Q306" s="33"/>
      <c r="U306" s="34"/>
    </row>
    <row r="307">
      <c r="A307" s="6">
        <v>45705.0</v>
      </c>
      <c r="B307" s="10"/>
      <c r="C307" s="7">
        <v>234175.0</v>
      </c>
      <c r="D307" s="7" t="s">
        <v>133</v>
      </c>
      <c r="E307" s="6">
        <v>45566.0</v>
      </c>
      <c r="F307" s="52">
        <f t="shared" si="1"/>
        <v>4</v>
      </c>
      <c r="G307" s="9">
        <v>45617.0</v>
      </c>
      <c r="H307" s="52">
        <f t="shared" si="2"/>
        <v>2</v>
      </c>
      <c r="I307" s="7" t="s">
        <v>44</v>
      </c>
      <c r="J307" s="10"/>
      <c r="K307" s="10"/>
      <c r="L307" s="10"/>
      <c r="M307" s="10"/>
      <c r="N307" s="7" t="s">
        <v>18</v>
      </c>
      <c r="O307" s="10"/>
      <c r="P307" s="19"/>
      <c r="Q307" s="33"/>
      <c r="U307" s="34"/>
    </row>
    <row r="308">
      <c r="A308" s="6">
        <v>45705.0</v>
      </c>
      <c r="B308" s="10"/>
      <c r="C308" s="7">
        <v>219617.0</v>
      </c>
      <c r="D308" s="7" t="s">
        <v>133</v>
      </c>
      <c r="E308" s="6">
        <v>45413.0</v>
      </c>
      <c r="F308" s="52">
        <f t="shared" si="1"/>
        <v>9</v>
      </c>
      <c r="G308" s="6">
        <v>45470.0</v>
      </c>
      <c r="H308" s="52">
        <f t="shared" si="2"/>
        <v>7</v>
      </c>
      <c r="I308" s="7" t="s">
        <v>44</v>
      </c>
      <c r="J308" s="10"/>
      <c r="K308" s="10"/>
      <c r="L308" s="10"/>
      <c r="M308" s="10"/>
      <c r="N308" s="7" t="s">
        <v>18</v>
      </c>
      <c r="O308" s="10"/>
      <c r="P308" s="19"/>
      <c r="Q308" s="33"/>
      <c r="U308" s="34"/>
    </row>
    <row r="309">
      <c r="A309" s="6">
        <v>45705.0</v>
      </c>
      <c r="B309" s="10"/>
      <c r="C309" s="7">
        <v>181504.0</v>
      </c>
      <c r="D309" s="7" t="s">
        <v>133</v>
      </c>
      <c r="E309" s="6">
        <v>45078.0</v>
      </c>
      <c r="F309" s="52">
        <f t="shared" si="1"/>
        <v>20</v>
      </c>
      <c r="G309" s="6">
        <v>45146.0</v>
      </c>
      <c r="H309" s="52">
        <f t="shared" si="2"/>
        <v>18</v>
      </c>
      <c r="I309" s="7" t="s">
        <v>60</v>
      </c>
      <c r="J309" s="10"/>
      <c r="K309" s="10"/>
      <c r="L309" s="10"/>
      <c r="M309" s="10"/>
      <c r="N309" s="7" t="s">
        <v>18</v>
      </c>
      <c r="O309" s="10"/>
      <c r="P309" s="19"/>
      <c r="Q309" s="33"/>
      <c r="U309" s="34"/>
    </row>
    <row r="310">
      <c r="A310" s="6">
        <v>45705.0</v>
      </c>
      <c r="B310" s="6">
        <v>45705.0</v>
      </c>
      <c r="C310" s="7">
        <v>217506.0</v>
      </c>
      <c r="D310" s="7" t="s">
        <v>133</v>
      </c>
      <c r="E310" s="6">
        <v>45292.0</v>
      </c>
      <c r="F310" s="52">
        <f t="shared" si="1"/>
        <v>13</v>
      </c>
      <c r="G310" s="6">
        <v>45453.0</v>
      </c>
      <c r="H310" s="52">
        <f t="shared" si="2"/>
        <v>8</v>
      </c>
      <c r="I310" s="7" t="s">
        <v>44</v>
      </c>
      <c r="J310" s="7" t="s">
        <v>290</v>
      </c>
      <c r="K310" s="75">
        <v>2991.6</v>
      </c>
      <c r="L310" s="7" t="s">
        <v>66</v>
      </c>
      <c r="M310" s="7" t="s">
        <v>327</v>
      </c>
      <c r="N310" s="7" t="s">
        <v>16</v>
      </c>
      <c r="O310" s="10"/>
      <c r="P310" s="19"/>
      <c r="Q310" s="33"/>
      <c r="U310" s="34"/>
    </row>
    <row r="311">
      <c r="A311" s="6">
        <v>45705.0</v>
      </c>
      <c r="B311" s="10"/>
      <c r="C311" s="7">
        <v>210853.0</v>
      </c>
      <c r="D311" s="7" t="s">
        <v>133</v>
      </c>
      <c r="E311" s="6">
        <v>45352.0</v>
      </c>
      <c r="F311" s="52">
        <f t="shared" si="1"/>
        <v>11</v>
      </c>
      <c r="G311" s="6">
        <v>45476.0</v>
      </c>
      <c r="H311" s="52">
        <f t="shared" si="2"/>
        <v>7</v>
      </c>
      <c r="I311" s="7" t="s">
        <v>44</v>
      </c>
      <c r="J311" s="10"/>
      <c r="K311" s="10"/>
      <c r="L311" s="10"/>
      <c r="M311" s="10"/>
      <c r="N311" s="7" t="s">
        <v>18</v>
      </c>
      <c r="O311" s="10"/>
      <c r="P311" s="19"/>
      <c r="Q311" s="33"/>
      <c r="U311" s="34"/>
    </row>
    <row r="312">
      <c r="A312" s="6">
        <v>45705.0</v>
      </c>
      <c r="B312" s="10"/>
      <c r="C312" s="7">
        <v>220813.0</v>
      </c>
      <c r="D312" s="7" t="s">
        <v>133</v>
      </c>
      <c r="E312" s="6">
        <v>45383.0</v>
      </c>
      <c r="F312" s="52">
        <f t="shared" si="1"/>
        <v>10</v>
      </c>
      <c r="G312" s="6">
        <v>45482.0</v>
      </c>
      <c r="H312" s="52">
        <f t="shared" si="2"/>
        <v>7</v>
      </c>
      <c r="I312" s="7" t="s">
        <v>69</v>
      </c>
      <c r="J312" s="10"/>
      <c r="K312" s="10"/>
      <c r="L312" s="10"/>
      <c r="M312" s="10"/>
      <c r="N312" s="7" t="s">
        <v>18</v>
      </c>
      <c r="O312" s="10"/>
      <c r="P312" s="19"/>
      <c r="Q312" s="33"/>
      <c r="U312" s="34"/>
    </row>
    <row r="313">
      <c r="A313" s="76">
        <v>45700.0</v>
      </c>
      <c r="B313" s="10"/>
      <c r="C313" s="7">
        <v>230955.0</v>
      </c>
      <c r="D313" s="7" t="s">
        <v>133</v>
      </c>
      <c r="E313" s="6">
        <v>44896.0</v>
      </c>
      <c r="F313" s="52">
        <f t="shared" si="1"/>
        <v>26</v>
      </c>
      <c r="G313" s="9">
        <v>45580.0</v>
      </c>
      <c r="H313" s="52">
        <f t="shared" si="2"/>
        <v>4</v>
      </c>
      <c r="I313" s="7" t="s">
        <v>44</v>
      </c>
      <c r="J313" s="10"/>
      <c r="K313" s="10"/>
      <c r="L313" s="10"/>
      <c r="M313" s="10"/>
      <c r="N313" s="7" t="s">
        <v>19</v>
      </c>
      <c r="O313" s="10"/>
      <c r="P313" s="19"/>
      <c r="Q313" s="33"/>
      <c r="U313" s="34"/>
    </row>
    <row r="314">
      <c r="A314" s="6">
        <v>45705.0</v>
      </c>
      <c r="B314" s="10"/>
      <c r="C314" s="7">
        <v>223380.0</v>
      </c>
      <c r="D314" s="7" t="s">
        <v>133</v>
      </c>
      <c r="E314" s="6">
        <v>45474.0</v>
      </c>
      <c r="F314" s="52">
        <f t="shared" si="1"/>
        <v>7</v>
      </c>
      <c r="G314" s="6">
        <v>45506.0</v>
      </c>
      <c r="H314" s="52">
        <f t="shared" si="2"/>
        <v>6</v>
      </c>
      <c r="I314" s="7" t="s">
        <v>44</v>
      </c>
      <c r="J314" s="10"/>
      <c r="K314" s="10"/>
      <c r="L314" s="10"/>
      <c r="M314" s="10"/>
      <c r="N314" s="7" t="s">
        <v>18</v>
      </c>
      <c r="O314" s="10"/>
      <c r="P314" s="19"/>
      <c r="Q314" s="33"/>
      <c r="U314" s="34"/>
    </row>
    <row r="315">
      <c r="A315" s="6">
        <v>45705.0</v>
      </c>
      <c r="B315" s="10"/>
      <c r="C315" s="7">
        <v>226898.0</v>
      </c>
      <c r="D315" s="7" t="s">
        <v>133</v>
      </c>
      <c r="E315" s="6">
        <v>45505.0</v>
      </c>
      <c r="F315" s="52">
        <f t="shared" si="1"/>
        <v>6</v>
      </c>
      <c r="G315" s="6">
        <v>45539.0</v>
      </c>
      <c r="H315" s="52">
        <f t="shared" si="2"/>
        <v>5</v>
      </c>
      <c r="I315" s="7" t="s">
        <v>60</v>
      </c>
      <c r="J315" s="10"/>
      <c r="K315" s="10"/>
      <c r="L315" s="10"/>
      <c r="M315" s="10"/>
      <c r="N315" s="7" t="s">
        <v>18</v>
      </c>
      <c r="O315" s="10"/>
      <c r="P315" s="19"/>
      <c r="Q315" s="33"/>
      <c r="U315" s="34"/>
    </row>
    <row r="316">
      <c r="A316" s="6">
        <v>45702.0</v>
      </c>
      <c r="B316" s="6">
        <v>45706.0</v>
      </c>
      <c r="C316" s="7">
        <v>237107.0</v>
      </c>
      <c r="D316" s="7" t="s">
        <v>133</v>
      </c>
      <c r="E316" s="6">
        <v>45505.0</v>
      </c>
      <c r="F316" s="52">
        <f t="shared" si="1"/>
        <v>6</v>
      </c>
      <c r="G316" s="9">
        <v>45639.0</v>
      </c>
      <c r="H316" s="52">
        <f t="shared" si="2"/>
        <v>2</v>
      </c>
      <c r="I316" s="7" t="s">
        <v>57</v>
      </c>
      <c r="J316" s="7">
        <v>301.0</v>
      </c>
      <c r="K316" s="75">
        <v>13000.0</v>
      </c>
      <c r="L316" s="7" t="s">
        <v>50</v>
      </c>
      <c r="M316" s="6">
        <v>45706.0</v>
      </c>
      <c r="N316" s="7" t="s">
        <v>16</v>
      </c>
      <c r="O316" s="10"/>
      <c r="P316" s="19"/>
      <c r="Q316" s="33"/>
      <c r="U316" s="34"/>
    </row>
    <row r="317">
      <c r="A317" s="6">
        <v>45705.0</v>
      </c>
      <c r="B317" s="10"/>
      <c r="C317" s="7">
        <v>231762.0</v>
      </c>
      <c r="D317" s="7" t="s">
        <v>133</v>
      </c>
      <c r="E317" s="6">
        <v>45566.0</v>
      </c>
      <c r="F317" s="52">
        <f t="shared" si="1"/>
        <v>4</v>
      </c>
      <c r="G317" s="9">
        <v>45586.0</v>
      </c>
      <c r="H317" s="52">
        <f t="shared" si="2"/>
        <v>3</v>
      </c>
      <c r="I317" s="7" t="s">
        <v>48</v>
      </c>
      <c r="J317" s="10"/>
      <c r="K317" s="10"/>
      <c r="L317" s="10"/>
      <c r="M317" s="10"/>
      <c r="N317" s="7" t="s">
        <v>18</v>
      </c>
      <c r="O317" s="10"/>
      <c r="P317" s="19"/>
      <c r="Q317" s="33"/>
      <c r="U317" s="34"/>
    </row>
    <row r="318">
      <c r="A318" s="6">
        <v>45705.0</v>
      </c>
      <c r="B318" s="10"/>
      <c r="C318" s="7">
        <v>231479.0</v>
      </c>
      <c r="D318" s="7" t="s">
        <v>133</v>
      </c>
      <c r="E318" s="6">
        <v>45566.0</v>
      </c>
      <c r="F318" s="52">
        <f t="shared" si="1"/>
        <v>4</v>
      </c>
      <c r="G318" s="9">
        <v>45582.0</v>
      </c>
      <c r="H318" s="52">
        <f t="shared" si="2"/>
        <v>4</v>
      </c>
      <c r="I318" s="7" t="s">
        <v>60</v>
      </c>
      <c r="J318" s="10"/>
      <c r="K318" s="10"/>
      <c r="L318" s="10"/>
      <c r="M318" s="10"/>
      <c r="N318" s="7" t="s">
        <v>18</v>
      </c>
      <c r="O318" s="10"/>
      <c r="P318" s="19"/>
      <c r="Q318" s="33"/>
      <c r="U318" s="34"/>
    </row>
    <row r="319">
      <c r="A319" s="6">
        <v>45705.0</v>
      </c>
      <c r="B319" s="10"/>
      <c r="C319" s="7">
        <v>232602.0</v>
      </c>
      <c r="D319" s="7" t="s">
        <v>133</v>
      </c>
      <c r="E319" s="6">
        <v>45566.0</v>
      </c>
      <c r="F319" s="52">
        <f t="shared" si="1"/>
        <v>4</v>
      </c>
      <c r="G319" s="9">
        <v>45593.0</v>
      </c>
      <c r="H319" s="52">
        <f t="shared" si="2"/>
        <v>3</v>
      </c>
      <c r="I319" s="7" t="s">
        <v>44</v>
      </c>
      <c r="J319" s="10"/>
      <c r="K319" s="10"/>
      <c r="L319" s="10"/>
      <c r="M319" s="10"/>
      <c r="N319" s="7" t="s">
        <v>18</v>
      </c>
      <c r="O319" s="10"/>
      <c r="P319" s="19"/>
      <c r="Q319" s="33"/>
      <c r="U319" s="34"/>
    </row>
    <row r="320">
      <c r="A320" s="6">
        <v>45705.0</v>
      </c>
      <c r="B320" s="10"/>
      <c r="C320" s="7">
        <v>174088.0</v>
      </c>
      <c r="D320" s="7" t="s">
        <v>74</v>
      </c>
      <c r="E320" s="6">
        <v>45047.0</v>
      </c>
      <c r="F320" s="52">
        <f t="shared" si="1"/>
        <v>21</v>
      </c>
      <c r="G320" s="6">
        <v>45086.0</v>
      </c>
      <c r="H320" s="52">
        <f t="shared" si="2"/>
        <v>20</v>
      </c>
      <c r="I320" s="7" t="s">
        <v>56</v>
      </c>
      <c r="J320" s="10"/>
      <c r="K320" s="10"/>
      <c r="L320" s="10"/>
      <c r="M320" s="10"/>
      <c r="N320" s="7" t="s">
        <v>18</v>
      </c>
      <c r="O320" s="10"/>
      <c r="P320" s="19"/>
      <c r="Q320" s="33"/>
      <c r="U320" s="34"/>
    </row>
    <row r="321">
      <c r="A321" s="6">
        <v>45705.0</v>
      </c>
      <c r="B321" s="10"/>
      <c r="C321" s="7">
        <v>221127.0</v>
      </c>
      <c r="D321" s="7" t="s">
        <v>74</v>
      </c>
      <c r="E321" s="6">
        <v>45261.0</v>
      </c>
      <c r="F321" s="52">
        <f t="shared" si="1"/>
        <v>14</v>
      </c>
      <c r="G321" s="6">
        <v>45484.0</v>
      </c>
      <c r="H321" s="52">
        <f t="shared" si="2"/>
        <v>7</v>
      </c>
      <c r="I321" s="7" t="s">
        <v>56</v>
      </c>
      <c r="J321" s="10"/>
      <c r="K321" s="10"/>
      <c r="L321" s="10"/>
      <c r="M321" s="10"/>
      <c r="N321" s="7" t="s">
        <v>18</v>
      </c>
      <c r="O321" s="10"/>
      <c r="P321" s="19"/>
      <c r="Q321" s="33"/>
      <c r="U321" s="34"/>
    </row>
    <row r="322">
      <c r="A322" s="6">
        <v>45705.0</v>
      </c>
      <c r="B322" s="10"/>
      <c r="C322" s="7">
        <v>236743.0</v>
      </c>
      <c r="D322" s="7" t="s">
        <v>74</v>
      </c>
      <c r="E322" s="6">
        <v>45597.0</v>
      </c>
      <c r="F322" s="52">
        <f t="shared" si="1"/>
        <v>3</v>
      </c>
      <c r="G322" s="9">
        <v>45639.0</v>
      </c>
      <c r="H322" s="52">
        <f t="shared" si="2"/>
        <v>2</v>
      </c>
      <c r="I322" s="7" t="s">
        <v>56</v>
      </c>
      <c r="J322" s="10"/>
      <c r="K322" s="10"/>
      <c r="L322" s="10"/>
      <c r="M322" s="10"/>
      <c r="N322" s="7" t="s">
        <v>18</v>
      </c>
      <c r="O322" s="10"/>
      <c r="P322" s="19"/>
      <c r="Q322" s="33"/>
      <c r="U322" s="34"/>
    </row>
    <row r="323">
      <c r="A323" s="6">
        <v>45705.0</v>
      </c>
      <c r="B323" s="10"/>
      <c r="C323" s="7">
        <v>200307.0</v>
      </c>
      <c r="D323" s="7" t="s">
        <v>74</v>
      </c>
      <c r="E323" s="6">
        <v>45261.0</v>
      </c>
      <c r="F323" s="52">
        <f t="shared" si="1"/>
        <v>14</v>
      </c>
      <c r="G323" s="6">
        <v>45318.0</v>
      </c>
      <c r="H323" s="52">
        <f t="shared" si="2"/>
        <v>12</v>
      </c>
      <c r="I323" s="7" t="s">
        <v>56</v>
      </c>
      <c r="J323" s="10"/>
      <c r="K323" s="75">
        <v>11000.0</v>
      </c>
      <c r="L323" s="10"/>
      <c r="M323" s="10"/>
      <c r="N323" s="7" t="s">
        <v>20</v>
      </c>
      <c r="O323" s="10"/>
      <c r="P323" s="19"/>
      <c r="Q323" s="33"/>
      <c r="U323" s="34"/>
    </row>
    <row r="324">
      <c r="A324" s="6">
        <v>45705.0</v>
      </c>
      <c r="B324" s="10"/>
      <c r="C324" s="7">
        <v>192834.0</v>
      </c>
      <c r="D324" s="7" t="s">
        <v>74</v>
      </c>
      <c r="E324" s="6">
        <v>45139.0</v>
      </c>
      <c r="F324" s="52">
        <f t="shared" si="1"/>
        <v>18</v>
      </c>
      <c r="G324" s="9">
        <v>45244.0</v>
      </c>
      <c r="H324" s="52">
        <f t="shared" si="2"/>
        <v>15</v>
      </c>
      <c r="I324" s="7" t="s">
        <v>56</v>
      </c>
      <c r="J324" s="10"/>
      <c r="K324" s="10"/>
      <c r="L324" s="10"/>
      <c r="M324" s="10"/>
      <c r="N324" s="7" t="s">
        <v>18</v>
      </c>
      <c r="O324" s="10"/>
      <c r="P324" s="19"/>
      <c r="Q324" s="33"/>
      <c r="U324" s="34"/>
    </row>
    <row r="325">
      <c r="A325" s="6">
        <v>45705.0</v>
      </c>
      <c r="B325" s="10"/>
      <c r="C325" s="7">
        <v>180008.0</v>
      </c>
      <c r="D325" s="7" t="s">
        <v>74</v>
      </c>
      <c r="E325" s="6">
        <v>45383.0</v>
      </c>
      <c r="F325" s="52">
        <f t="shared" si="1"/>
        <v>10</v>
      </c>
      <c r="G325" s="6">
        <v>45398.0</v>
      </c>
      <c r="H325" s="52">
        <f t="shared" si="2"/>
        <v>10</v>
      </c>
      <c r="I325" s="7" t="s">
        <v>56</v>
      </c>
      <c r="J325" s="10"/>
      <c r="K325" s="10"/>
      <c r="L325" s="10"/>
      <c r="M325" s="10"/>
      <c r="N325" s="7" t="s">
        <v>18</v>
      </c>
      <c r="O325" s="10"/>
      <c r="P325" s="19"/>
      <c r="Q325" s="33"/>
      <c r="U325" s="34"/>
    </row>
    <row r="326">
      <c r="A326" s="6">
        <v>45705.0</v>
      </c>
      <c r="B326" s="10"/>
      <c r="C326" s="7">
        <v>219431.0</v>
      </c>
      <c r="D326" s="7" t="s">
        <v>74</v>
      </c>
      <c r="E326" s="6">
        <v>45413.0</v>
      </c>
      <c r="F326" s="52">
        <f t="shared" si="1"/>
        <v>9</v>
      </c>
      <c r="G326" s="6">
        <v>45469.0</v>
      </c>
      <c r="H326" s="52">
        <f t="shared" si="2"/>
        <v>7</v>
      </c>
      <c r="I326" s="7" t="s">
        <v>131</v>
      </c>
      <c r="J326" s="10"/>
      <c r="K326" s="10"/>
      <c r="L326" s="10"/>
      <c r="M326" s="10"/>
      <c r="N326" s="7" t="s">
        <v>18</v>
      </c>
      <c r="O326" s="10"/>
      <c r="P326" s="19"/>
      <c r="Q326" s="33"/>
      <c r="U326" s="34"/>
    </row>
    <row r="327">
      <c r="A327" s="6">
        <v>45705.0</v>
      </c>
      <c r="B327" s="10"/>
      <c r="C327" s="7">
        <v>224838.0</v>
      </c>
      <c r="D327" s="7" t="s">
        <v>74</v>
      </c>
      <c r="E327" s="6">
        <v>45474.0</v>
      </c>
      <c r="F327" s="52">
        <f t="shared" si="1"/>
        <v>7</v>
      </c>
      <c r="G327" s="6">
        <v>45518.0</v>
      </c>
      <c r="H327" s="52">
        <f t="shared" si="2"/>
        <v>6</v>
      </c>
      <c r="I327" s="7" t="s">
        <v>56</v>
      </c>
      <c r="J327" s="10"/>
      <c r="K327" s="10"/>
      <c r="L327" s="10"/>
      <c r="M327" s="10"/>
      <c r="N327" s="7" t="s">
        <v>18</v>
      </c>
      <c r="O327" s="10"/>
      <c r="P327" s="19"/>
      <c r="Q327" s="33"/>
      <c r="U327" s="34"/>
    </row>
    <row r="328">
      <c r="A328" s="6">
        <v>45705.0</v>
      </c>
      <c r="B328" s="10"/>
      <c r="C328" s="7">
        <v>196562.0</v>
      </c>
      <c r="D328" s="7" t="s">
        <v>74</v>
      </c>
      <c r="E328" s="6">
        <v>45139.0</v>
      </c>
      <c r="F328" s="52">
        <f t="shared" si="1"/>
        <v>18</v>
      </c>
      <c r="G328" s="9">
        <v>45281.0</v>
      </c>
      <c r="H328" s="52">
        <f t="shared" si="2"/>
        <v>13</v>
      </c>
      <c r="I328" s="7" t="s">
        <v>56</v>
      </c>
      <c r="J328" s="10"/>
      <c r="K328" s="10"/>
      <c r="L328" s="10"/>
      <c r="M328" s="10"/>
      <c r="N328" s="7" t="s">
        <v>18</v>
      </c>
      <c r="O328" s="10"/>
      <c r="P328" s="19"/>
      <c r="Q328" s="33"/>
      <c r="U328" s="34"/>
    </row>
    <row r="329">
      <c r="A329" s="6">
        <v>45705.0</v>
      </c>
      <c r="B329" s="10"/>
      <c r="C329" s="7">
        <v>231141.0</v>
      </c>
      <c r="D329" s="7" t="s">
        <v>74</v>
      </c>
      <c r="E329" s="6">
        <v>45566.0</v>
      </c>
      <c r="F329" s="52">
        <f t="shared" si="1"/>
        <v>4</v>
      </c>
      <c r="G329" s="9">
        <v>45580.0</v>
      </c>
      <c r="H329" s="52">
        <f t="shared" si="2"/>
        <v>4</v>
      </c>
      <c r="I329" s="7" t="s">
        <v>44</v>
      </c>
      <c r="J329" s="10"/>
      <c r="K329" s="10"/>
      <c r="L329" s="10"/>
      <c r="M329" s="10"/>
      <c r="N329" s="7" t="s">
        <v>18</v>
      </c>
      <c r="O329" s="10"/>
      <c r="P329" s="19"/>
      <c r="Q329" s="33"/>
      <c r="U329" s="34"/>
    </row>
    <row r="330">
      <c r="A330" s="6">
        <v>45705.0</v>
      </c>
      <c r="B330" s="10"/>
      <c r="C330" s="7">
        <v>232758.0</v>
      </c>
      <c r="D330" s="7" t="s">
        <v>74</v>
      </c>
      <c r="E330" s="6">
        <v>45536.0</v>
      </c>
      <c r="F330" s="52">
        <f t="shared" si="1"/>
        <v>5</v>
      </c>
      <c r="G330" s="9">
        <v>45596.0</v>
      </c>
      <c r="H330" s="52">
        <f t="shared" si="2"/>
        <v>3</v>
      </c>
      <c r="I330" s="7" t="s">
        <v>56</v>
      </c>
      <c r="J330" s="10"/>
      <c r="K330" s="10"/>
      <c r="L330" s="10"/>
      <c r="M330" s="10"/>
      <c r="N330" s="7" t="s">
        <v>18</v>
      </c>
      <c r="O330" s="10"/>
      <c r="P330" s="19"/>
      <c r="Q330" s="33"/>
      <c r="U330" s="34"/>
    </row>
    <row r="331">
      <c r="A331" s="6">
        <v>45705.0</v>
      </c>
      <c r="B331" s="10"/>
      <c r="C331" s="7">
        <v>236030.0</v>
      </c>
      <c r="D331" s="7" t="s">
        <v>74</v>
      </c>
      <c r="E331" s="6">
        <v>45597.0</v>
      </c>
      <c r="F331" s="52">
        <f t="shared" si="1"/>
        <v>3</v>
      </c>
      <c r="G331" s="6">
        <v>45628.0</v>
      </c>
      <c r="H331" s="52">
        <f t="shared" si="2"/>
        <v>2</v>
      </c>
      <c r="I331" s="7" t="s">
        <v>60</v>
      </c>
      <c r="J331" s="10"/>
      <c r="K331" s="10"/>
      <c r="L331" s="10"/>
      <c r="M331" s="10"/>
      <c r="N331" s="7" t="s">
        <v>18</v>
      </c>
      <c r="O331" s="10"/>
      <c r="P331" s="19"/>
      <c r="Q331" s="33"/>
      <c r="U331" s="34"/>
    </row>
    <row r="332">
      <c r="A332" s="6">
        <v>45705.0</v>
      </c>
      <c r="B332" s="10"/>
      <c r="C332" s="7">
        <v>237353.0</v>
      </c>
      <c r="D332" s="7" t="s">
        <v>74</v>
      </c>
      <c r="E332" s="6">
        <v>45627.0</v>
      </c>
      <c r="F332" s="52">
        <f t="shared" si="1"/>
        <v>2</v>
      </c>
      <c r="G332" s="9">
        <v>45643.0</v>
      </c>
      <c r="H332" s="52">
        <f t="shared" si="2"/>
        <v>2</v>
      </c>
      <c r="I332" s="7" t="s">
        <v>57</v>
      </c>
      <c r="J332" s="10"/>
      <c r="K332" s="10"/>
      <c r="L332" s="10"/>
      <c r="M332" s="10"/>
      <c r="N332" s="7" t="s">
        <v>18</v>
      </c>
      <c r="O332" s="10"/>
      <c r="P332" s="19"/>
      <c r="Q332" s="33"/>
      <c r="U332" s="34"/>
    </row>
    <row r="333">
      <c r="A333" s="6">
        <v>45705.0</v>
      </c>
      <c r="B333" s="10"/>
      <c r="C333" s="7">
        <v>238782.0</v>
      </c>
      <c r="D333" s="7" t="s">
        <v>74</v>
      </c>
      <c r="E333" s="6">
        <v>45597.0</v>
      </c>
      <c r="F333" s="52">
        <f t="shared" si="1"/>
        <v>3</v>
      </c>
      <c r="G333" s="6">
        <v>45666.0</v>
      </c>
      <c r="H333" s="52">
        <f t="shared" si="2"/>
        <v>1</v>
      </c>
      <c r="I333" s="7" t="s">
        <v>69</v>
      </c>
      <c r="J333" s="10"/>
      <c r="K333" s="10"/>
      <c r="L333" s="10"/>
      <c r="M333" s="10"/>
      <c r="N333" s="7" t="s">
        <v>18</v>
      </c>
      <c r="O333" s="10"/>
      <c r="P333" s="19"/>
      <c r="Q333" s="33"/>
      <c r="U333" s="34"/>
    </row>
    <row r="334">
      <c r="A334" s="6">
        <v>45705.0</v>
      </c>
      <c r="B334" s="10"/>
      <c r="C334" s="7">
        <v>239796.0</v>
      </c>
      <c r="D334" s="7" t="s">
        <v>74</v>
      </c>
      <c r="E334" s="6">
        <v>45658.0</v>
      </c>
      <c r="F334" s="52">
        <f t="shared" si="1"/>
        <v>1</v>
      </c>
      <c r="G334" s="6">
        <v>45674.0</v>
      </c>
      <c r="H334" s="52">
        <f t="shared" si="2"/>
        <v>1</v>
      </c>
      <c r="I334" s="7" t="s">
        <v>44</v>
      </c>
      <c r="J334" s="10"/>
      <c r="K334" s="10"/>
      <c r="L334" s="10"/>
      <c r="M334" s="10"/>
      <c r="N334" s="7" t="s">
        <v>18</v>
      </c>
      <c r="O334" s="10"/>
      <c r="P334" s="19"/>
      <c r="Q334" s="33"/>
      <c r="U334" s="34"/>
    </row>
    <row r="335">
      <c r="A335" s="6">
        <v>45705.0</v>
      </c>
      <c r="B335" s="10"/>
      <c r="C335" s="7">
        <v>240883.0</v>
      </c>
      <c r="D335" s="7" t="s">
        <v>74</v>
      </c>
      <c r="E335" s="6">
        <v>45658.0</v>
      </c>
      <c r="F335" s="52">
        <f t="shared" si="1"/>
        <v>1</v>
      </c>
      <c r="G335" s="6">
        <v>45685.0</v>
      </c>
      <c r="H335" s="52">
        <f t="shared" si="2"/>
        <v>0</v>
      </c>
      <c r="I335" s="7" t="s">
        <v>57</v>
      </c>
      <c r="J335" s="10"/>
      <c r="K335" s="10"/>
      <c r="L335" s="10"/>
      <c r="M335" s="10"/>
      <c r="N335" s="7" t="s">
        <v>18</v>
      </c>
      <c r="O335" s="10"/>
      <c r="P335" s="19"/>
      <c r="Q335" s="33"/>
      <c r="U335" s="34"/>
    </row>
    <row r="336">
      <c r="A336" s="6">
        <v>45705.0</v>
      </c>
      <c r="B336" s="10"/>
      <c r="C336" s="7">
        <v>241814.0</v>
      </c>
      <c r="D336" s="7" t="s">
        <v>74</v>
      </c>
      <c r="E336" s="6">
        <v>45597.0</v>
      </c>
      <c r="F336" s="52">
        <f t="shared" si="1"/>
        <v>3</v>
      </c>
      <c r="G336" s="6">
        <v>45692.0</v>
      </c>
      <c r="H336" s="52">
        <f t="shared" si="2"/>
        <v>0</v>
      </c>
      <c r="I336" s="7" t="s">
        <v>41</v>
      </c>
      <c r="J336" s="10"/>
      <c r="K336" s="10"/>
      <c r="L336" s="10"/>
      <c r="M336" s="10"/>
      <c r="N336" s="7" t="s">
        <v>18</v>
      </c>
      <c r="O336" s="10"/>
      <c r="P336" s="19"/>
      <c r="Q336" s="33"/>
      <c r="U336" s="34"/>
    </row>
    <row r="337">
      <c r="A337" s="6">
        <v>45705.0</v>
      </c>
      <c r="B337" s="10"/>
      <c r="C337" s="7">
        <v>233159.0</v>
      </c>
      <c r="D337" s="7" t="s">
        <v>134</v>
      </c>
      <c r="E337" s="6">
        <v>45566.0</v>
      </c>
      <c r="F337" s="52">
        <f t="shared" si="1"/>
        <v>4</v>
      </c>
      <c r="G337" s="6">
        <v>45601.0</v>
      </c>
      <c r="H337" s="52">
        <f t="shared" si="2"/>
        <v>3</v>
      </c>
      <c r="I337" s="7" t="s">
        <v>57</v>
      </c>
      <c r="J337" s="10"/>
      <c r="K337" s="10"/>
      <c r="L337" s="10"/>
      <c r="M337" s="10"/>
      <c r="N337" s="7" t="s">
        <v>18</v>
      </c>
      <c r="O337" s="10"/>
      <c r="P337" s="19"/>
      <c r="Q337" s="33"/>
      <c r="U337" s="34"/>
    </row>
    <row r="338">
      <c r="A338" s="6">
        <v>45705.0</v>
      </c>
      <c r="B338" s="10"/>
      <c r="C338" s="7">
        <v>131807.0</v>
      </c>
      <c r="D338" s="7" t="s">
        <v>134</v>
      </c>
      <c r="E338" s="6">
        <v>44682.0</v>
      </c>
      <c r="F338" s="52">
        <f t="shared" si="1"/>
        <v>33</v>
      </c>
      <c r="G338" s="6">
        <v>44720.0</v>
      </c>
      <c r="H338" s="52">
        <f t="shared" si="2"/>
        <v>32</v>
      </c>
      <c r="I338" s="7" t="s">
        <v>44</v>
      </c>
      <c r="J338" s="10"/>
      <c r="K338" s="10"/>
      <c r="L338" s="10"/>
      <c r="M338" s="10"/>
      <c r="N338" s="7" t="s">
        <v>18</v>
      </c>
      <c r="O338" s="10"/>
      <c r="P338" s="19"/>
      <c r="Q338" s="33"/>
      <c r="U338" s="34"/>
    </row>
    <row r="339">
      <c r="A339" s="6">
        <v>45705.0</v>
      </c>
      <c r="B339" s="10"/>
      <c r="C339" s="7">
        <v>228615.0</v>
      </c>
      <c r="D339" s="7" t="s">
        <v>134</v>
      </c>
      <c r="E339" s="6">
        <v>45536.0</v>
      </c>
      <c r="F339" s="52">
        <f t="shared" si="1"/>
        <v>5</v>
      </c>
      <c r="G339" s="6">
        <v>45555.0</v>
      </c>
      <c r="H339" s="52">
        <f t="shared" si="2"/>
        <v>4</v>
      </c>
      <c r="I339" s="7" t="s">
        <v>41</v>
      </c>
      <c r="J339" s="10"/>
      <c r="K339" s="10"/>
      <c r="L339" s="10"/>
      <c r="M339" s="10"/>
      <c r="N339" s="7" t="s">
        <v>18</v>
      </c>
      <c r="O339" s="10"/>
      <c r="P339" s="19"/>
      <c r="Q339" s="33"/>
      <c r="U339" s="34"/>
    </row>
    <row r="340">
      <c r="A340" s="6">
        <v>45705.0</v>
      </c>
      <c r="B340" s="10"/>
      <c r="C340" s="7">
        <v>99027.0</v>
      </c>
      <c r="D340" s="7" t="s">
        <v>134</v>
      </c>
      <c r="E340" s="6">
        <v>44409.0</v>
      </c>
      <c r="F340" s="52">
        <f t="shared" si="1"/>
        <v>42</v>
      </c>
      <c r="G340" s="6">
        <v>44440.0</v>
      </c>
      <c r="H340" s="52">
        <f t="shared" si="2"/>
        <v>41</v>
      </c>
      <c r="I340" s="7" t="s">
        <v>41</v>
      </c>
      <c r="J340" s="10"/>
      <c r="K340" s="10"/>
      <c r="L340" s="10"/>
      <c r="M340" s="10"/>
      <c r="N340" s="7" t="s">
        <v>17</v>
      </c>
      <c r="O340" s="10"/>
      <c r="P340" s="19"/>
      <c r="Q340" s="33"/>
      <c r="U340" s="34"/>
    </row>
    <row r="341">
      <c r="A341" s="6">
        <v>45705.0</v>
      </c>
      <c r="B341" s="10"/>
      <c r="C341" s="7">
        <v>198905.0</v>
      </c>
      <c r="D341" s="7" t="s">
        <v>134</v>
      </c>
      <c r="E341" s="6">
        <v>45292.0</v>
      </c>
      <c r="F341" s="52">
        <f t="shared" si="1"/>
        <v>13</v>
      </c>
      <c r="G341" s="6">
        <v>45307.0</v>
      </c>
      <c r="H341" s="52">
        <f t="shared" si="2"/>
        <v>13</v>
      </c>
      <c r="I341" s="7" t="s">
        <v>44</v>
      </c>
      <c r="J341" s="10"/>
      <c r="K341" s="10"/>
      <c r="L341" s="10"/>
      <c r="M341" s="10"/>
      <c r="N341" s="7" t="s">
        <v>18</v>
      </c>
      <c r="O341" s="10"/>
      <c r="P341" s="19"/>
      <c r="Q341" s="33"/>
      <c r="U341" s="34"/>
    </row>
    <row r="342">
      <c r="A342" s="6">
        <v>45705.0</v>
      </c>
      <c r="B342" s="10"/>
      <c r="C342" s="7">
        <v>210142.0</v>
      </c>
      <c r="D342" s="7" t="s">
        <v>134</v>
      </c>
      <c r="E342" s="6">
        <v>45383.0</v>
      </c>
      <c r="F342" s="52">
        <f t="shared" si="1"/>
        <v>10</v>
      </c>
      <c r="G342" s="6">
        <v>45393.0</v>
      </c>
      <c r="H342" s="52">
        <f t="shared" si="2"/>
        <v>10</v>
      </c>
      <c r="I342" s="7" t="s">
        <v>60</v>
      </c>
      <c r="J342" s="10"/>
      <c r="K342" s="10"/>
      <c r="L342" s="10"/>
      <c r="M342" s="10"/>
      <c r="N342" s="7" t="s">
        <v>18</v>
      </c>
      <c r="O342" s="10"/>
      <c r="P342" s="19"/>
      <c r="Q342" s="33"/>
      <c r="U342" s="34"/>
    </row>
    <row r="343">
      <c r="A343" s="6">
        <v>45705.0</v>
      </c>
      <c r="B343" s="10"/>
      <c r="C343" s="7">
        <v>187639.0</v>
      </c>
      <c r="D343" s="7" t="s">
        <v>134</v>
      </c>
      <c r="E343" s="6">
        <v>45444.0</v>
      </c>
      <c r="F343" s="52">
        <f t="shared" si="1"/>
        <v>8</v>
      </c>
      <c r="G343" s="6">
        <v>45497.0</v>
      </c>
      <c r="H343" s="52">
        <f t="shared" si="2"/>
        <v>6</v>
      </c>
      <c r="I343" s="7" t="s">
        <v>60</v>
      </c>
      <c r="J343" s="10"/>
      <c r="K343" s="10"/>
      <c r="L343" s="10"/>
      <c r="M343" s="10"/>
      <c r="N343" s="7" t="s">
        <v>18</v>
      </c>
      <c r="O343" s="10"/>
      <c r="P343" s="19"/>
      <c r="Q343" s="33"/>
      <c r="U343" s="34"/>
    </row>
    <row r="344">
      <c r="A344" s="6">
        <v>45705.0</v>
      </c>
      <c r="B344" s="10"/>
      <c r="C344" s="7">
        <v>225637.0</v>
      </c>
      <c r="D344" s="7" t="s">
        <v>134</v>
      </c>
      <c r="E344" s="6">
        <v>45505.0</v>
      </c>
      <c r="F344" s="52">
        <f t="shared" si="1"/>
        <v>6</v>
      </c>
      <c r="G344" s="6">
        <v>45525.0</v>
      </c>
      <c r="H344" s="52">
        <f t="shared" si="2"/>
        <v>5</v>
      </c>
      <c r="I344" s="7" t="s">
        <v>69</v>
      </c>
      <c r="J344" s="10"/>
      <c r="K344" s="75">
        <v>35000.0</v>
      </c>
      <c r="L344" s="10"/>
      <c r="M344" s="10"/>
      <c r="N344" s="7" t="s">
        <v>18</v>
      </c>
      <c r="O344" s="10"/>
      <c r="P344" s="19"/>
      <c r="Q344" s="33"/>
      <c r="U344" s="34"/>
    </row>
    <row r="345">
      <c r="A345" s="6">
        <v>45702.0</v>
      </c>
      <c r="B345" s="6">
        <v>45705.0</v>
      </c>
      <c r="C345" s="7">
        <v>233141.0</v>
      </c>
      <c r="D345" s="7" t="s">
        <v>134</v>
      </c>
      <c r="E345" s="6">
        <v>45505.0</v>
      </c>
      <c r="F345" s="52">
        <f t="shared" si="1"/>
        <v>6</v>
      </c>
      <c r="G345" s="6">
        <v>45600.0</v>
      </c>
      <c r="H345" s="52">
        <f t="shared" si="2"/>
        <v>3</v>
      </c>
      <c r="I345" s="7" t="s">
        <v>44</v>
      </c>
      <c r="J345" s="7">
        <v>120.0</v>
      </c>
      <c r="K345" s="75">
        <v>23000.0</v>
      </c>
      <c r="L345" s="7" t="s">
        <v>66</v>
      </c>
      <c r="M345" s="6">
        <v>45705.0</v>
      </c>
      <c r="N345" s="7" t="s">
        <v>16</v>
      </c>
      <c r="O345" s="10"/>
      <c r="P345" s="19"/>
      <c r="Q345" s="33"/>
      <c r="U345" s="34"/>
    </row>
    <row r="346">
      <c r="A346" s="6">
        <v>45705.0</v>
      </c>
      <c r="B346" s="10"/>
      <c r="C346" s="7">
        <v>230267.0</v>
      </c>
      <c r="D346" s="7" t="s">
        <v>134</v>
      </c>
      <c r="E346" s="6">
        <v>45566.0</v>
      </c>
      <c r="F346" s="52">
        <f t="shared" si="1"/>
        <v>4</v>
      </c>
      <c r="G346" s="6">
        <v>45573.0</v>
      </c>
      <c r="H346" s="52">
        <f t="shared" si="2"/>
        <v>4</v>
      </c>
      <c r="I346" s="7" t="s">
        <v>60</v>
      </c>
      <c r="J346" s="10"/>
      <c r="K346" s="10"/>
      <c r="L346" s="10"/>
      <c r="M346" s="10"/>
      <c r="N346" s="7" t="s">
        <v>18</v>
      </c>
      <c r="O346" s="10"/>
      <c r="P346" s="19"/>
      <c r="Q346" s="33"/>
      <c r="U346" s="34"/>
    </row>
    <row r="347">
      <c r="A347" s="6">
        <v>45705.0</v>
      </c>
      <c r="B347" s="10"/>
      <c r="C347" s="7">
        <v>128684.0</v>
      </c>
      <c r="D347" s="7" t="s">
        <v>83</v>
      </c>
      <c r="E347" s="6">
        <v>44652.0</v>
      </c>
      <c r="F347" s="52">
        <f t="shared" si="1"/>
        <v>34</v>
      </c>
      <c r="G347" s="6">
        <v>44697.0</v>
      </c>
      <c r="H347" s="52">
        <f t="shared" si="2"/>
        <v>33</v>
      </c>
      <c r="I347" s="7" t="s">
        <v>41</v>
      </c>
      <c r="J347" s="10"/>
      <c r="K347" s="10"/>
      <c r="L347" s="10"/>
      <c r="M347" s="10"/>
      <c r="N347" s="7" t="s">
        <v>18</v>
      </c>
      <c r="O347" s="10"/>
      <c r="P347" s="19"/>
      <c r="Q347" s="33"/>
      <c r="U347" s="34"/>
    </row>
    <row r="348">
      <c r="A348" s="6">
        <v>45705.0</v>
      </c>
      <c r="B348" s="10"/>
      <c r="C348" s="7">
        <v>171841.0</v>
      </c>
      <c r="D348" s="7" t="s">
        <v>83</v>
      </c>
      <c r="E348" s="6">
        <v>45017.0</v>
      </c>
      <c r="F348" s="52">
        <f t="shared" si="1"/>
        <v>22</v>
      </c>
      <c r="G348" s="6">
        <v>45073.0</v>
      </c>
      <c r="H348" s="52">
        <f t="shared" si="2"/>
        <v>20</v>
      </c>
      <c r="I348" s="7" t="s">
        <v>44</v>
      </c>
      <c r="J348" s="10"/>
      <c r="K348" s="10"/>
      <c r="L348" s="10"/>
      <c r="M348" s="10"/>
      <c r="N348" s="7" t="s">
        <v>18</v>
      </c>
      <c r="O348" s="10"/>
      <c r="P348" s="19"/>
      <c r="Q348" s="33"/>
      <c r="U348" s="34"/>
    </row>
    <row r="349">
      <c r="A349" s="6">
        <v>45705.0</v>
      </c>
      <c r="B349" s="10"/>
      <c r="C349" s="7">
        <v>192131.0</v>
      </c>
      <c r="D349" s="7" t="s">
        <v>83</v>
      </c>
      <c r="E349" s="6">
        <v>45047.0</v>
      </c>
      <c r="F349" s="52">
        <f t="shared" si="1"/>
        <v>21</v>
      </c>
      <c r="G349" s="6">
        <v>45238.0</v>
      </c>
      <c r="H349" s="52">
        <f t="shared" si="2"/>
        <v>15</v>
      </c>
      <c r="I349" s="7" t="s">
        <v>44</v>
      </c>
      <c r="J349" s="10"/>
      <c r="K349" s="10"/>
      <c r="L349" s="10"/>
      <c r="M349" s="10"/>
      <c r="N349" s="7" t="s">
        <v>18</v>
      </c>
      <c r="O349" s="10"/>
      <c r="P349" s="19"/>
      <c r="Q349" s="33"/>
      <c r="U349" s="34"/>
    </row>
    <row r="350">
      <c r="A350" s="6">
        <v>45705.0</v>
      </c>
      <c r="B350" s="10"/>
      <c r="C350" s="7">
        <v>205274.0</v>
      </c>
      <c r="D350" s="7" t="s">
        <v>83</v>
      </c>
      <c r="E350" s="6">
        <v>45323.0</v>
      </c>
      <c r="F350" s="52">
        <f t="shared" si="1"/>
        <v>12</v>
      </c>
      <c r="G350" s="6">
        <v>45369.0</v>
      </c>
      <c r="H350" s="52">
        <f t="shared" si="2"/>
        <v>11</v>
      </c>
      <c r="I350" s="7" t="s">
        <v>60</v>
      </c>
      <c r="J350" s="10"/>
      <c r="K350" s="10"/>
      <c r="L350" s="10"/>
      <c r="M350" s="10"/>
      <c r="N350" s="7" t="s">
        <v>18</v>
      </c>
      <c r="O350" s="10"/>
      <c r="P350" s="19"/>
      <c r="Q350" s="33"/>
      <c r="U350" s="34"/>
    </row>
    <row r="351">
      <c r="A351" s="6">
        <v>45705.0</v>
      </c>
      <c r="B351" s="10"/>
      <c r="C351" s="7">
        <v>216589.0</v>
      </c>
      <c r="D351" s="7" t="s">
        <v>83</v>
      </c>
      <c r="E351" s="6">
        <v>45383.0</v>
      </c>
      <c r="F351" s="52">
        <f t="shared" si="1"/>
        <v>10</v>
      </c>
      <c r="G351" s="6">
        <v>45453.0</v>
      </c>
      <c r="H351" s="52">
        <f t="shared" si="2"/>
        <v>8</v>
      </c>
      <c r="I351" s="7" t="s">
        <v>44</v>
      </c>
      <c r="J351" s="10"/>
      <c r="K351" s="75">
        <v>13000.0</v>
      </c>
      <c r="L351" s="10"/>
      <c r="M351" s="10"/>
      <c r="N351" s="7" t="s">
        <v>18</v>
      </c>
      <c r="O351" s="10"/>
      <c r="P351" s="19"/>
      <c r="Q351" s="33"/>
      <c r="U351" s="34"/>
    </row>
    <row r="352">
      <c r="A352" s="6">
        <v>45705.0</v>
      </c>
      <c r="B352" s="10"/>
      <c r="C352" s="7">
        <v>221479.0</v>
      </c>
      <c r="D352" s="7" t="s">
        <v>83</v>
      </c>
      <c r="E352" s="6">
        <v>45474.0</v>
      </c>
      <c r="F352" s="52">
        <f t="shared" si="1"/>
        <v>7</v>
      </c>
      <c r="G352" s="6">
        <v>45400.0</v>
      </c>
      <c r="H352" s="52">
        <f t="shared" si="2"/>
        <v>10</v>
      </c>
      <c r="I352" s="7" t="s">
        <v>44</v>
      </c>
      <c r="J352" s="10"/>
      <c r="K352" s="10"/>
      <c r="L352" s="10"/>
      <c r="M352" s="10"/>
      <c r="N352" s="7" t="s">
        <v>18</v>
      </c>
      <c r="O352" s="10"/>
      <c r="P352" s="19"/>
      <c r="Q352" s="33"/>
      <c r="U352" s="34"/>
    </row>
    <row r="353">
      <c r="A353" s="6">
        <v>45705.0</v>
      </c>
      <c r="B353" s="10"/>
      <c r="C353" s="7">
        <v>234375.0</v>
      </c>
      <c r="D353" s="7" t="s">
        <v>83</v>
      </c>
      <c r="E353" s="6">
        <v>45536.0</v>
      </c>
      <c r="F353" s="52">
        <f t="shared" si="1"/>
        <v>5</v>
      </c>
      <c r="G353" s="9">
        <v>45610.0</v>
      </c>
      <c r="H353" s="52">
        <f t="shared" si="2"/>
        <v>3</v>
      </c>
      <c r="I353" s="7" t="s">
        <v>57</v>
      </c>
      <c r="J353" s="10"/>
      <c r="K353" s="10"/>
      <c r="L353" s="10"/>
      <c r="M353" s="10"/>
      <c r="N353" s="7" t="s">
        <v>18</v>
      </c>
      <c r="O353" s="10"/>
      <c r="P353" s="19"/>
      <c r="Q353" s="33"/>
      <c r="U353" s="34"/>
    </row>
    <row r="354">
      <c r="A354" s="6">
        <v>45705.0</v>
      </c>
      <c r="B354" s="10"/>
      <c r="C354" s="7">
        <v>230404.0</v>
      </c>
      <c r="D354" s="7" t="s">
        <v>83</v>
      </c>
      <c r="E354" s="6">
        <v>45566.0</v>
      </c>
      <c r="F354" s="52">
        <f t="shared" si="1"/>
        <v>4</v>
      </c>
      <c r="G354" s="9">
        <v>45576.0</v>
      </c>
      <c r="H354" s="52">
        <f t="shared" si="2"/>
        <v>4</v>
      </c>
      <c r="I354" s="7" t="s">
        <v>44</v>
      </c>
      <c r="J354" s="10"/>
      <c r="K354" s="10"/>
      <c r="L354" s="10"/>
      <c r="M354" s="10"/>
      <c r="N354" s="7" t="s">
        <v>18</v>
      </c>
      <c r="O354" s="10"/>
      <c r="P354" s="19"/>
      <c r="Q354" s="33"/>
      <c r="U354" s="34"/>
    </row>
    <row r="355">
      <c r="A355" s="6">
        <v>45705.0</v>
      </c>
      <c r="B355" s="10"/>
      <c r="C355" s="7">
        <v>237545.0</v>
      </c>
      <c r="D355" s="7" t="s">
        <v>83</v>
      </c>
      <c r="E355" s="6">
        <v>45566.0</v>
      </c>
      <c r="F355" s="52">
        <f t="shared" si="1"/>
        <v>4</v>
      </c>
      <c r="G355" s="9">
        <v>45644.0</v>
      </c>
      <c r="H355" s="52">
        <f t="shared" si="2"/>
        <v>2</v>
      </c>
      <c r="I355" s="7" t="s">
        <v>44</v>
      </c>
      <c r="J355" s="10"/>
      <c r="K355" s="10"/>
      <c r="L355" s="10"/>
      <c r="M355" s="10"/>
      <c r="N355" s="7" t="s">
        <v>18</v>
      </c>
      <c r="O355" s="10"/>
      <c r="P355" s="19"/>
      <c r="Q355" s="33"/>
      <c r="U355" s="34"/>
    </row>
    <row r="356">
      <c r="A356" s="6">
        <v>45705.0</v>
      </c>
      <c r="B356" s="10"/>
      <c r="C356" s="7">
        <v>103861.0</v>
      </c>
      <c r="D356" s="7" t="s">
        <v>83</v>
      </c>
      <c r="E356" s="6">
        <v>44378.0</v>
      </c>
      <c r="F356" s="52">
        <f t="shared" si="1"/>
        <v>43</v>
      </c>
      <c r="G356" s="9">
        <v>44489.0</v>
      </c>
      <c r="H356" s="52">
        <f t="shared" si="2"/>
        <v>39</v>
      </c>
      <c r="I356" s="7" t="s">
        <v>70</v>
      </c>
      <c r="J356" s="10"/>
      <c r="K356" s="10"/>
      <c r="L356" s="10"/>
      <c r="M356" s="10"/>
      <c r="N356" s="7" t="s">
        <v>18</v>
      </c>
      <c r="O356" s="10"/>
      <c r="P356" s="19"/>
      <c r="Q356" s="33"/>
      <c r="U356" s="34"/>
    </row>
    <row r="357">
      <c r="A357" s="6">
        <v>45705.0</v>
      </c>
      <c r="B357" s="10"/>
      <c r="C357" s="7">
        <v>235486.0</v>
      </c>
      <c r="D357" s="7" t="s">
        <v>83</v>
      </c>
      <c r="E357" s="6">
        <v>45505.0</v>
      </c>
      <c r="F357" s="52">
        <f t="shared" si="1"/>
        <v>6</v>
      </c>
      <c r="G357" s="6">
        <v>45628.0</v>
      </c>
      <c r="H357" s="52">
        <f t="shared" si="2"/>
        <v>2</v>
      </c>
      <c r="I357" s="7" t="s">
        <v>220</v>
      </c>
      <c r="J357" s="10"/>
      <c r="K357" s="10"/>
      <c r="L357" s="10"/>
      <c r="M357" s="10"/>
      <c r="N357" s="7" t="s">
        <v>18</v>
      </c>
      <c r="O357" s="10"/>
      <c r="P357" s="19"/>
      <c r="Q357" s="33"/>
      <c r="U357" s="34"/>
    </row>
    <row r="358">
      <c r="A358" s="6">
        <v>45705.0</v>
      </c>
      <c r="B358" s="10"/>
      <c r="C358" s="7">
        <v>200607.0</v>
      </c>
      <c r="D358" s="7" t="s">
        <v>83</v>
      </c>
      <c r="E358" s="6">
        <v>45292.0</v>
      </c>
      <c r="F358" s="52">
        <f t="shared" si="1"/>
        <v>13</v>
      </c>
      <c r="G358" s="6">
        <v>45321.0</v>
      </c>
      <c r="H358" s="52">
        <f t="shared" si="2"/>
        <v>12</v>
      </c>
      <c r="I358" s="7" t="s">
        <v>117</v>
      </c>
      <c r="J358" s="10"/>
      <c r="K358" s="10"/>
      <c r="L358" s="10"/>
      <c r="M358" s="10"/>
      <c r="N358" s="7" t="s">
        <v>18</v>
      </c>
      <c r="O358" s="10"/>
      <c r="P358" s="19"/>
      <c r="Q358" s="33"/>
      <c r="U358" s="34"/>
    </row>
    <row r="359">
      <c r="A359" s="6">
        <v>45705.0</v>
      </c>
      <c r="B359" s="10"/>
      <c r="C359" s="7">
        <v>212564.0</v>
      </c>
      <c r="D359" s="7" t="s">
        <v>83</v>
      </c>
      <c r="E359" s="6">
        <v>45292.0</v>
      </c>
      <c r="F359" s="52">
        <f t="shared" si="1"/>
        <v>13</v>
      </c>
      <c r="G359" s="6">
        <v>45412.0</v>
      </c>
      <c r="H359" s="52">
        <f t="shared" si="2"/>
        <v>9</v>
      </c>
      <c r="I359" s="7" t="s">
        <v>56</v>
      </c>
      <c r="J359" s="10"/>
      <c r="K359" s="10"/>
      <c r="L359" s="10"/>
      <c r="M359" s="10"/>
      <c r="N359" s="7" t="s">
        <v>18</v>
      </c>
      <c r="O359" s="10"/>
      <c r="P359" s="19"/>
      <c r="Q359" s="33"/>
      <c r="U359" s="34"/>
    </row>
    <row r="360">
      <c r="A360" s="6">
        <v>45705.0</v>
      </c>
      <c r="B360" s="10"/>
      <c r="C360" s="7">
        <v>223658.0</v>
      </c>
      <c r="D360" s="7" t="s">
        <v>83</v>
      </c>
      <c r="E360" s="6">
        <v>45352.0</v>
      </c>
      <c r="F360" s="52">
        <f t="shared" si="1"/>
        <v>11</v>
      </c>
      <c r="G360" s="6">
        <v>45512.0</v>
      </c>
      <c r="H360" s="52">
        <f t="shared" si="2"/>
        <v>6</v>
      </c>
      <c r="I360" s="7" t="s">
        <v>56</v>
      </c>
      <c r="J360" s="10"/>
      <c r="K360" s="10"/>
      <c r="L360" s="10"/>
      <c r="M360" s="10"/>
      <c r="N360" s="7" t="s">
        <v>18</v>
      </c>
      <c r="O360" s="10"/>
      <c r="P360" s="19"/>
      <c r="Q360" s="33"/>
      <c r="U360" s="34"/>
    </row>
    <row r="361">
      <c r="A361" s="6">
        <v>45705.0</v>
      </c>
      <c r="B361" s="10"/>
      <c r="C361" s="7">
        <v>232684.0</v>
      </c>
      <c r="D361" s="7" t="s">
        <v>83</v>
      </c>
      <c r="E361" s="6">
        <v>45566.0</v>
      </c>
      <c r="F361" s="52">
        <f t="shared" si="1"/>
        <v>4</v>
      </c>
      <c r="G361" s="6">
        <v>45600.0</v>
      </c>
      <c r="H361" s="52">
        <f t="shared" si="2"/>
        <v>3</v>
      </c>
      <c r="I361" s="7" t="s">
        <v>56</v>
      </c>
      <c r="J361" s="10"/>
      <c r="K361" s="10"/>
      <c r="L361" s="10"/>
      <c r="M361" s="10"/>
      <c r="N361" s="7" t="s">
        <v>18</v>
      </c>
      <c r="O361" s="10"/>
      <c r="P361" s="19"/>
      <c r="Q361" s="33"/>
      <c r="U361" s="34"/>
    </row>
    <row r="362">
      <c r="A362" s="6">
        <v>45705.0</v>
      </c>
      <c r="B362" s="10"/>
      <c r="C362" s="7">
        <v>238630.0</v>
      </c>
      <c r="D362" s="7" t="s">
        <v>83</v>
      </c>
      <c r="E362" s="6">
        <v>45658.0</v>
      </c>
      <c r="F362" s="52">
        <f t="shared" si="1"/>
        <v>1</v>
      </c>
      <c r="G362" s="6">
        <v>45665.0</v>
      </c>
      <c r="H362" s="52">
        <f t="shared" si="2"/>
        <v>1</v>
      </c>
      <c r="I362" s="7" t="s">
        <v>60</v>
      </c>
      <c r="J362" s="10"/>
      <c r="K362" s="10"/>
      <c r="L362" s="10"/>
      <c r="M362" s="10"/>
      <c r="N362" s="7" t="s">
        <v>18</v>
      </c>
      <c r="O362" s="10"/>
      <c r="P362" s="19"/>
      <c r="Q362" s="33"/>
      <c r="U362" s="34"/>
    </row>
    <row r="363">
      <c r="A363" s="6">
        <v>45705.0</v>
      </c>
      <c r="B363" s="10"/>
      <c r="C363" s="7">
        <v>240656.0</v>
      </c>
      <c r="D363" s="7" t="s">
        <v>83</v>
      </c>
      <c r="E363" s="6">
        <v>45658.0</v>
      </c>
      <c r="F363" s="52">
        <f t="shared" si="1"/>
        <v>1</v>
      </c>
      <c r="G363" s="6">
        <v>45681.0</v>
      </c>
      <c r="H363" s="52">
        <f t="shared" si="2"/>
        <v>0</v>
      </c>
      <c r="I363" s="7" t="s">
        <v>44</v>
      </c>
      <c r="J363" s="10"/>
      <c r="K363" s="10"/>
      <c r="L363" s="10"/>
      <c r="M363" s="10"/>
      <c r="N363" s="7" t="s">
        <v>18</v>
      </c>
      <c r="O363" s="10"/>
      <c r="P363" s="19"/>
      <c r="Q363" s="33"/>
      <c r="U363" s="34"/>
    </row>
    <row r="364">
      <c r="A364" s="6">
        <v>45705.0</v>
      </c>
      <c r="B364" s="10"/>
      <c r="C364" s="7">
        <v>241291.0</v>
      </c>
      <c r="D364" s="7" t="s">
        <v>83</v>
      </c>
      <c r="E364" s="6">
        <v>45658.0</v>
      </c>
      <c r="F364" s="52">
        <f t="shared" si="1"/>
        <v>1</v>
      </c>
      <c r="G364" s="6">
        <v>45692.0</v>
      </c>
      <c r="H364" s="52">
        <f t="shared" si="2"/>
        <v>0</v>
      </c>
      <c r="I364" s="7" t="s">
        <v>130</v>
      </c>
      <c r="J364" s="10"/>
      <c r="K364" s="10"/>
      <c r="L364" s="10"/>
      <c r="M364" s="10"/>
      <c r="N364" s="7" t="s">
        <v>18</v>
      </c>
      <c r="O364" s="10"/>
      <c r="P364" s="19"/>
      <c r="Q364" s="33"/>
      <c r="U364" s="34"/>
    </row>
    <row r="365">
      <c r="A365" s="6">
        <v>45705.0</v>
      </c>
      <c r="B365" s="10"/>
      <c r="C365" s="7">
        <v>242449.0</v>
      </c>
      <c r="D365" s="7" t="s">
        <v>83</v>
      </c>
      <c r="E365" s="6">
        <v>45689.0</v>
      </c>
      <c r="F365" s="52">
        <f t="shared" si="1"/>
        <v>0</v>
      </c>
      <c r="G365" s="6">
        <v>45333.0</v>
      </c>
      <c r="H365" s="52">
        <f t="shared" si="2"/>
        <v>12</v>
      </c>
      <c r="I365" s="7" t="s">
        <v>44</v>
      </c>
      <c r="J365" s="10"/>
      <c r="K365" s="10"/>
      <c r="L365" s="10"/>
      <c r="M365" s="10"/>
      <c r="N365" s="7" t="s">
        <v>18</v>
      </c>
      <c r="O365" s="10"/>
      <c r="P365" s="19"/>
      <c r="Q365" s="33"/>
      <c r="U365" s="34"/>
    </row>
    <row r="366">
      <c r="A366" s="6">
        <v>45705.0</v>
      </c>
      <c r="B366" s="10"/>
      <c r="C366" s="7">
        <v>107752.0</v>
      </c>
      <c r="D366" s="7" t="s">
        <v>85</v>
      </c>
      <c r="E366" s="6">
        <v>44378.0</v>
      </c>
      <c r="F366" s="52">
        <f t="shared" si="1"/>
        <v>43</v>
      </c>
      <c r="G366" s="9">
        <v>44524.0</v>
      </c>
      <c r="H366" s="52">
        <f t="shared" si="2"/>
        <v>38</v>
      </c>
      <c r="I366" s="7" t="s">
        <v>56</v>
      </c>
      <c r="J366" s="10"/>
      <c r="K366" s="10"/>
      <c r="L366" s="10"/>
      <c r="M366" s="10"/>
      <c r="N366" s="7" t="s">
        <v>18</v>
      </c>
      <c r="O366" s="10"/>
      <c r="P366" s="19"/>
      <c r="Q366" s="33"/>
      <c r="U366" s="34"/>
    </row>
    <row r="367">
      <c r="A367" s="6">
        <v>45705.0</v>
      </c>
      <c r="B367" s="10"/>
      <c r="C367" s="7">
        <v>95130.0</v>
      </c>
      <c r="D367" s="7" t="s">
        <v>85</v>
      </c>
      <c r="E367" s="6">
        <v>44378.0</v>
      </c>
      <c r="F367" s="52">
        <f t="shared" si="1"/>
        <v>43</v>
      </c>
      <c r="G367" s="6">
        <v>44406.0</v>
      </c>
      <c r="H367" s="52">
        <f t="shared" si="2"/>
        <v>42</v>
      </c>
      <c r="I367" s="7" t="s">
        <v>117</v>
      </c>
      <c r="J367" s="10"/>
      <c r="K367" s="10"/>
      <c r="L367" s="10"/>
      <c r="M367" s="10"/>
      <c r="N367" s="7" t="s">
        <v>18</v>
      </c>
      <c r="O367" s="10"/>
      <c r="P367" s="19"/>
      <c r="Q367" s="33"/>
      <c r="U367" s="34"/>
    </row>
    <row r="368">
      <c r="A368" s="6">
        <v>45705.0</v>
      </c>
      <c r="B368" s="10"/>
      <c r="C368" s="7">
        <v>147975.0</v>
      </c>
      <c r="D368" s="7" t="s">
        <v>85</v>
      </c>
      <c r="E368" s="6">
        <v>44805.0</v>
      </c>
      <c r="F368" s="52">
        <f t="shared" si="1"/>
        <v>29</v>
      </c>
      <c r="G368" s="9">
        <v>44855.0</v>
      </c>
      <c r="H368" s="52">
        <f t="shared" si="2"/>
        <v>27</v>
      </c>
      <c r="I368" s="7" t="s">
        <v>117</v>
      </c>
      <c r="J368" s="10"/>
      <c r="K368" s="10"/>
      <c r="L368" s="10"/>
      <c r="M368" s="10"/>
      <c r="N368" s="7" t="s">
        <v>18</v>
      </c>
      <c r="O368" s="10"/>
      <c r="P368" s="19"/>
      <c r="Q368" s="33"/>
      <c r="U368" s="34"/>
    </row>
    <row r="369">
      <c r="A369" s="6">
        <v>45705.0</v>
      </c>
      <c r="B369" s="10"/>
      <c r="C369" s="7">
        <v>192776.0</v>
      </c>
      <c r="D369" s="7" t="s">
        <v>85</v>
      </c>
      <c r="E369" s="6">
        <v>45200.0</v>
      </c>
      <c r="F369" s="52">
        <f t="shared" si="1"/>
        <v>16</v>
      </c>
      <c r="G369" s="9">
        <v>45252.0</v>
      </c>
      <c r="H369" s="52">
        <f t="shared" si="2"/>
        <v>14</v>
      </c>
      <c r="I369" s="7" t="s">
        <v>56</v>
      </c>
      <c r="J369" s="10"/>
      <c r="K369" s="10"/>
      <c r="L369" s="10"/>
      <c r="M369" s="10"/>
      <c r="N369" s="7" t="s">
        <v>18</v>
      </c>
      <c r="O369" s="10"/>
      <c r="P369" s="19"/>
      <c r="Q369" s="33"/>
      <c r="U369" s="34"/>
    </row>
    <row r="370">
      <c r="A370" s="6">
        <v>45705.0</v>
      </c>
      <c r="B370" s="10"/>
      <c r="C370" s="7">
        <v>239271.0</v>
      </c>
      <c r="D370" s="7" t="s">
        <v>85</v>
      </c>
      <c r="E370" s="6">
        <v>45658.0</v>
      </c>
      <c r="F370" s="52">
        <f t="shared" si="1"/>
        <v>1</v>
      </c>
      <c r="G370" s="6">
        <v>45672.0</v>
      </c>
      <c r="H370" s="52">
        <f t="shared" si="2"/>
        <v>1</v>
      </c>
      <c r="I370" s="7" t="s">
        <v>56</v>
      </c>
      <c r="J370" s="10"/>
      <c r="K370" s="10"/>
      <c r="L370" s="10"/>
      <c r="M370" s="10"/>
      <c r="N370" s="7" t="s">
        <v>18</v>
      </c>
      <c r="O370" s="10"/>
      <c r="P370" s="19"/>
      <c r="Q370" s="33"/>
      <c r="U370" s="34"/>
    </row>
    <row r="371">
      <c r="A371" s="6">
        <v>45705.0</v>
      </c>
      <c r="B371" s="10"/>
      <c r="C371" s="7">
        <v>176790.0</v>
      </c>
      <c r="D371" s="7" t="s">
        <v>85</v>
      </c>
      <c r="E371" s="6">
        <v>44986.0</v>
      </c>
      <c r="F371" s="52">
        <f t="shared" si="1"/>
        <v>23</v>
      </c>
      <c r="G371" s="6">
        <v>45107.0</v>
      </c>
      <c r="H371" s="52">
        <f t="shared" si="2"/>
        <v>19</v>
      </c>
      <c r="I371" s="7" t="s">
        <v>56</v>
      </c>
      <c r="J371" s="10"/>
      <c r="K371" s="10"/>
      <c r="L371" s="10"/>
      <c r="M371" s="10"/>
      <c r="N371" s="7" t="s">
        <v>18</v>
      </c>
      <c r="O371" s="10"/>
      <c r="P371" s="19"/>
      <c r="Q371" s="33"/>
      <c r="U371" s="34"/>
    </row>
    <row r="372">
      <c r="A372" s="6">
        <v>45705.0</v>
      </c>
      <c r="B372" s="10"/>
      <c r="C372" s="7">
        <v>213322.0</v>
      </c>
      <c r="D372" s="7" t="s">
        <v>85</v>
      </c>
      <c r="E372" s="6">
        <v>45383.0</v>
      </c>
      <c r="F372" s="52">
        <f t="shared" si="1"/>
        <v>10</v>
      </c>
      <c r="G372" s="6">
        <v>45422.0</v>
      </c>
      <c r="H372" s="52">
        <f t="shared" si="2"/>
        <v>9</v>
      </c>
      <c r="I372" s="7" t="s">
        <v>56</v>
      </c>
      <c r="J372" s="10"/>
      <c r="K372" s="10"/>
      <c r="L372" s="10"/>
      <c r="M372" s="10"/>
      <c r="N372" s="7" t="s">
        <v>18</v>
      </c>
      <c r="O372" s="10"/>
      <c r="P372" s="19"/>
      <c r="Q372" s="33"/>
      <c r="U372" s="34"/>
    </row>
    <row r="373">
      <c r="A373" s="6">
        <v>45705.0</v>
      </c>
      <c r="B373" s="10"/>
      <c r="C373" s="7">
        <v>188195.0</v>
      </c>
      <c r="D373" s="7" t="s">
        <v>85</v>
      </c>
      <c r="E373" s="6">
        <v>45139.0</v>
      </c>
      <c r="F373" s="52">
        <f t="shared" si="1"/>
        <v>18</v>
      </c>
      <c r="G373" s="6">
        <v>45113.0</v>
      </c>
      <c r="H373" s="52">
        <f t="shared" si="2"/>
        <v>19</v>
      </c>
      <c r="I373" s="7" t="s">
        <v>56</v>
      </c>
      <c r="J373" s="10"/>
      <c r="K373" s="10"/>
      <c r="L373" s="10"/>
      <c r="M373" s="10"/>
      <c r="N373" s="7" t="s">
        <v>18</v>
      </c>
      <c r="O373" s="10"/>
      <c r="P373" s="19"/>
      <c r="Q373" s="33"/>
      <c r="U373" s="34"/>
    </row>
    <row r="374">
      <c r="A374" s="6">
        <v>45705.0</v>
      </c>
      <c r="B374" s="10"/>
      <c r="C374" s="7">
        <v>192326.0</v>
      </c>
      <c r="D374" s="7" t="s">
        <v>85</v>
      </c>
      <c r="E374" s="6">
        <v>45200.0</v>
      </c>
      <c r="F374" s="52">
        <f t="shared" si="1"/>
        <v>16</v>
      </c>
      <c r="G374" s="9">
        <v>45240.0</v>
      </c>
      <c r="H374" s="52">
        <f t="shared" si="2"/>
        <v>15</v>
      </c>
      <c r="I374" s="7" t="s">
        <v>117</v>
      </c>
      <c r="J374" s="10"/>
      <c r="K374" s="10"/>
      <c r="L374" s="10"/>
      <c r="M374" s="10"/>
      <c r="N374" s="7" t="s">
        <v>18</v>
      </c>
      <c r="O374" s="10"/>
      <c r="P374" s="19"/>
      <c r="Q374" s="33"/>
      <c r="U374" s="34"/>
    </row>
    <row r="375">
      <c r="A375" s="6">
        <v>45705.0</v>
      </c>
      <c r="B375" s="10"/>
      <c r="C375" s="7">
        <v>196318.0</v>
      </c>
      <c r="D375" s="7" t="s">
        <v>85</v>
      </c>
      <c r="E375" s="6">
        <v>45231.0</v>
      </c>
      <c r="F375" s="52">
        <f t="shared" si="1"/>
        <v>15</v>
      </c>
      <c r="G375" s="9">
        <v>45281.0</v>
      </c>
      <c r="H375" s="52">
        <f t="shared" si="2"/>
        <v>13</v>
      </c>
      <c r="I375" s="7" t="s">
        <v>56</v>
      </c>
      <c r="J375" s="10"/>
      <c r="K375" s="10"/>
      <c r="L375" s="10"/>
      <c r="M375" s="10"/>
      <c r="N375" s="7" t="s">
        <v>18</v>
      </c>
      <c r="O375" s="10"/>
      <c r="P375" s="19"/>
      <c r="Q375" s="33"/>
      <c r="U375" s="34"/>
    </row>
    <row r="376">
      <c r="A376" s="6">
        <v>45705.0</v>
      </c>
      <c r="B376" s="10"/>
      <c r="C376" s="7">
        <v>200248.0</v>
      </c>
      <c r="D376" s="7" t="s">
        <v>85</v>
      </c>
      <c r="E376" s="6">
        <v>45292.0</v>
      </c>
      <c r="F376" s="52">
        <f t="shared" si="1"/>
        <v>13</v>
      </c>
      <c r="G376" s="6">
        <v>45320.0</v>
      </c>
      <c r="H376" s="52">
        <f t="shared" si="2"/>
        <v>12</v>
      </c>
      <c r="I376" s="7" t="s">
        <v>56</v>
      </c>
      <c r="J376" s="10"/>
      <c r="K376" s="10"/>
      <c r="L376" s="10"/>
      <c r="M376" s="10"/>
      <c r="N376" s="7" t="s">
        <v>18</v>
      </c>
      <c r="O376" s="10"/>
      <c r="P376" s="19"/>
      <c r="Q376" s="33"/>
      <c r="U376" s="34"/>
    </row>
    <row r="377">
      <c r="A377" s="6">
        <v>45705.0</v>
      </c>
      <c r="B377" s="10"/>
      <c r="C377" s="7">
        <v>203758.0</v>
      </c>
      <c r="D377" s="7" t="s">
        <v>85</v>
      </c>
      <c r="E377" s="6">
        <v>45323.0</v>
      </c>
      <c r="F377" s="52">
        <f t="shared" si="1"/>
        <v>12</v>
      </c>
      <c r="G377" s="6">
        <v>45349.0</v>
      </c>
      <c r="H377" s="52">
        <f t="shared" si="2"/>
        <v>11</v>
      </c>
      <c r="I377" s="7" t="s">
        <v>117</v>
      </c>
      <c r="J377" s="10"/>
      <c r="K377" s="10"/>
      <c r="L377" s="10"/>
      <c r="M377" s="10"/>
      <c r="N377" s="7" t="s">
        <v>18</v>
      </c>
      <c r="O377" s="10"/>
      <c r="P377" s="19"/>
      <c r="Q377" s="33"/>
      <c r="U377" s="34"/>
    </row>
    <row r="378">
      <c r="A378" s="6">
        <v>45705.0</v>
      </c>
      <c r="B378" s="10"/>
      <c r="C378" s="7">
        <v>209900.0</v>
      </c>
      <c r="D378" s="7" t="s">
        <v>85</v>
      </c>
      <c r="E378" s="6">
        <v>45352.0</v>
      </c>
      <c r="F378" s="52">
        <f t="shared" si="1"/>
        <v>11</v>
      </c>
      <c r="G378" s="6">
        <v>45393.0</v>
      </c>
      <c r="H378" s="52">
        <f t="shared" si="2"/>
        <v>10</v>
      </c>
      <c r="I378" s="7" t="s">
        <v>56</v>
      </c>
      <c r="J378" s="10"/>
      <c r="K378" s="10"/>
      <c r="L378" s="10"/>
      <c r="M378" s="10"/>
      <c r="N378" s="7" t="s">
        <v>18</v>
      </c>
      <c r="O378" s="10"/>
      <c r="P378" s="19"/>
      <c r="Q378" s="33"/>
      <c r="U378" s="34"/>
    </row>
    <row r="379">
      <c r="A379" s="6">
        <v>45705.0</v>
      </c>
      <c r="B379" s="10"/>
      <c r="C379" s="7">
        <v>214515.0</v>
      </c>
      <c r="D379" s="7" t="s">
        <v>85</v>
      </c>
      <c r="E379" s="6">
        <v>45352.0</v>
      </c>
      <c r="F379" s="52">
        <f t="shared" si="1"/>
        <v>11</v>
      </c>
      <c r="G379" s="6">
        <v>45440.0</v>
      </c>
      <c r="H379" s="52">
        <f t="shared" si="2"/>
        <v>8</v>
      </c>
      <c r="I379" s="7" t="s">
        <v>56</v>
      </c>
      <c r="J379" s="10"/>
      <c r="K379" s="10"/>
      <c r="L379" s="10"/>
      <c r="M379" s="10"/>
      <c r="N379" s="7" t="s">
        <v>18</v>
      </c>
      <c r="O379" s="10"/>
      <c r="P379" s="19"/>
      <c r="Q379" s="33"/>
      <c r="U379" s="34"/>
    </row>
    <row r="380">
      <c r="A380" s="6">
        <v>45705.0</v>
      </c>
      <c r="B380" s="10"/>
      <c r="C380" s="7">
        <v>239498.0</v>
      </c>
      <c r="D380" s="7" t="s">
        <v>85</v>
      </c>
      <c r="E380" s="6">
        <v>45658.0</v>
      </c>
      <c r="F380" s="52">
        <f t="shared" si="1"/>
        <v>1</v>
      </c>
      <c r="G380" s="6">
        <v>45672.0</v>
      </c>
      <c r="H380" s="52">
        <f t="shared" si="2"/>
        <v>1</v>
      </c>
      <c r="I380" s="7" t="s">
        <v>69</v>
      </c>
      <c r="J380" s="10"/>
      <c r="K380" s="10"/>
      <c r="L380" s="10"/>
      <c r="M380" s="10"/>
      <c r="N380" s="7" t="s">
        <v>18</v>
      </c>
      <c r="O380" s="10"/>
      <c r="P380" s="19"/>
      <c r="Q380" s="33"/>
      <c r="U380" s="34"/>
    </row>
    <row r="381">
      <c r="A381" s="6">
        <v>45705.0</v>
      </c>
      <c r="B381" s="10"/>
      <c r="C381" s="7">
        <v>220845.0</v>
      </c>
      <c r="D381" s="7" t="s">
        <v>136</v>
      </c>
      <c r="E381" s="6">
        <v>45383.0</v>
      </c>
      <c r="F381" s="52">
        <f t="shared" si="1"/>
        <v>10</v>
      </c>
      <c r="G381" s="6">
        <v>45485.0</v>
      </c>
      <c r="H381" s="52">
        <f t="shared" si="2"/>
        <v>7</v>
      </c>
      <c r="I381" s="7" t="s">
        <v>56</v>
      </c>
      <c r="J381" s="10"/>
      <c r="K381" s="10"/>
      <c r="L381" s="10"/>
      <c r="M381" s="10"/>
      <c r="N381" s="7" t="s">
        <v>18</v>
      </c>
      <c r="O381" s="10"/>
      <c r="P381" s="19"/>
      <c r="Q381" s="33"/>
      <c r="U381" s="34"/>
    </row>
    <row r="382">
      <c r="A382" s="6">
        <v>45705.0</v>
      </c>
      <c r="B382" s="10"/>
      <c r="C382" s="7">
        <v>241361.0</v>
      </c>
      <c r="D382" s="7" t="s">
        <v>136</v>
      </c>
      <c r="E382" s="6">
        <v>45658.0</v>
      </c>
      <c r="F382" s="52">
        <f t="shared" si="1"/>
        <v>1</v>
      </c>
      <c r="G382" s="6">
        <v>45688.0</v>
      </c>
      <c r="H382" s="52">
        <f t="shared" si="2"/>
        <v>0</v>
      </c>
      <c r="I382" s="7" t="s">
        <v>41</v>
      </c>
      <c r="J382" s="10"/>
      <c r="K382" s="10"/>
      <c r="L382" s="10"/>
      <c r="M382" s="10"/>
      <c r="N382" s="7" t="s">
        <v>18</v>
      </c>
      <c r="O382" s="10"/>
      <c r="P382" s="19"/>
      <c r="Q382" s="33"/>
      <c r="U382" s="34"/>
    </row>
    <row r="383">
      <c r="A383" s="6">
        <v>45705.0</v>
      </c>
      <c r="B383" s="10"/>
      <c r="C383" s="7">
        <v>219465.0</v>
      </c>
      <c r="D383" s="7" t="s">
        <v>136</v>
      </c>
      <c r="E383" s="6">
        <v>45413.0</v>
      </c>
      <c r="F383" s="52">
        <f t="shared" si="1"/>
        <v>9</v>
      </c>
      <c r="G383" s="6">
        <v>45471.0</v>
      </c>
      <c r="H383" s="52">
        <f t="shared" si="2"/>
        <v>7</v>
      </c>
      <c r="I383" s="7" t="s">
        <v>56</v>
      </c>
      <c r="J383" s="10"/>
      <c r="K383" s="10"/>
      <c r="L383" s="10"/>
      <c r="M383" s="10"/>
      <c r="N383" s="7" t="s">
        <v>18</v>
      </c>
      <c r="O383" s="10"/>
      <c r="P383" s="19"/>
      <c r="Q383" s="33"/>
      <c r="U383" s="34"/>
    </row>
    <row r="384">
      <c r="A384" s="6">
        <v>45705.0</v>
      </c>
      <c r="B384" s="10"/>
      <c r="C384" s="7">
        <v>222722.0</v>
      </c>
      <c r="D384" s="7" t="s">
        <v>136</v>
      </c>
      <c r="E384" s="6">
        <v>45352.0</v>
      </c>
      <c r="F384" s="52">
        <f t="shared" si="1"/>
        <v>11</v>
      </c>
      <c r="G384" s="6">
        <v>45499.0</v>
      </c>
      <c r="H384" s="52">
        <f t="shared" si="2"/>
        <v>6</v>
      </c>
      <c r="I384" s="7" t="s">
        <v>56</v>
      </c>
      <c r="J384" s="10"/>
      <c r="K384" s="10"/>
      <c r="L384" s="10"/>
      <c r="M384" s="10"/>
      <c r="N384" s="7" t="s">
        <v>18</v>
      </c>
      <c r="O384" s="10"/>
      <c r="P384" s="19"/>
      <c r="Q384" s="33"/>
      <c r="U384" s="34"/>
    </row>
    <row r="385">
      <c r="A385" s="6">
        <v>45705.0</v>
      </c>
      <c r="B385" s="10"/>
      <c r="C385" s="7">
        <v>225790.0</v>
      </c>
      <c r="D385" s="7" t="s">
        <v>136</v>
      </c>
      <c r="E385" s="6">
        <v>45474.0</v>
      </c>
      <c r="F385" s="52">
        <f t="shared" si="1"/>
        <v>7</v>
      </c>
      <c r="G385" s="6">
        <v>45533.0</v>
      </c>
      <c r="H385" s="52">
        <f t="shared" si="2"/>
        <v>5</v>
      </c>
      <c r="I385" s="7" t="s">
        <v>56</v>
      </c>
      <c r="J385" s="10"/>
      <c r="K385" s="10"/>
      <c r="L385" s="10"/>
      <c r="M385" s="10"/>
      <c r="N385" s="7" t="s">
        <v>18</v>
      </c>
      <c r="O385" s="10"/>
      <c r="P385" s="19"/>
      <c r="Q385" s="33"/>
      <c r="U385" s="34"/>
    </row>
    <row r="386">
      <c r="A386" s="6">
        <v>45705.0</v>
      </c>
      <c r="B386" s="10"/>
      <c r="C386" s="7">
        <v>231359.0</v>
      </c>
      <c r="D386" s="7" t="s">
        <v>136</v>
      </c>
      <c r="E386" s="6">
        <v>45536.0</v>
      </c>
      <c r="F386" s="52">
        <f t="shared" si="1"/>
        <v>5</v>
      </c>
      <c r="G386" s="9">
        <v>45581.0</v>
      </c>
      <c r="H386" s="52">
        <f t="shared" si="2"/>
        <v>4</v>
      </c>
      <c r="I386" s="7" t="s">
        <v>56</v>
      </c>
      <c r="J386" s="10"/>
      <c r="K386" s="10"/>
      <c r="L386" s="10"/>
      <c r="M386" s="10"/>
      <c r="N386" s="7" t="s">
        <v>18</v>
      </c>
      <c r="O386" s="10"/>
      <c r="P386" s="19"/>
      <c r="Q386" s="33"/>
      <c r="U386" s="34"/>
    </row>
    <row r="387">
      <c r="A387" s="6">
        <v>45705.0</v>
      </c>
      <c r="B387" s="10"/>
      <c r="C387" s="7">
        <v>232838.0</v>
      </c>
      <c r="D387" s="7" t="s">
        <v>136</v>
      </c>
      <c r="E387" s="6">
        <v>45413.0</v>
      </c>
      <c r="F387" s="52">
        <f t="shared" si="1"/>
        <v>9</v>
      </c>
      <c r="G387" s="6">
        <v>45601.0</v>
      </c>
      <c r="H387" s="52">
        <f t="shared" si="2"/>
        <v>3</v>
      </c>
      <c r="I387" s="7" t="s">
        <v>56</v>
      </c>
      <c r="J387" s="10"/>
      <c r="K387" s="10"/>
      <c r="L387" s="10"/>
      <c r="M387" s="10"/>
      <c r="N387" s="7" t="s">
        <v>18</v>
      </c>
      <c r="O387" s="10"/>
      <c r="P387" s="19"/>
      <c r="Q387" s="33"/>
      <c r="U387" s="34"/>
    </row>
    <row r="388">
      <c r="A388" s="6">
        <v>45705.0</v>
      </c>
      <c r="B388" s="10"/>
      <c r="C388" s="7">
        <v>234228.0</v>
      </c>
      <c r="D388" s="7" t="s">
        <v>136</v>
      </c>
      <c r="E388" s="6">
        <v>45597.0</v>
      </c>
      <c r="F388" s="52">
        <f t="shared" si="1"/>
        <v>3</v>
      </c>
      <c r="G388" s="9">
        <v>45609.0</v>
      </c>
      <c r="H388" s="52">
        <f t="shared" si="2"/>
        <v>3</v>
      </c>
      <c r="I388" s="7" t="s">
        <v>44</v>
      </c>
      <c r="J388" s="10"/>
      <c r="K388" s="10"/>
      <c r="L388" s="10"/>
      <c r="M388" s="10"/>
      <c r="N388" s="7" t="s">
        <v>18</v>
      </c>
      <c r="O388" s="10"/>
      <c r="P388" s="19"/>
      <c r="Q388" s="33"/>
      <c r="U388" s="34"/>
    </row>
    <row r="389">
      <c r="A389" s="6">
        <v>45705.0</v>
      </c>
      <c r="B389" s="10"/>
      <c r="C389" s="7">
        <v>234953.0</v>
      </c>
      <c r="D389" s="7" t="s">
        <v>136</v>
      </c>
      <c r="E389" s="6">
        <v>45597.0</v>
      </c>
      <c r="F389" s="52">
        <f t="shared" si="1"/>
        <v>3</v>
      </c>
      <c r="G389" s="9">
        <v>45622.0</v>
      </c>
      <c r="H389" s="52">
        <f t="shared" si="2"/>
        <v>2</v>
      </c>
      <c r="I389" s="7" t="s">
        <v>44</v>
      </c>
      <c r="J389" s="10"/>
      <c r="K389" s="10"/>
      <c r="L389" s="10"/>
      <c r="M389" s="10"/>
      <c r="N389" s="7" t="s">
        <v>18</v>
      </c>
      <c r="O389" s="10"/>
      <c r="P389" s="19"/>
      <c r="Q389" s="33"/>
      <c r="U389" s="34"/>
    </row>
    <row r="390">
      <c r="A390" s="6">
        <v>45705.0</v>
      </c>
      <c r="B390" s="10"/>
      <c r="C390" s="7">
        <v>236653.0</v>
      </c>
      <c r="D390" s="7" t="s">
        <v>136</v>
      </c>
      <c r="E390" s="6">
        <v>45597.0</v>
      </c>
      <c r="F390" s="52">
        <f t="shared" si="1"/>
        <v>3</v>
      </c>
      <c r="G390" s="9">
        <v>45637.0</v>
      </c>
      <c r="H390" s="52">
        <f t="shared" si="2"/>
        <v>2</v>
      </c>
      <c r="I390" s="7" t="s">
        <v>60</v>
      </c>
      <c r="J390" s="10"/>
      <c r="K390" s="10"/>
      <c r="L390" s="10"/>
      <c r="M390" s="10"/>
      <c r="N390" s="7" t="s">
        <v>18</v>
      </c>
      <c r="O390" s="10"/>
      <c r="P390" s="19"/>
      <c r="Q390" s="33"/>
      <c r="U390" s="34"/>
    </row>
    <row r="391">
      <c r="A391" s="6">
        <v>45705.0</v>
      </c>
      <c r="B391" s="10"/>
      <c r="C391" s="7">
        <v>237374.0</v>
      </c>
      <c r="D391" s="7" t="s">
        <v>136</v>
      </c>
      <c r="E391" s="6">
        <v>45597.0</v>
      </c>
      <c r="F391" s="52">
        <f t="shared" si="1"/>
        <v>3</v>
      </c>
      <c r="G391" s="9">
        <v>45647.0</v>
      </c>
      <c r="H391" s="52">
        <f t="shared" si="2"/>
        <v>1</v>
      </c>
      <c r="I391" s="7" t="s">
        <v>56</v>
      </c>
      <c r="J391" s="10"/>
      <c r="K391" s="10"/>
      <c r="L391" s="10"/>
      <c r="M391" s="10"/>
      <c r="N391" s="7" t="s">
        <v>18</v>
      </c>
      <c r="O391" s="10"/>
      <c r="P391" s="19"/>
      <c r="Q391" s="33"/>
      <c r="U391" s="34"/>
    </row>
    <row r="392">
      <c r="A392" s="6">
        <v>45705.0</v>
      </c>
      <c r="B392" s="10"/>
      <c r="C392" s="7">
        <v>238256.0</v>
      </c>
      <c r="D392" s="7" t="s">
        <v>136</v>
      </c>
      <c r="E392" s="6">
        <v>45627.0</v>
      </c>
      <c r="F392" s="52">
        <f t="shared" si="1"/>
        <v>2</v>
      </c>
      <c r="G392" s="6">
        <v>45665.0</v>
      </c>
      <c r="H392" s="52">
        <f t="shared" si="2"/>
        <v>1</v>
      </c>
      <c r="I392" s="7" t="s">
        <v>44</v>
      </c>
      <c r="J392" s="10"/>
      <c r="K392" s="10"/>
      <c r="L392" s="10"/>
      <c r="M392" s="10"/>
      <c r="N392" s="7" t="s">
        <v>18</v>
      </c>
      <c r="O392" s="10"/>
      <c r="P392" s="19"/>
      <c r="Q392" s="33"/>
      <c r="U392" s="34"/>
    </row>
    <row r="393">
      <c r="A393" s="6">
        <v>45705.0</v>
      </c>
      <c r="B393" s="10"/>
      <c r="C393" s="7">
        <v>240125.0</v>
      </c>
      <c r="D393" s="7" t="s">
        <v>136</v>
      </c>
      <c r="E393" s="6">
        <v>45658.0</v>
      </c>
      <c r="F393" s="52">
        <f t="shared" si="1"/>
        <v>1</v>
      </c>
      <c r="G393" s="6">
        <v>45679.0</v>
      </c>
      <c r="H393" s="52">
        <f t="shared" si="2"/>
        <v>0</v>
      </c>
      <c r="I393" s="7" t="s">
        <v>56</v>
      </c>
      <c r="J393" s="10"/>
      <c r="K393" s="10"/>
      <c r="L393" s="10"/>
      <c r="M393" s="10"/>
      <c r="N393" s="7" t="s">
        <v>18</v>
      </c>
      <c r="O393" s="10"/>
      <c r="P393" s="19"/>
      <c r="Q393" s="33"/>
      <c r="U393" s="34"/>
    </row>
    <row r="394">
      <c r="A394" s="6">
        <v>45705.0</v>
      </c>
      <c r="B394" s="10"/>
      <c r="C394" s="7">
        <v>239639.0</v>
      </c>
      <c r="D394" s="7" t="s">
        <v>136</v>
      </c>
      <c r="E394" s="6">
        <v>45658.0</v>
      </c>
      <c r="F394" s="52">
        <f t="shared" si="1"/>
        <v>1</v>
      </c>
      <c r="G394" s="6">
        <v>45686.0</v>
      </c>
      <c r="H394" s="52">
        <f t="shared" si="2"/>
        <v>0</v>
      </c>
      <c r="I394" s="7" t="s">
        <v>69</v>
      </c>
      <c r="J394" s="10"/>
      <c r="K394" s="10"/>
      <c r="L394" s="10"/>
      <c r="M394" s="10"/>
      <c r="N394" s="7" t="s">
        <v>18</v>
      </c>
      <c r="O394" s="10"/>
      <c r="P394" s="19"/>
      <c r="Q394" s="33"/>
      <c r="U394" s="34"/>
    </row>
    <row r="395">
      <c r="A395" s="6">
        <v>45705.0</v>
      </c>
      <c r="B395" s="10"/>
      <c r="C395" s="7">
        <v>241303.0</v>
      </c>
      <c r="D395" s="7" t="s">
        <v>136</v>
      </c>
      <c r="E395" s="6">
        <v>45658.0</v>
      </c>
      <c r="F395" s="52">
        <f t="shared" si="1"/>
        <v>1</v>
      </c>
      <c r="G395" s="6">
        <v>45692.0</v>
      </c>
      <c r="H395" s="52">
        <f t="shared" si="2"/>
        <v>0</v>
      </c>
      <c r="I395" s="7" t="s">
        <v>44</v>
      </c>
      <c r="J395" s="10"/>
      <c r="K395" s="10"/>
      <c r="L395" s="10"/>
      <c r="M395" s="10"/>
      <c r="N395" s="7" t="s">
        <v>18</v>
      </c>
      <c r="O395" s="10"/>
      <c r="P395" s="19"/>
      <c r="Q395" s="33"/>
      <c r="U395" s="34"/>
    </row>
    <row r="396">
      <c r="A396" s="6">
        <v>45705.0</v>
      </c>
      <c r="B396" s="10"/>
      <c r="C396" s="7">
        <v>242051.0</v>
      </c>
      <c r="D396" s="7" t="s">
        <v>136</v>
      </c>
      <c r="E396" s="6">
        <v>45627.0</v>
      </c>
      <c r="F396" s="52">
        <f t="shared" si="1"/>
        <v>2</v>
      </c>
      <c r="G396" s="6">
        <v>45333.0</v>
      </c>
      <c r="H396" s="52">
        <f t="shared" si="2"/>
        <v>12</v>
      </c>
      <c r="I396" s="7" t="s">
        <v>57</v>
      </c>
      <c r="J396" s="10"/>
      <c r="K396" s="10"/>
      <c r="L396" s="10"/>
      <c r="M396" s="10"/>
      <c r="N396" s="7" t="s">
        <v>18</v>
      </c>
      <c r="O396" s="10"/>
      <c r="P396" s="19"/>
      <c r="Q396" s="33"/>
      <c r="U396" s="34"/>
    </row>
    <row r="397">
      <c r="A397" s="6">
        <v>45705.0</v>
      </c>
      <c r="B397" s="10"/>
      <c r="C397" s="7">
        <v>161234.0</v>
      </c>
      <c r="D397" s="7" t="s">
        <v>137</v>
      </c>
      <c r="E397" s="6">
        <v>44958.0</v>
      </c>
      <c r="F397" s="52">
        <f t="shared" si="1"/>
        <v>24</v>
      </c>
      <c r="G397" s="6">
        <v>44989.0</v>
      </c>
      <c r="H397" s="52">
        <f t="shared" si="2"/>
        <v>23</v>
      </c>
      <c r="I397" s="7" t="s">
        <v>44</v>
      </c>
      <c r="J397" s="10"/>
      <c r="K397" s="10"/>
      <c r="L397" s="10"/>
      <c r="M397" s="10"/>
      <c r="N397" s="7" t="s">
        <v>18</v>
      </c>
      <c r="O397" s="10"/>
      <c r="P397" s="19"/>
      <c r="Q397" s="33"/>
      <c r="U397" s="34"/>
    </row>
    <row r="398">
      <c r="A398" s="6">
        <v>45705.0</v>
      </c>
      <c r="B398" s="10"/>
      <c r="C398" s="7">
        <v>204944.0</v>
      </c>
      <c r="D398" s="7" t="s">
        <v>137</v>
      </c>
      <c r="E398" s="6">
        <v>45323.0</v>
      </c>
      <c r="F398" s="52">
        <f t="shared" si="1"/>
        <v>12</v>
      </c>
      <c r="G398" s="6">
        <v>45359.0</v>
      </c>
      <c r="H398" s="52">
        <f t="shared" si="2"/>
        <v>11</v>
      </c>
      <c r="I398" s="7" t="s">
        <v>44</v>
      </c>
      <c r="J398" s="10"/>
      <c r="K398" s="10"/>
      <c r="L398" s="10"/>
      <c r="M398" s="10"/>
      <c r="N398" s="7" t="s">
        <v>18</v>
      </c>
      <c r="O398" s="10"/>
      <c r="P398" s="19"/>
      <c r="Q398" s="33"/>
      <c r="U398" s="34"/>
    </row>
    <row r="399">
      <c r="A399" s="6">
        <v>45705.0</v>
      </c>
      <c r="B399" s="10"/>
      <c r="C399" s="7">
        <v>238801.0</v>
      </c>
      <c r="D399" s="7" t="s">
        <v>137</v>
      </c>
      <c r="E399" s="6">
        <v>45505.0</v>
      </c>
      <c r="F399" s="52">
        <f t="shared" si="1"/>
        <v>6</v>
      </c>
      <c r="G399" s="6">
        <v>45667.0</v>
      </c>
      <c r="H399" s="52">
        <f t="shared" si="2"/>
        <v>1</v>
      </c>
      <c r="I399" s="7" t="s">
        <v>44</v>
      </c>
      <c r="J399" s="10"/>
      <c r="K399" s="10"/>
      <c r="L399" s="10"/>
      <c r="M399" s="10"/>
      <c r="N399" s="7" t="s">
        <v>18</v>
      </c>
      <c r="O399" s="10"/>
      <c r="P399" s="19"/>
      <c r="Q399" s="33"/>
      <c r="U399" s="34"/>
    </row>
    <row r="400">
      <c r="A400" s="6">
        <v>45705.0</v>
      </c>
      <c r="B400" s="10"/>
      <c r="C400" s="7">
        <v>179520.0</v>
      </c>
      <c r="D400" s="7" t="s">
        <v>137</v>
      </c>
      <c r="E400" s="6">
        <v>44986.0</v>
      </c>
      <c r="F400" s="52">
        <f t="shared" si="1"/>
        <v>23</v>
      </c>
      <c r="G400" s="6">
        <v>45128.0</v>
      </c>
      <c r="H400" s="52">
        <f t="shared" si="2"/>
        <v>18</v>
      </c>
      <c r="I400" s="7" t="s">
        <v>44</v>
      </c>
      <c r="J400" s="10"/>
      <c r="K400" s="10"/>
      <c r="L400" s="10"/>
      <c r="M400" s="10"/>
      <c r="N400" s="7" t="s">
        <v>18</v>
      </c>
      <c r="O400" s="10"/>
      <c r="P400" s="19"/>
      <c r="Q400" s="33"/>
      <c r="U400" s="34"/>
    </row>
    <row r="401">
      <c r="A401" s="6">
        <v>45705.0</v>
      </c>
      <c r="B401" s="10"/>
      <c r="C401" s="7">
        <v>184357.0</v>
      </c>
      <c r="D401" s="7" t="s">
        <v>137</v>
      </c>
      <c r="E401" s="6">
        <v>45139.0</v>
      </c>
      <c r="F401" s="52">
        <f t="shared" si="1"/>
        <v>18</v>
      </c>
      <c r="G401" s="6">
        <v>45170.0</v>
      </c>
      <c r="H401" s="52">
        <f t="shared" si="2"/>
        <v>17</v>
      </c>
      <c r="I401" s="7" t="s">
        <v>44</v>
      </c>
      <c r="J401" s="10"/>
      <c r="K401" s="10"/>
      <c r="L401" s="10"/>
      <c r="M401" s="10"/>
      <c r="N401" s="7" t="s">
        <v>18</v>
      </c>
      <c r="O401" s="10"/>
      <c r="P401" s="19"/>
      <c r="Q401" s="33"/>
      <c r="U401" s="34"/>
    </row>
    <row r="402">
      <c r="A402" s="6">
        <v>45694.0</v>
      </c>
      <c r="B402" s="6">
        <v>45706.0</v>
      </c>
      <c r="C402" s="7">
        <v>192500.0</v>
      </c>
      <c r="D402" s="7" t="s">
        <v>137</v>
      </c>
      <c r="E402" s="6">
        <v>45231.0</v>
      </c>
      <c r="F402" s="52">
        <f t="shared" si="1"/>
        <v>15</v>
      </c>
      <c r="G402" s="9">
        <v>45240.0</v>
      </c>
      <c r="H402" s="52">
        <f t="shared" si="2"/>
        <v>15</v>
      </c>
      <c r="I402" s="7" t="s">
        <v>60</v>
      </c>
      <c r="J402" s="7">
        <v>308.0</v>
      </c>
      <c r="K402" s="75">
        <v>3800.0</v>
      </c>
      <c r="L402" s="10"/>
      <c r="M402" s="10"/>
      <c r="N402" s="7" t="s">
        <v>19</v>
      </c>
      <c r="O402" s="10"/>
      <c r="P402" s="19"/>
      <c r="Q402" s="33"/>
      <c r="U402" s="34"/>
    </row>
    <row r="403">
      <c r="A403" s="6">
        <v>45705.0</v>
      </c>
      <c r="B403" s="10"/>
      <c r="C403" s="7">
        <v>197735.0</v>
      </c>
      <c r="D403" s="7" t="s">
        <v>137</v>
      </c>
      <c r="E403" s="6">
        <v>45292.0</v>
      </c>
      <c r="F403" s="52">
        <f t="shared" si="1"/>
        <v>13</v>
      </c>
      <c r="G403" s="6">
        <v>45301.0</v>
      </c>
      <c r="H403" s="52">
        <f t="shared" si="2"/>
        <v>13</v>
      </c>
      <c r="I403" s="7" t="s">
        <v>44</v>
      </c>
      <c r="J403" s="10"/>
      <c r="K403" s="10"/>
      <c r="L403" s="10"/>
      <c r="M403" s="10"/>
      <c r="N403" s="7" t="s">
        <v>18</v>
      </c>
      <c r="O403" s="10"/>
      <c r="P403" s="19"/>
      <c r="Q403" s="33"/>
      <c r="U403" s="34"/>
    </row>
    <row r="404">
      <c r="A404" s="6">
        <v>45706.0</v>
      </c>
      <c r="B404" s="10"/>
      <c r="C404" s="7">
        <v>203944.0</v>
      </c>
      <c r="D404" s="7" t="s">
        <v>137</v>
      </c>
      <c r="E404" s="6">
        <v>45323.0</v>
      </c>
      <c r="F404" s="52">
        <f t="shared" si="1"/>
        <v>12</v>
      </c>
      <c r="G404" s="6">
        <v>45357.0</v>
      </c>
      <c r="H404" s="52">
        <f t="shared" si="2"/>
        <v>11</v>
      </c>
      <c r="I404" s="7" t="s">
        <v>57</v>
      </c>
      <c r="J404" s="10"/>
      <c r="K404" s="75">
        <v>3030.0</v>
      </c>
      <c r="L404" s="10"/>
      <c r="M404" s="10"/>
      <c r="N404" s="7" t="s">
        <v>19</v>
      </c>
      <c r="O404" s="10"/>
      <c r="P404" s="19"/>
      <c r="Q404" s="33"/>
      <c r="U404" s="34"/>
    </row>
    <row r="405">
      <c r="A405" s="6">
        <v>45705.0</v>
      </c>
      <c r="B405" s="10"/>
      <c r="C405" s="7">
        <v>210843.0</v>
      </c>
      <c r="D405" s="7" t="s">
        <v>137</v>
      </c>
      <c r="E405" s="6">
        <v>45383.0</v>
      </c>
      <c r="F405" s="52">
        <f t="shared" si="1"/>
        <v>10</v>
      </c>
      <c r="G405" s="6">
        <v>45399.0</v>
      </c>
      <c r="H405" s="52">
        <f t="shared" si="2"/>
        <v>10</v>
      </c>
      <c r="I405" s="7" t="s">
        <v>44</v>
      </c>
      <c r="J405" s="10"/>
      <c r="K405" s="10"/>
      <c r="L405" s="10"/>
      <c r="M405" s="10"/>
      <c r="N405" s="7" t="s">
        <v>18</v>
      </c>
      <c r="O405" s="10"/>
      <c r="P405" s="19"/>
      <c r="Q405" s="33"/>
      <c r="U405" s="34"/>
    </row>
    <row r="406">
      <c r="A406" s="6">
        <v>45705.0</v>
      </c>
      <c r="B406" s="10"/>
      <c r="C406" s="7">
        <v>221968.0</v>
      </c>
      <c r="D406" s="7" t="s">
        <v>137</v>
      </c>
      <c r="E406" s="6">
        <v>45474.0</v>
      </c>
      <c r="F406" s="52">
        <f t="shared" si="1"/>
        <v>7</v>
      </c>
      <c r="G406" s="6">
        <v>45502.0</v>
      </c>
      <c r="H406" s="52">
        <f t="shared" si="2"/>
        <v>6</v>
      </c>
      <c r="I406" s="7" t="s">
        <v>48</v>
      </c>
      <c r="J406" s="10"/>
      <c r="K406" s="10"/>
      <c r="L406" s="10"/>
      <c r="M406" s="10"/>
      <c r="N406" s="7" t="s">
        <v>18</v>
      </c>
      <c r="O406" s="10"/>
      <c r="P406" s="19"/>
      <c r="Q406" s="33"/>
      <c r="U406" s="34"/>
    </row>
    <row r="407">
      <c r="A407" s="6">
        <v>45705.0</v>
      </c>
      <c r="B407" s="10"/>
      <c r="C407" s="7">
        <v>226947.0</v>
      </c>
      <c r="D407" s="7" t="s">
        <v>137</v>
      </c>
      <c r="E407" s="6">
        <v>45505.0</v>
      </c>
      <c r="F407" s="52">
        <f t="shared" si="1"/>
        <v>6</v>
      </c>
      <c r="G407" s="6">
        <v>45541.0</v>
      </c>
      <c r="H407" s="52">
        <f t="shared" si="2"/>
        <v>5</v>
      </c>
      <c r="I407" s="7" t="s">
        <v>48</v>
      </c>
      <c r="J407" s="10"/>
      <c r="K407" s="10"/>
      <c r="L407" s="10"/>
      <c r="M407" s="10"/>
      <c r="N407" s="7" t="s">
        <v>18</v>
      </c>
      <c r="O407" s="10"/>
      <c r="P407" s="19"/>
      <c r="Q407" s="33"/>
      <c r="U407" s="34"/>
    </row>
    <row r="408">
      <c r="A408" s="6">
        <v>45699.0</v>
      </c>
      <c r="B408" s="6">
        <v>45706.0</v>
      </c>
      <c r="C408" s="7">
        <v>230021.0</v>
      </c>
      <c r="D408" s="7" t="s">
        <v>137</v>
      </c>
      <c r="E408" s="6">
        <v>45505.0</v>
      </c>
      <c r="F408" s="52">
        <f t="shared" si="1"/>
        <v>6</v>
      </c>
      <c r="G408" s="9">
        <v>45588.0</v>
      </c>
      <c r="H408" s="52">
        <f t="shared" si="2"/>
        <v>3</v>
      </c>
      <c r="I408" s="7" t="s">
        <v>48</v>
      </c>
      <c r="J408" s="7">
        <v>404.0</v>
      </c>
      <c r="K408" s="7" t="s">
        <v>191</v>
      </c>
      <c r="L408" s="7" t="s">
        <v>50</v>
      </c>
      <c r="M408" s="6">
        <v>45706.0</v>
      </c>
      <c r="N408" s="7" t="s">
        <v>16</v>
      </c>
      <c r="O408" s="10"/>
      <c r="P408" s="19"/>
      <c r="Q408" s="33"/>
      <c r="U408" s="34"/>
    </row>
    <row r="409">
      <c r="A409" s="6">
        <v>45705.0</v>
      </c>
      <c r="B409" s="10"/>
      <c r="C409" s="7">
        <v>231378.0</v>
      </c>
      <c r="D409" s="7" t="s">
        <v>137</v>
      </c>
      <c r="E409" s="6">
        <v>45536.0</v>
      </c>
      <c r="F409" s="52">
        <f t="shared" si="1"/>
        <v>5</v>
      </c>
      <c r="G409" s="9">
        <v>45586.0</v>
      </c>
      <c r="H409" s="52">
        <f t="shared" si="2"/>
        <v>3</v>
      </c>
      <c r="I409" s="7" t="s">
        <v>41</v>
      </c>
      <c r="J409" s="10"/>
      <c r="K409" s="10"/>
      <c r="L409" s="10"/>
      <c r="M409" s="10"/>
      <c r="N409" s="7" t="s">
        <v>18</v>
      </c>
      <c r="O409" s="10"/>
      <c r="P409" s="19"/>
      <c r="Q409" s="33"/>
      <c r="U409" s="34"/>
    </row>
    <row r="410">
      <c r="A410" s="6">
        <v>45705.0</v>
      </c>
      <c r="B410" s="10"/>
      <c r="C410" s="7">
        <v>229525.0</v>
      </c>
      <c r="D410" s="7" t="s">
        <v>137</v>
      </c>
      <c r="E410" s="6">
        <v>45444.0</v>
      </c>
      <c r="F410" s="52">
        <f t="shared" si="1"/>
        <v>8</v>
      </c>
      <c r="G410" s="6">
        <v>45632.0</v>
      </c>
      <c r="H410" s="52">
        <f t="shared" si="2"/>
        <v>2</v>
      </c>
      <c r="I410" s="7" t="s">
        <v>48</v>
      </c>
      <c r="J410" s="10"/>
      <c r="K410" s="10"/>
      <c r="L410" s="10"/>
      <c r="M410" s="10"/>
      <c r="N410" s="7" t="s">
        <v>18</v>
      </c>
      <c r="O410" s="10"/>
      <c r="P410" s="19"/>
      <c r="Q410" s="33"/>
      <c r="U410" s="34"/>
    </row>
    <row r="411">
      <c r="A411" s="6">
        <v>45705.0</v>
      </c>
      <c r="B411" s="10"/>
      <c r="C411" s="7">
        <v>237178.0</v>
      </c>
      <c r="D411" s="7" t="s">
        <v>137</v>
      </c>
      <c r="E411" s="6">
        <v>45536.0</v>
      </c>
      <c r="F411" s="52">
        <f t="shared" si="1"/>
        <v>5</v>
      </c>
      <c r="G411" s="9">
        <v>45643.0</v>
      </c>
      <c r="H411" s="52">
        <f t="shared" si="2"/>
        <v>2</v>
      </c>
      <c r="I411" s="7" t="s">
        <v>48</v>
      </c>
      <c r="J411" s="10"/>
      <c r="K411" s="10"/>
      <c r="L411" s="10"/>
      <c r="M411" s="10"/>
      <c r="N411" s="7" t="s">
        <v>18</v>
      </c>
      <c r="O411" s="10"/>
      <c r="P411" s="19"/>
      <c r="Q411" s="33"/>
      <c r="U411" s="34"/>
    </row>
    <row r="412">
      <c r="A412" s="6">
        <v>45705.0</v>
      </c>
      <c r="B412" s="10"/>
      <c r="C412" s="7">
        <v>236421.0</v>
      </c>
      <c r="D412" s="7" t="s">
        <v>137</v>
      </c>
      <c r="E412" s="6">
        <v>45597.0</v>
      </c>
      <c r="F412" s="52">
        <f t="shared" si="1"/>
        <v>3</v>
      </c>
      <c r="G412" s="9">
        <v>45636.0</v>
      </c>
      <c r="H412" s="52">
        <f t="shared" si="2"/>
        <v>2</v>
      </c>
      <c r="I412" s="7" t="s">
        <v>57</v>
      </c>
      <c r="J412" s="10"/>
      <c r="K412" s="10"/>
      <c r="L412" s="10"/>
      <c r="M412" s="10"/>
      <c r="N412" s="7" t="s">
        <v>18</v>
      </c>
      <c r="O412" s="10"/>
      <c r="P412" s="19"/>
      <c r="Q412" s="33"/>
      <c r="U412" s="34"/>
    </row>
    <row r="413">
      <c r="A413" s="6">
        <v>45705.0</v>
      </c>
      <c r="B413" s="10"/>
      <c r="C413" s="7">
        <v>140486.0</v>
      </c>
      <c r="D413" s="7" t="s">
        <v>87</v>
      </c>
      <c r="E413" s="6">
        <v>44652.0</v>
      </c>
      <c r="F413" s="52">
        <f t="shared" si="1"/>
        <v>34</v>
      </c>
      <c r="G413" s="6">
        <v>44786.0</v>
      </c>
      <c r="H413" s="52">
        <f t="shared" si="2"/>
        <v>30</v>
      </c>
      <c r="I413" s="7" t="s">
        <v>56</v>
      </c>
      <c r="J413" s="10"/>
      <c r="K413" s="10"/>
      <c r="L413" s="10"/>
      <c r="M413" s="10"/>
      <c r="N413" s="7" t="s">
        <v>18</v>
      </c>
      <c r="O413" s="10"/>
      <c r="P413" s="19"/>
      <c r="Q413" s="33"/>
      <c r="U413" s="34"/>
    </row>
    <row r="414">
      <c r="A414" s="6">
        <v>45705.0</v>
      </c>
      <c r="B414" s="10"/>
      <c r="C414" s="7">
        <v>99101.0</v>
      </c>
      <c r="D414" s="7" t="s">
        <v>87</v>
      </c>
      <c r="E414" s="6">
        <v>43405.0</v>
      </c>
      <c r="F414" s="52">
        <f t="shared" si="1"/>
        <v>75</v>
      </c>
      <c r="G414" s="6">
        <v>44442.0</v>
      </c>
      <c r="H414" s="52">
        <f t="shared" si="2"/>
        <v>41</v>
      </c>
      <c r="I414" s="7" t="s">
        <v>69</v>
      </c>
      <c r="J414" s="10"/>
      <c r="K414" s="10"/>
      <c r="L414" s="10"/>
      <c r="M414" s="10"/>
      <c r="N414" s="7" t="s">
        <v>18</v>
      </c>
      <c r="O414" s="10"/>
      <c r="P414" s="19"/>
      <c r="Q414" s="33"/>
      <c r="U414" s="34"/>
    </row>
    <row r="415">
      <c r="A415" s="6">
        <v>45705.0</v>
      </c>
      <c r="B415" s="10"/>
      <c r="C415" s="7">
        <v>206844.0</v>
      </c>
      <c r="D415" s="7" t="s">
        <v>87</v>
      </c>
      <c r="E415" s="6">
        <v>45261.0</v>
      </c>
      <c r="F415" s="52">
        <f t="shared" si="1"/>
        <v>14</v>
      </c>
      <c r="G415" s="6">
        <v>45371.0</v>
      </c>
      <c r="H415" s="52">
        <f t="shared" si="2"/>
        <v>10</v>
      </c>
      <c r="I415" s="7" t="s">
        <v>60</v>
      </c>
      <c r="J415" s="10"/>
      <c r="K415" s="10"/>
      <c r="L415" s="10"/>
      <c r="M415" s="10"/>
      <c r="N415" s="7" t="s">
        <v>18</v>
      </c>
      <c r="O415" s="10"/>
      <c r="P415" s="19"/>
      <c r="Q415" s="33"/>
      <c r="U415" s="34"/>
    </row>
    <row r="416">
      <c r="A416" s="6">
        <v>45705.0</v>
      </c>
      <c r="B416" s="10"/>
      <c r="C416" s="7">
        <v>212907.0</v>
      </c>
      <c r="D416" s="7" t="s">
        <v>87</v>
      </c>
      <c r="E416" s="6">
        <v>45383.0</v>
      </c>
      <c r="F416" s="52">
        <f t="shared" si="1"/>
        <v>10</v>
      </c>
      <c r="G416" s="6">
        <v>45415.0</v>
      </c>
      <c r="H416" s="52">
        <f t="shared" si="2"/>
        <v>9</v>
      </c>
      <c r="I416" s="7" t="s">
        <v>56</v>
      </c>
      <c r="J416" s="10"/>
      <c r="K416" s="10"/>
      <c r="L416" s="10"/>
      <c r="M416" s="10"/>
      <c r="N416" s="7" t="s">
        <v>18</v>
      </c>
      <c r="O416" s="10"/>
      <c r="P416" s="19"/>
      <c r="Q416" s="33"/>
      <c r="U416" s="34"/>
    </row>
    <row r="417">
      <c r="A417" s="6">
        <v>45705.0</v>
      </c>
      <c r="B417" s="10"/>
      <c r="C417" s="7">
        <v>142488.0</v>
      </c>
      <c r="D417" s="7" t="s">
        <v>87</v>
      </c>
      <c r="E417" s="6">
        <v>45047.0</v>
      </c>
      <c r="F417" s="52">
        <f t="shared" si="1"/>
        <v>21</v>
      </c>
      <c r="G417" s="6">
        <v>45114.0</v>
      </c>
      <c r="H417" s="52">
        <f t="shared" si="2"/>
        <v>19</v>
      </c>
      <c r="I417" s="7" t="s">
        <v>56</v>
      </c>
      <c r="J417" s="10"/>
      <c r="K417" s="10"/>
      <c r="L417" s="10"/>
      <c r="M417" s="10"/>
      <c r="N417" s="7" t="s">
        <v>18</v>
      </c>
      <c r="O417" s="10"/>
      <c r="P417" s="19"/>
      <c r="Q417" s="33"/>
      <c r="U417" s="34"/>
    </row>
    <row r="418">
      <c r="A418" s="6">
        <v>45705.0</v>
      </c>
      <c r="B418" s="10"/>
      <c r="C418" s="7">
        <v>182520.0</v>
      </c>
      <c r="D418" s="7" t="s">
        <v>87</v>
      </c>
      <c r="E418" s="6">
        <v>45078.0</v>
      </c>
      <c r="F418" s="52">
        <f t="shared" si="1"/>
        <v>20</v>
      </c>
      <c r="G418" s="6">
        <v>45154.0</v>
      </c>
      <c r="H418" s="52">
        <f t="shared" si="2"/>
        <v>18</v>
      </c>
      <c r="I418" s="7" t="s">
        <v>57</v>
      </c>
      <c r="J418" s="10"/>
      <c r="K418" s="10"/>
      <c r="L418" s="10"/>
      <c r="M418" s="10"/>
      <c r="N418" s="7" t="s">
        <v>18</v>
      </c>
      <c r="O418" s="10"/>
      <c r="P418" s="19"/>
      <c r="Q418" s="33"/>
      <c r="U418" s="34"/>
    </row>
    <row r="419">
      <c r="A419" s="6">
        <v>45705.0</v>
      </c>
      <c r="B419" s="10"/>
      <c r="C419" s="7">
        <v>191003.0</v>
      </c>
      <c r="D419" s="7" t="s">
        <v>87</v>
      </c>
      <c r="E419" s="6">
        <v>45200.0</v>
      </c>
      <c r="F419" s="52">
        <f t="shared" si="1"/>
        <v>16</v>
      </c>
      <c r="G419" s="6">
        <v>45236.0</v>
      </c>
      <c r="H419" s="52">
        <f t="shared" si="2"/>
        <v>15</v>
      </c>
      <c r="I419" s="7" t="s">
        <v>44</v>
      </c>
      <c r="J419" s="10"/>
      <c r="K419" s="10"/>
      <c r="L419" s="10"/>
      <c r="M419" s="10"/>
      <c r="N419" s="7" t="s">
        <v>18</v>
      </c>
      <c r="O419" s="10"/>
      <c r="P419" s="19"/>
      <c r="Q419" s="33"/>
      <c r="U419" s="34"/>
    </row>
    <row r="420">
      <c r="A420" s="6">
        <v>45705.0</v>
      </c>
      <c r="B420" s="10"/>
      <c r="C420" s="7">
        <v>196105.0</v>
      </c>
      <c r="D420" s="7" t="s">
        <v>87</v>
      </c>
      <c r="E420" s="6">
        <v>45261.0</v>
      </c>
      <c r="F420" s="52">
        <f t="shared" si="1"/>
        <v>14</v>
      </c>
      <c r="G420" s="9">
        <v>45278.0</v>
      </c>
      <c r="H420" s="52">
        <f t="shared" si="2"/>
        <v>14</v>
      </c>
      <c r="I420" s="7" t="s">
        <v>60</v>
      </c>
      <c r="J420" s="10"/>
      <c r="K420" s="10"/>
      <c r="L420" s="10"/>
      <c r="M420" s="10"/>
      <c r="N420" s="7" t="s">
        <v>18</v>
      </c>
      <c r="O420" s="10"/>
      <c r="P420" s="19"/>
      <c r="Q420" s="33"/>
      <c r="U420" s="34"/>
    </row>
    <row r="421">
      <c r="A421" s="6">
        <v>45705.0</v>
      </c>
      <c r="B421" s="10"/>
      <c r="C421" s="7">
        <v>197945.0</v>
      </c>
      <c r="D421" s="7" t="s">
        <v>87</v>
      </c>
      <c r="E421" s="6">
        <v>45261.0</v>
      </c>
      <c r="F421" s="52">
        <f t="shared" si="1"/>
        <v>14</v>
      </c>
      <c r="G421" s="6">
        <v>45300.0</v>
      </c>
      <c r="H421" s="52">
        <f t="shared" si="2"/>
        <v>13</v>
      </c>
      <c r="I421" s="7" t="s">
        <v>69</v>
      </c>
      <c r="J421" s="10"/>
      <c r="K421" s="10"/>
      <c r="L421" s="10"/>
      <c r="M421" s="10"/>
      <c r="N421" s="7" t="s">
        <v>18</v>
      </c>
      <c r="O421" s="10"/>
      <c r="P421" s="19"/>
      <c r="Q421" s="33"/>
      <c r="U421" s="34"/>
    </row>
    <row r="422">
      <c r="A422" s="6">
        <v>45705.0</v>
      </c>
      <c r="B422" s="10"/>
      <c r="C422" s="7">
        <v>195010.0</v>
      </c>
      <c r="D422" s="7" t="s">
        <v>87</v>
      </c>
      <c r="E422" s="6">
        <v>45108.0</v>
      </c>
      <c r="F422" s="52">
        <f t="shared" si="1"/>
        <v>19</v>
      </c>
      <c r="G422" s="9">
        <v>45273.0</v>
      </c>
      <c r="H422" s="52">
        <f t="shared" si="2"/>
        <v>14</v>
      </c>
      <c r="I422" s="7" t="s">
        <v>57</v>
      </c>
      <c r="J422" s="10"/>
      <c r="K422" s="10"/>
      <c r="L422" s="10"/>
      <c r="M422" s="10"/>
      <c r="N422" s="7" t="s">
        <v>18</v>
      </c>
      <c r="O422" s="10"/>
      <c r="P422" s="19"/>
      <c r="Q422" s="33"/>
      <c r="U422" s="34"/>
    </row>
    <row r="423">
      <c r="A423" s="6">
        <v>45705.0</v>
      </c>
      <c r="B423" s="10"/>
      <c r="C423" s="7">
        <v>206715.0</v>
      </c>
      <c r="D423" s="7" t="s">
        <v>87</v>
      </c>
      <c r="E423" s="6">
        <v>45261.0</v>
      </c>
      <c r="F423" s="52">
        <f t="shared" si="1"/>
        <v>14</v>
      </c>
      <c r="G423" s="6">
        <v>45373.0</v>
      </c>
      <c r="H423" s="52">
        <f t="shared" si="2"/>
        <v>10</v>
      </c>
      <c r="I423" s="7" t="s">
        <v>60</v>
      </c>
      <c r="J423" s="10"/>
      <c r="K423" s="10"/>
      <c r="L423" s="10"/>
      <c r="M423" s="10"/>
      <c r="N423" s="7" t="s">
        <v>18</v>
      </c>
      <c r="O423" s="10"/>
      <c r="P423" s="19"/>
      <c r="Q423" s="33"/>
      <c r="U423" s="34"/>
    </row>
    <row r="424">
      <c r="A424" s="6">
        <v>45705.0</v>
      </c>
      <c r="B424" s="10"/>
      <c r="C424" s="7">
        <v>212236.0</v>
      </c>
      <c r="D424" s="7" t="s">
        <v>87</v>
      </c>
      <c r="E424" s="6">
        <v>45261.0</v>
      </c>
      <c r="F424" s="52">
        <f t="shared" si="1"/>
        <v>14</v>
      </c>
      <c r="G424" s="6">
        <v>45411.0</v>
      </c>
      <c r="H424" s="52">
        <f t="shared" si="2"/>
        <v>9</v>
      </c>
      <c r="I424" s="7" t="s">
        <v>44</v>
      </c>
      <c r="J424" s="10"/>
      <c r="K424" s="10"/>
      <c r="L424" s="10"/>
      <c r="M424" s="10"/>
      <c r="N424" s="7" t="s">
        <v>18</v>
      </c>
      <c r="O424" s="10"/>
      <c r="P424" s="19"/>
      <c r="Q424" s="33"/>
      <c r="U424" s="34"/>
    </row>
    <row r="425">
      <c r="A425" s="6">
        <v>45705.0</v>
      </c>
      <c r="B425" s="10"/>
      <c r="C425" s="7">
        <v>218763.0</v>
      </c>
      <c r="D425" s="7" t="s">
        <v>87</v>
      </c>
      <c r="E425" s="6">
        <v>44166.0</v>
      </c>
      <c r="F425" s="52">
        <f t="shared" si="1"/>
        <v>50</v>
      </c>
      <c r="G425" s="6">
        <v>45463.0</v>
      </c>
      <c r="H425" s="52">
        <f t="shared" si="2"/>
        <v>7</v>
      </c>
      <c r="I425" s="7" t="s">
        <v>56</v>
      </c>
      <c r="J425" s="10"/>
      <c r="K425" s="10"/>
      <c r="L425" s="10"/>
      <c r="M425" s="10"/>
      <c r="N425" s="7" t="s">
        <v>18</v>
      </c>
      <c r="O425" s="10"/>
      <c r="P425" s="19"/>
      <c r="Q425" s="33"/>
      <c r="U425" s="34"/>
    </row>
    <row r="426">
      <c r="A426" s="6">
        <v>45705.0</v>
      </c>
      <c r="B426" s="10"/>
      <c r="C426" s="7">
        <v>233133.0</v>
      </c>
      <c r="D426" s="7" t="s">
        <v>139</v>
      </c>
      <c r="E426" s="6">
        <v>45566.0</v>
      </c>
      <c r="F426" s="52">
        <f t="shared" si="1"/>
        <v>4</v>
      </c>
      <c r="G426" s="6">
        <v>45602.0</v>
      </c>
      <c r="H426" s="52">
        <f t="shared" si="2"/>
        <v>3</v>
      </c>
      <c r="I426" s="7" t="s">
        <v>44</v>
      </c>
      <c r="J426" s="10"/>
      <c r="K426" s="10"/>
      <c r="L426" s="10"/>
      <c r="M426" s="10"/>
      <c r="N426" s="7" t="s">
        <v>18</v>
      </c>
      <c r="O426" s="10"/>
      <c r="P426" s="19"/>
      <c r="Q426" s="33"/>
      <c r="U426" s="34"/>
    </row>
    <row r="427">
      <c r="A427" s="6">
        <v>45705.0</v>
      </c>
      <c r="B427" s="10"/>
      <c r="C427" s="7">
        <v>240355.0</v>
      </c>
      <c r="D427" s="7" t="s">
        <v>139</v>
      </c>
      <c r="E427" s="6">
        <v>45627.0</v>
      </c>
      <c r="F427" s="52">
        <f t="shared" si="1"/>
        <v>2</v>
      </c>
      <c r="G427" s="6">
        <v>45679.0</v>
      </c>
      <c r="H427" s="52">
        <f t="shared" si="2"/>
        <v>0</v>
      </c>
      <c r="I427" s="7" t="s">
        <v>41</v>
      </c>
      <c r="J427" s="10"/>
      <c r="K427" s="10"/>
      <c r="L427" s="10"/>
      <c r="M427" s="10"/>
      <c r="N427" s="7" t="s">
        <v>18</v>
      </c>
      <c r="O427" s="10"/>
      <c r="P427" s="19"/>
      <c r="Q427" s="33"/>
      <c r="U427" s="34"/>
    </row>
    <row r="428">
      <c r="A428" s="6">
        <v>45705.0</v>
      </c>
      <c r="B428" s="10"/>
      <c r="C428" s="7">
        <v>229745.0</v>
      </c>
      <c r="D428" s="7" t="s">
        <v>139</v>
      </c>
      <c r="E428" s="6">
        <v>45505.0</v>
      </c>
      <c r="F428" s="52">
        <f t="shared" si="1"/>
        <v>6</v>
      </c>
      <c r="G428" s="6">
        <v>45569.0</v>
      </c>
      <c r="H428" s="52">
        <f t="shared" si="2"/>
        <v>4</v>
      </c>
      <c r="I428" s="7" t="s">
        <v>60</v>
      </c>
      <c r="J428" s="10"/>
      <c r="K428" s="10"/>
      <c r="L428" s="10"/>
      <c r="M428" s="10"/>
      <c r="N428" s="7" t="s">
        <v>18</v>
      </c>
      <c r="O428" s="10"/>
      <c r="P428" s="19"/>
      <c r="Q428" s="33"/>
      <c r="U428" s="34"/>
    </row>
    <row r="429">
      <c r="A429" s="6">
        <v>45705.0</v>
      </c>
      <c r="B429" s="10"/>
      <c r="C429" s="7">
        <v>219467.0</v>
      </c>
      <c r="D429" s="7" t="s">
        <v>139</v>
      </c>
      <c r="E429" s="6">
        <v>45292.0</v>
      </c>
      <c r="F429" s="52">
        <f t="shared" si="1"/>
        <v>13</v>
      </c>
      <c r="G429" s="6">
        <v>45475.0</v>
      </c>
      <c r="H429" s="52">
        <f t="shared" si="2"/>
        <v>7</v>
      </c>
      <c r="I429" s="7" t="s">
        <v>44</v>
      </c>
      <c r="J429" s="10"/>
      <c r="K429" s="10"/>
      <c r="L429" s="10"/>
      <c r="M429" s="10"/>
      <c r="N429" s="7" t="s">
        <v>18</v>
      </c>
      <c r="O429" s="10"/>
      <c r="P429" s="19"/>
      <c r="Q429" s="33"/>
      <c r="U429" s="34"/>
    </row>
    <row r="430">
      <c r="A430" s="6">
        <v>45705.0</v>
      </c>
      <c r="B430" s="10"/>
      <c r="C430" s="7">
        <v>218180.0</v>
      </c>
      <c r="D430" s="7" t="s">
        <v>139</v>
      </c>
      <c r="E430" s="6">
        <v>45474.0</v>
      </c>
      <c r="F430" s="52">
        <f t="shared" si="1"/>
        <v>7</v>
      </c>
      <c r="G430" s="6">
        <v>45506.0</v>
      </c>
      <c r="H430" s="52">
        <f t="shared" si="2"/>
        <v>6</v>
      </c>
      <c r="I430" s="7" t="s">
        <v>56</v>
      </c>
      <c r="J430" s="10"/>
      <c r="K430" s="10"/>
      <c r="L430" s="10"/>
      <c r="M430" s="10"/>
      <c r="N430" s="7" t="s">
        <v>18</v>
      </c>
      <c r="O430" s="10"/>
      <c r="P430" s="19"/>
      <c r="Q430" s="33"/>
      <c r="U430" s="34"/>
    </row>
    <row r="431">
      <c r="A431" s="6">
        <v>45705.0</v>
      </c>
      <c r="B431" s="10"/>
      <c r="C431" s="7">
        <v>226852.0</v>
      </c>
      <c r="D431" s="7" t="s">
        <v>139</v>
      </c>
      <c r="E431" s="6">
        <v>45474.0</v>
      </c>
      <c r="F431" s="52">
        <f t="shared" si="1"/>
        <v>7</v>
      </c>
      <c r="G431" s="6">
        <v>45539.0</v>
      </c>
      <c r="H431" s="52">
        <f t="shared" si="2"/>
        <v>5</v>
      </c>
      <c r="I431" s="7" t="s">
        <v>56</v>
      </c>
      <c r="J431" s="10"/>
      <c r="K431" s="10"/>
      <c r="L431" s="10"/>
      <c r="M431" s="10"/>
      <c r="N431" s="7" t="s">
        <v>18</v>
      </c>
      <c r="O431" s="10"/>
      <c r="P431" s="19"/>
      <c r="Q431" s="33"/>
      <c r="U431" s="34"/>
    </row>
    <row r="432">
      <c r="A432" s="6">
        <v>45705.0</v>
      </c>
      <c r="B432" s="10"/>
      <c r="C432" s="7">
        <v>228122.0</v>
      </c>
      <c r="D432" s="7" t="s">
        <v>139</v>
      </c>
      <c r="E432" s="6">
        <v>45444.0</v>
      </c>
      <c r="F432" s="52">
        <f t="shared" si="1"/>
        <v>8</v>
      </c>
      <c r="G432" s="6">
        <v>45552.0</v>
      </c>
      <c r="H432" s="52">
        <f t="shared" si="2"/>
        <v>5</v>
      </c>
      <c r="I432" s="7" t="s">
        <v>44</v>
      </c>
      <c r="J432" s="10"/>
      <c r="K432" s="10"/>
      <c r="L432" s="10"/>
      <c r="M432" s="10"/>
      <c r="N432" s="7" t="s">
        <v>18</v>
      </c>
      <c r="O432" s="10"/>
      <c r="P432" s="19"/>
      <c r="Q432" s="33"/>
      <c r="U432" s="34"/>
    </row>
    <row r="433">
      <c r="A433" s="6">
        <v>45705.0</v>
      </c>
      <c r="B433" s="10"/>
      <c r="C433" s="7">
        <v>227026.0</v>
      </c>
      <c r="D433" s="7" t="s">
        <v>139</v>
      </c>
      <c r="E433" s="6">
        <v>45444.0</v>
      </c>
      <c r="F433" s="52">
        <f t="shared" si="1"/>
        <v>8</v>
      </c>
      <c r="G433" s="6">
        <v>45567.0</v>
      </c>
      <c r="H433" s="52">
        <f t="shared" si="2"/>
        <v>4</v>
      </c>
      <c r="I433" s="7" t="s">
        <v>56</v>
      </c>
      <c r="J433" s="10"/>
      <c r="K433" s="10"/>
      <c r="L433" s="10"/>
      <c r="M433" s="10"/>
      <c r="N433" s="7" t="s">
        <v>18</v>
      </c>
      <c r="O433" s="10"/>
      <c r="P433" s="19"/>
      <c r="Q433" s="33"/>
      <c r="U433" s="34"/>
    </row>
    <row r="434">
      <c r="A434" s="6">
        <v>45705.0</v>
      </c>
      <c r="B434" s="10"/>
      <c r="C434" s="7">
        <v>230909.0</v>
      </c>
      <c r="D434" s="7" t="s">
        <v>139</v>
      </c>
      <c r="E434" s="6">
        <v>45505.0</v>
      </c>
      <c r="F434" s="52">
        <f t="shared" si="1"/>
        <v>6</v>
      </c>
      <c r="G434" s="9">
        <v>45581.0</v>
      </c>
      <c r="H434" s="52">
        <f t="shared" si="2"/>
        <v>4</v>
      </c>
      <c r="I434" s="7" t="s">
        <v>56</v>
      </c>
      <c r="J434" s="10"/>
      <c r="K434" s="10"/>
      <c r="L434" s="10"/>
      <c r="M434" s="10"/>
      <c r="N434" s="7" t="s">
        <v>18</v>
      </c>
      <c r="O434" s="10"/>
      <c r="P434" s="19"/>
      <c r="Q434" s="33"/>
      <c r="U434" s="34"/>
    </row>
    <row r="435">
      <c r="A435" s="6">
        <v>45705.0</v>
      </c>
      <c r="B435" s="10"/>
      <c r="C435" s="7">
        <v>233269.0</v>
      </c>
      <c r="D435" s="7" t="s">
        <v>139</v>
      </c>
      <c r="E435" s="6">
        <v>45474.0</v>
      </c>
      <c r="F435" s="52">
        <f t="shared" si="1"/>
        <v>7</v>
      </c>
      <c r="G435" s="6">
        <v>45601.0</v>
      </c>
      <c r="H435" s="52">
        <f t="shared" si="2"/>
        <v>3</v>
      </c>
      <c r="I435" s="7" t="s">
        <v>44</v>
      </c>
      <c r="J435" s="10"/>
      <c r="K435" s="10"/>
      <c r="L435" s="10"/>
      <c r="M435" s="10"/>
      <c r="N435" s="7" t="s">
        <v>18</v>
      </c>
      <c r="O435" s="10"/>
      <c r="P435" s="19"/>
      <c r="Q435" s="33"/>
      <c r="U435" s="34"/>
    </row>
    <row r="436">
      <c r="A436" s="6">
        <v>45705.0</v>
      </c>
      <c r="B436" s="10"/>
      <c r="C436" s="7">
        <v>233920.0</v>
      </c>
      <c r="D436" s="7" t="s">
        <v>139</v>
      </c>
      <c r="E436" s="6">
        <v>45566.0</v>
      </c>
      <c r="F436" s="52">
        <f t="shared" si="1"/>
        <v>4</v>
      </c>
      <c r="G436" s="9">
        <v>45609.0</v>
      </c>
      <c r="H436" s="52">
        <f t="shared" si="2"/>
        <v>3</v>
      </c>
      <c r="I436" s="7" t="s">
        <v>57</v>
      </c>
      <c r="J436" s="10"/>
      <c r="K436" s="10"/>
      <c r="L436" s="10"/>
      <c r="M436" s="10"/>
      <c r="N436" s="7" t="s">
        <v>18</v>
      </c>
      <c r="O436" s="10"/>
      <c r="P436" s="19"/>
      <c r="Q436" s="33"/>
      <c r="U436" s="34"/>
    </row>
    <row r="437">
      <c r="A437" s="6">
        <v>45705.0</v>
      </c>
      <c r="B437" s="10"/>
      <c r="C437" s="7">
        <v>234905.0</v>
      </c>
      <c r="D437" s="7" t="s">
        <v>139</v>
      </c>
      <c r="E437" s="6">
        <v>45566.0</v>
      </c>
      <c r="F437" s="52">
        <f t="shared" si="1"/>
        <v>4</v>
      </c>
      <c r="G437" s="9">
        <v>45617.0</v>
      </c>
      <c r="H437" s="52">
        <f t="shared" si="2"/>
        <v>2</v>
      </c>
      <c r="I437" s="7" t="s">
        <v>44</v>
      </c>
      <c r="J437" s="10"/>
      <c r="K437" s="10"/>
      <c r="L437" s="10"/>
      <c r="M437" s="10"/>
      <c r="N437" s="7" t="s">
        <v>18</v>
      </c>
      <c r="O437" s="10"/>
      <c r="P437" s="19"/>
      <c r="Q437" s="33"/>
      <c r="U437" s="34"/>
    </row>
    <row r="438">
      <c r="A438" s="6">
        <v>45705.0</v>
      </c>
      <c r="B438" s="10"/>
      <c r="C438" s="7">
        <v>236195.0</v>
      </c>
      <c r="D438" s="7" t="s">
        <v>139</v>
      </c>
      <c r="E438" s="6">
        <v>45597.0</v>
      </c>
      <c r="F438" s="52">
        <f t="shared" si="1"/>
        <v>3</v>
      </c>
      <c r="G438" s="6">
        <v>45630.0</v>
      </c>
      <c r="H438" s="52">
        <f t="shared" si="2"/>
        <v>2</v>
      </c>
      <c r="I438" s="7" t="s">
        <v>44</v>
      </c>
      <c r="J438" s="10"/>
      <c r="K438" s="10"/>
      <c r="L438" s="10"/>
      <c r="M438" s="10"/>
      <c r="N438" s="7" t="s">
        <v>18</v>
      </c>
      <c r="O438" s="10"/>
      <c r="P438" s="19"/>
      <c r="Q438" s="33"/>
      <c r="U438" s="34"/>
    </row>
    <row r="439">
      <c r="A439" s="6">
        <v>45705.0</v>
      </c>
      <c r="B439" s="10"/>
      <c r="C439" s="7">
        <v>236369.0</v>
      </c>
      <c r="D439" s="7" t="s">
        <v>139</v>
      </c>
      <c r="E439" s="6">
        <v>45597.0</v>
      </c>
      <c r="F439" s="52">
        <f t="shared" si="1"/>
        <v>3</v>
      </c>
      <c r="G439" s="9">
        <v>45639.0</v>
      </c>
      <c r="H439" s="52">
        <f t="shared" si="2"/>
        <v>2</v>
      </c>
      <c r="I439" s="7" t="s">
        <v>44</v>
      </c>
      <c r="J439" s="10"/>
      <c r="K439" s="10"/>
      <c r="L439" s="10"/>
      <c r="M439" s="10"/>
      <c r="N439" s="7" t="s">
        <v>18</v>
      </c>
      <c r="O439" s="10"/>
      <c r="P439" s="19"/>
      <c r="Q439" s="33"/>
      <c r="U439" s="34"/>
    </row>
    <row r="440">
      <c r="A440" s="6">
        <v>45705.0</v>
      </c>
      <c r="B440" s="10"/>
      <c r="C440" s="7">
        <v>238043.0</v>
      </c>
      <c r="D440" s="7" t="s">
        <v>139</v>
      </c>
      <c r="E440" s="6">
        <v>45566.0</v>
      </c>
      <c r="F440" s="52">
        <f t="shared" si="1"/>
        <v>4</v>
      </c>
      <c r="G440" s="6">
        <v>45661.0</v>
      </c>
      <c r="H440" s="52">
        <f t="shared" si="2"/>
        <v>1</v>
      </c>
      <c r="I440" s="7" t="s">
        <v>44</v>
      </c>
      <c r="J440" s="10"/>
      <c r="K440" s="10"/>
      <c r="L440" s="10"/>
      <c r="M440" s="10"/>
      <c r="N440" s="7" t="s">
        <v>18</v>
      </c>
      <c r="O440" s="10"/>
      <c r="P440" s="19"/>
      <c r="Q440" s="33"/>
      <c r="U440" s="34"/>
    </row>
    <row r="441">
      <c r="A441" s="6">
        <v>45705.0</v>
      </c>
      <c r="B441" s="10"/>
      <c r="C441" s="7">
        <v>199866.0</v>
      </c>
      <c r="D441" s="7" t="s">
        <v>139</v>
      </c>
      <c r="E441" s="6">
        <v>44531.0</v>
      </c>
      <c r="F441" s="52">
        <f t="shared" si="1"/>
        <v>38</v>
      </c>
      <c r="G441" s="6">
        <v>45665.0</v>
      </c>
      <c r="H441" s="52">
        <f t="shared" si="2"/>
        <v>1</v>
      </c>
      <c r="I441" s="7" t="s">
        <v>56</v>
      </c>
      <c r="J441" s="10"/>
      <c r="K441" s="10"/>
      <c r="L441" s="10"/>
      <c r="M441" s="10"/>
      <c r="N441" s="7" t="s">
        <v>18</v>
      </c>
      <c r="O441" s="10"/>
      <c r="P441" s="19"/>
      <c r="Q441" s="33"/>
      <c r="U441" s="34"/>
    </row>
    <row r="442">
      <c r="A442" s="6">
        <v>45705.0</v>
      </c>
      <c r="B442" s="10"/>
      <c r="C442" s="7">
        <v>239881.0</v>
      </c>
      <c r="D442" s="7" t="s">
        <v>139</v>
      </c>
      <c r="E442" s="6">
        <v>45627.0</v>
      </c>
      <c r="F442" s="52">
        <f t="shared" si="1"/>
        <v>2</v>
      </c>
      <c r="G442" s="6">
        <v>45674.0</v>
      </c>
      <c r="H442" s="52">
        <f t="shared" si="2"/>
        <v>1</v>
      </c>
      <c r="I442" s="7" t="s">
        <v>56</v>
      </c>
      <c r="J442" s="10"/>
      <c r="K442" s="10"/>
      <c r="L442" s="10"/>
      <c r="M442" s="10"/>
      <c r="N442" s="7" t="s">
        <v>18</v>
      </c>
      <c r="O442" s="10"/>
      <c r="P442" s="19"/>
      <c r="Q442" s="33"/>
      <c r="U442" s="34"/>
    </row>
    <row r="443">
      <c r="A443" s="6">
        <v>45705.0</v>
      </c>
      <c r="B443" s="10"/>
      <c r="C443" s="7">
        <v>241279.0</v>
      </c>
      <c r="D443" s="7" t="s">
        <v>139</v>
      </c>
      <c r="E443" s="6">
        <v>45658.0</v>
      </c>
      <c r="F443" s="52">
        <f t="shared" si="1"/>
        <v>1</v>
      </c>
      <c r="G443" s="6">
        <v>45687.0</v>
      </c>
      <c r="H443" s="52">
        <f t="shared" si="2"/>
        <v>0</v>
      </c>
      <c r="I443" s="7" t="s">
        <v>44</v>
      </c>
      <c r="J443" s="10"/>
      <c r="K443" s="10"/>
      <c r="L443" s="10"/>
      <c r="M443" s="10"/>
      <c r="N443" s="7" t="s">
        <v>18</v>
      </c>
      <c r="O443" s="10"/>
      <c r="P443" s="19"/>
      <c r="Q443" s="33"/>
      <c r="U443" s="34"/>
    </row>
    <row r="444">
      <c r="A444" s="6">
        <v>45705.0</v>
      </c>
      <c r="B444" s="10"/>
      <c r="C444" s="7">
        <v>204469.0</v>
      </c>
      <c r="D444" s="7" t="s">
        <v>139</v>
      </c>
      <c r="E444" s="6">
        <v>45597.0</v>
      </c>
      <c r="F444" s="52">
        <f t="shared" si="1"/>
        <v>3</v>
      </c>
      <c r="G444" s="6">
        <v>45695.0</v>
      </c>
      <c r="H444" s="52">
        <f t="shared" si="2"/>
        <v>0</v>
      </c>
      <c r="I444" s="7" t="s">
        <v>48</v>
      </c>
      <c r="J444" s="10"/>
      <c r="K444" s="10"/>
      <c r="L444" s="10"/>
      <c r="M444" s="10"/>
      <c r="N444" s="7" t="s">
        <v>18</v>
      </c>
      <c r="O444" s="10"/>
      <c r="P444" s="19"/>
      <c r="Q444" s="33"/>
      <c r="U444" s="34"/>
    </row>
    <row r="445">
      <c r="A445" s="6">
        <v>45705.0</v>
      </c>
      <c r="B445" s="10"/>
      <c r="C445" s="7">
        <v>71370.0</v>
      </c>
      <c r="D445" s="7" t="s">
        <v>140</v>
      </c>
      <c r="E445" s="6">
        <v>44136.0</v>
      </c>
      <c r="F445" s="52">
        <f t="shared" si="1"/>
        <v>51</v>
      </c>
      <c r="G445" s="6">
        <v>44166.0</v>
      </c>
      <c r="H445" s="52">
        <f t="shared" si="2"/>
        <v>50</v>
      </c>
      <c r="I445" s="7" t="s">
        <v>69</v>
      </c>
      <c r="J445" s="10"/>
      <c r="K445" s="10"/>
      <c r="L445" s="10"/>
      <c r="M445" s="10"/>
      <c r="N445" s="7" t="s">
        <v>18</v>
      </c>
      <c r="O445" s="10"/>
      <c r="P445" s="19"/>
      <c r="Q445" s="33"/>
      <c r="U445" s="34"/>
    </row>
    <row r="446">
      <c r="A446" s="6">
        <v>45705.0</v>
      </c>
      <c r="B446" s="10"/>
      <c r="C446" s="7">
        <v>197038.0</v>
      </c>
      <c r="D446" s="7" t="s">
        <v>140</v>
      </c>
      <c r="E446" s="6">
        <v>45261.0</v>
      </c>
      <c r="F446" s="52">
        <f t="shared" si="1"/>
        <v>14</v>
      </c>
      <c r="G446" s="6">
        <v>45316.0</v>
      </c>
      <c r="H446" s="52">
        <f t="shared" si="2"/>
        <v>12</v>
      </c>
      <c r="I446" s="7" t="s">
        <v>56</v>
      </c>
      <c r="J446" s="10"/>
      <c r="K446" s="10"/>
      <c r="L446" s="10"/>
      <c r="M446" s="10"/>
      <c r="N446" s="7" t="s">
        <v>18</v>
      </c>
      <c r="O446" s="10"/>
      <c r="P446" s="19"/>
      <c r="Q446" s="33"/>
      <c r="U446" s="34"/>
    </row>
    <row r="447">
      <c r="A447" s="6">
        <v>45705.0</v>
      </c>
      <c r="B447" s="10"/>
      <c r="C447" s="7">
        <v>224073.0</v>
      </c>
      <c r="D447" s="7" t="s">
        <v>140</v>
      </c>
      <c r="E447" s="6">
        <v>45413.0</v>
      </c>
      <c r="F447" s="52">
        <f t="shared" si="1"/>
        <v>9</v>
      </c>
      <c r="G447" s="6">
        <v>45511.0</v>
      </c>
      <c r="H447" s="52">
        <f t="shared" si="2"/>
        <v>6</v>
      </c>
      <c r="I447" s="7" t="s">
        <v>44</v>
      </c>
      <c r="J447" s="10"/>
      <c r="K447" s="10"/>
      <c r="L447" s="10"/>
      <c r="M447" s="10"/>
      <c r="N447" s="7" t="s">
        <v>18</v>
      </c>
      <c r="O447" s="10"/>
      <c r="P447" s="19"/>
      <c r="Q447" s="33"/>
      <c r="U447" s="34"/>
    </row>
    <row r="448">
      <c r="A448" s="6">
        <v>45705.0</v>
      </c>
      <c r="B448" s="10"/>
      <c r="C448" s="7">
        <v>230827.0</v>
      </c>
      <c r="D448" s="7" t="s">
        <v>140</v>
      </c>
      <c r="E448" s="6">
        <v>45536.0</v>
      </c>
      <c r="F448" s="52">
        <f t="shared" si="1"/>
        <v>5</v>
      </c>
      <c r="G448" s="9">
        <v>45580.0</v>
      </c>
      <c r="H448" s="52">
        <f t="shared" si="2"/>
        <v>4</v>
      </c>
      <c r="I448" s="7" t="s">
        <v>69</v>
      </c>
      <c r="J448" s="10"/>
      <c r="K448" s="10"/>
      <c r="L448" s="10"/>
      <c r="M448" s="10"/>
      <c r="N448" s="7" t="s">
        <v>18</v>
      </c>
      <c r="O448" s="10"/>
      <c r="P448" s="19"/>
      <c r="Q448" s="33"/>
      <c r="U448" s="34"/>
    </row>
    <row r="449">
      <c r="A449" s="6">
        <v>45705.0</v>
      </c>
      <c r="B449" s="10"/>
      <c r="C449" s="7">
        <v>230904.0</v>
      </c>
      <c r="D449" s="7" t="s">
        <v>140</v>
      </c>
      <c r="E449" s="6">
        <v>45566.0</v>
      </c>
      <c r="F449" s="52">
        <f t="shared" si="1"/>
        <v>4</v>
      </c>
      <c r="G449" s="6">
        <v>45602.0</v>
      </c>
      <c r="H449" s="52">
        <f t="shared" si="2"/>
        <v>3</v>
      </c>
      <c r="I449" s="7" t="s">
        <v>44</v>
      </c>
      <c r="J449" s="10"/>
      <c r="K449" s="10"/>
      <c r="L449" s="10"/>
      <c r="M449" s="10"/>
      <c r="N449" s="7" t="s">
        <v>18</v>
      </c>
      <c r="O449" s="10"/>
      <c r="P449" s="19"/>
      <c r="Q449" s="33"/>
      <c r="U449" s="34"/>
    </row>
    <row r="450">
      <c r="A450" s="6">
        <v>45705.0</v>
      </c>
      <c r="B450" s="10"/>
      <c r="C450" s="7">
        <v>236518.0</v>
      </c>
      <c r="D450" s="7" t="s">
        <v>140</v>
      </c>
      <c r="E450" s="6">
        <v>45536.0</v>
      </c>
      <c r="F450" s="52">
        <f t="shared" si="1"/>
        <v>5</v>
      </c>
      <c r="G450" s="6">
        <v>45632.0</v>
      </c>
      <c r="H450" s="52">
        <f t="shared" si="2"/>
        <v>2</v>
      </c>
      <c r="I450" s="7" t="s">
        <v>69</v>
      </c>
      <c r="J450" s="10"/>
      <c r="K450" s="10"/>
      <c r="L450" s="10"/>
      <c r="M450" s="10"/>
      <c r="N450" s="7" t="s">
        <v>18</v>
      </c>
      <c r="O450" s="10"/>
      <c r="P450" s="19"/>
      <c r="Q450" s="33"/>
      <c r="U450" s="34"/>
    </row>
    <row r="451">
      <c r="A451" s="6">
        <v>45705.0</v>
      </c>
      <c r="B451" s="10"/>
      <c r="C451" s="7">
        <v>232203.0</v>
      </c>
      <c r="D451" s="7" t="s">
        <v>140</v>
      </c>
      <c r="E451" s="6">
        <v>45536.0</v>
      </c>
      <c r="F451" s="52">
        <f t="shared" si="1"/>
        <v>5</v>
      </c>
      <c r="G451" s="9">
        <v>45589.0</v>
      </c>
      <c r="H451" s="52">
        <f t="shared" si="2"/>
        <v>3</v>
      </c>
      <c r="I451" s="7" t="s">
        <v>69</v>
      </c>
      <c r="J451" s="10"/>
      <c r="K451" s="10"/>
      <c r="L451" s="10"/>
      <c r="M451" s="10"/>
      <c r="N451" s="7" t="s">
        <v>18</v>
      </c>
      <c r="O451" s="10"/>
      <c r="P451" s="19"/>
      <c r="Q451" s="33"/>
      <c r="U451" s="34"/>
    </row>
    <row r="452">
      <c r="A452" s="6">
        <v>45705.0</v>
      </c>
      <c r="B452" s="10"/>
      <c r="C452" s="7">
        <v>101264.0</v>
      </c>
      <c r="D452" s="7" t="s">
        <v>92</v>
      </c>
      <c r="E452" s="6">
        <v>44044.0</v>
      </c>
      <c r="F452" s="52">
        <f t="shared" si="1"/>
        <v>54</v>
      </c>
      <c r="G452" s="6">
        <v>44464.0</v>
      </c>
      <c r="H452" s="52">
        <f t="shared" si="2"/>
        <v>40</v>
      </c>
      <c r="I452" s="7" t="s">
        <v>41</v>
      </c>
      <c r="J452" s="10"/>
      <c r="K452" s="10"/>
      <c r="L452" s="10"/>
      <c r="M452" s="10"/>
      <c r="N452" s="7" t="s">
        <v>18</v>
      </c>
      <c r="O452" s="10"/>
      <c r="P452" s="19"/>
      <c r="Q452" s="33"/>
      <c r="U452" s="34"/>
    </row>
    <row r="453">
      <c r="A453" s="6">
        <v>45705.0</v>
      </c>
      <c r="B453" s="10"/>
      <c r="C453" s="7">
        <v>189360.0</v>
      </c>
      <c r="D453" s="7" t="s">
        <v>92</v>
      </c>
      <c r="E453" s="6">
        <v>45139.0</v>
      </c>
      <c r="F453" s="52">
        <f t="shared" si="1"/>
        <v>18</v>
      </c>
      <c r="G453" s="9">
        <v>45213.0</v>
      </c>
      <c r="H453" s="52">
        <f t="shared" si="2"/>
        <v>16</v>
      </c>
      <c r="I453" s="7" t="s">
        <v>44</v>
      </c>
      <c r="J453" s="10"/>
      <c r="K453" s="10"/>
      <c r="L453" s="10"/>
      <c r="M453" s="10"/>
      <c r="N453" s="7" t="s">
        <v>18</v>
      </c>
      <c r="O453" s="10"/>
      <c r="P453" s="19"/>
      <c r="Q453" s="33"/>
      <c r="U453" s="34"/>
    </row>
    <row r="454">
      <c r="A454" s="6">
        <v>45705.0</v>
      </c>
      <c r="B454" s="10"/>
      <c r="C454" s="7">
        <v>199696.0</v>
      </c>
      <c r="D454" s="7" t="s">
        <v>92</v>
      </c>
      <c r="E454" s="6">
        <v>45261.0</v>
      </c>
      <c r="F454" s="52">
        <f t="shared" si="1"/>
        <v>14</v>
      </c>
      <c r="G454" s="6">
        <v>45314.0</v>
      </c>
      <c r="H454" s="52">
        <f t="shared" si="2"/>
        <v>12</v>
      </c>
      <c r="I454" s="7" t="s">
        <v>57</v>
      </c>
      <c r="J454" s="10"/>
      <c r="K454" s="10"/>
      <c r="L454" s="10"/>
      <c r="M454" s="10"/>
      <c r="N454" s="7" t="s">
        <v>18</v>
      </c>
      <c r="O454" s="10"/>
      <c r="P454" s="19"/>
      <c r="Q454" s="33"/>
      <c r="U454" s="34"/>
    </row>
    <row r="455">
      <c r="A455" s="6">
        <v>45705.0</v>
      </c>
      <c r="B455" s="10"/>
      <c r="C455" s="7">
        <v>210216.0</v>
      </c>
      <c r="D455" s="7" t="s">
        <v>92</v>
      </c>
      <c r="E455" s="6">
        <v>45352.0</v>
      </c>
      <c r="F455" s="52">
        <f t="shared" si="1"/>
        <v>11</v>
      </c>
      <c r="G455" s="6">
        <v>45401.0</v>
      </c>
      <c r="H455" s="52">
        <f t="shared" si="2"/>
        <v>9</v>
      </c>
      <c r="I455" s="7" t="s">
        <v>44</v>
      </c>
      <c r="J455" s="10"/>
      <c r="K455" s="10"/>
      <c r="L455" s="10"/>
      <c r="M455" s="10"/>
      <c r="N455" s="7" t="s">
        <v>18</v>
      </c>
      <c r="O455" s="10"/>
      <c r="P455" s="19"/>
      <c r="Q455" s="33"/>
      <c r="U455" s="34"/>
    </row>
    <row r="456">
      <c r="A456" s="6">
        <v>45705.0</v>
      </c>
      <c r="B456" s="10"/>
      <c r="C456" s="7">
        <v>222811.0</v>
      </c>
      <c r="D456" s="7" t="s">
        <v>92</v>
      </c>
      <c r="E456" s="6">
        <v>45444.0</v>
      </c>
      <c r="F456" s="52">
        <f t="shared" si="1"/>
        <v>8</v>
      </c>
      <c r="G456" s="6">
        <v>45498.0</v>
      </c>
      <c r="H456" s="52">
        <f t="shared" si="2"/>
        <v>6</v>
      </c>
      <c r="I456" s="7" t="s">
        <v>44</v>
      </c>
      <c r="J456" s="10"/>
      <c r="K456" s="10"/>
      <c r="L456" s="10"/>
      <c r="M456" s="10"/>
      <c r="N456" s="7" t="s">
        <v>18</v>
      </c>
      <c r="O456" s="10"/>
      <c r="P456" s="19"/>
      <c r="Q456" s="33"/>
      <c r="U456" s="34"/>
    </row>
    <row r="457">
      <c r="A457" s="6">
        <v>45705.0</v>
      </c>
      <c r="B457" s="10"/>
      <c r="C457" s="7">
        <v>224017.0</v>
      </c>
      <c r="D457" s="7" t="s">
        <v>92</v>
      </c>
      <c r="E457" s="6">
        <v>45474.0</v>
      </c>
      <c r="F457" s="52">
        <f t="shared" si="1"/>
        <v>7</v>
      </c>
      <c r="G457" s="6">
        <v>45510.0</v>
      </c>
      <c r="H457" s="52">
        <f t="shared" si="2"/>
        <v>6</v>
      </c>
      <c r="I457" s="7" t="s">
        <v>44</v>
      </c>
      <c r="J457" s="10"/>
      <c r="K457" s="10"/>
      <c r="L457" s="10"/>
      <c r="M457" s="10"/>
      <c r="N457" s="7" t="s">
        <v>18</v>
      </c>
      <c r="O457" s="10"/>
      <c r="P457" s="19"/>
      <c r="Q457" s="33"/>
      <c r="U457" s="34"/>
    </row>
    <row r="458">
      <c r="A458" s="6">
        <v>45705.0</v>
      </c>
      <c r="B458" s="10"/>
      <c r="C458" s="7">
        <v>240135.0</v>
      </c>
      <c r="D458" s="7" t="s">
        <v>92</v>
      </c>
      <c r="E458" s="6">
        <v>45536.0</v>
      </c>
      <c r="F458" s="52">
        <f t="shared" si="1"/>
        <v>5</v>
      </c>
      <c r="G458" s="6">
        <v>45678.0</v>
      </c>
      <c r="H458" s="52">
        <f t="shared" si="2"/>
        <v>0</v>
      </c>
      <c r="I458" s="7" t="s">
        <v>60</v>
      </c>
      <c r="J458" s="10"/>
      <c r="K458" s="10"/>
      <c r="L458" s="10"/>
      <c r="M458" s="10"/>
      <c r="N458" s="7" t="s">
        <v>18</v>
      </c>
      <c r="O458" s="10"/>
      <c r="P458" s="19"/>
      <c r="Q458" s="33"/>
      <c r="U458" s="34"/>
    </row>
    <row r="459">
      <c r="A459" s="6">
        <v>45705.0</v>
      </c>
      <c r="B459" s="10"/>
      <c r="C459" s="7">
        <v>239250.0</v>
      </c>
      <c r="D459" s="7" t="s">
        <v>92</v>
      </c>
      <c r="E459" s="6">
        <v>45597.0</v>
      </c>
      <c r="F459" s="52">
        <f t="shared" si="1"/>
        <v>3</v>
      </c>
      <c r="G459" s="6">
        <v>45670.0</v>
      </c>
      <c r="H459" s="52">
        <f t="shared" si="2"/>
        <v>1</v>
      </c>
      <c r="I459" s="7" t="s">
        <v>44</v>
      </c>
      <c r="J459" s="10"/>
      <c r="K459" s="10"/>
      <c r="L459" s="10"/>
      <c r="M459" s="10"/>
      <c r="N459" s="7" t="s">
        <v>18</v>
      </c>
      <c r="O459" s="10"/>
      <c r="P459" s="19"/>
      <c r="Q459" s="33"/>
      <c r="U459" s="34"/>
    </row>
    <row r="460">
      <c r="A460" s="6">
        <v>45705.0</v>
      </c>
      <c r="B460" s="10"/>
      <c r="C460" s="7">
        <v>112167.0</v>
      </c>
      <c r="D460" s="7" t="s">
        <v>92</v>
      </c>
      <c r="E460" s="6">
        <v>44470.0</v>
      </c>
      <c r="F460" s="52">
        <f t="shared" si="1"/>
        <v>40</v>
      </c>
      <c r="G460" s="6">
        <v>44575.0</v>
      </c>
      <c r="H460" s="52">
        <f t="shared" si="2"/>
        <v>37</v>
      </c>
      <c r="I460" s="7" t="s">
        <v>41</v>
      </c>
      <c r="J460" s="10"/>
      <c r="K460" s="10"/>
      <c r="L460" s="10"/>
      <c r="M460" s="10"/>
      <c r="N460" s="7" t="s">
        <v>18</v>
      </c>
      <c r="O460" s="10"/>
      <c r="P460" s="19"/>
      <c r="Q460" s="33"/>
      <c r="U460" s="34"/>
    </row>
    <row r="461">
      <c r="A461" s="6">
        <v>45705.0</v>
      </c>
      <c r="B461" s="10"/>
      <c r="C461" s="7">
        <v>183135.0</v>
      </c>
      <c r="D461" s="7" t="s">
        <v>92</v>
      </c>
      <c r="E461" s="6">
        <v>45047.0</v>
      </c>
      <c r="F461" s="52">
        <f t="shared" si="1"/>
        <v>21</v>
      </c>
      <c r="G461" s="6">
        <v>45160.0</v>
      </c>
      <c r="H461" s="52">
        <f t="shared" si="2"/>
        <v>17</v>
      </c>
      <c r="I461" s="7" t="s">
        <v>56</v>
      </c>
      <c r="J461" s="10"/>
      <c r="K461" s="10"/>
      <c r="L461" s="10"/>
      <c r="M461" s="10"/>
      <c r="N461" s="7" t="s">
        <v>18</v>
      </c>
      <c r="O461" s="10"/>
      <c r="P461" s="19"/>
      <c r="Q461" s="33"/>
      <c r="U461" s="34"/>
    </row>
    <row r="462">
      <c r="A462" s="6">
        <v>45705.0</v>
      </c>
      <c r="B462" s="10"/>
      <c r="C462" s="7">
        <v>203767.0</v>
      </c>
      <c r="D462" s="7" t="s">
        <v>92</v>
      </c>
      <c r="E462" s="6">
        <v>45323.0</v>
      </c>
      <c r="F462" s="52">
        <f t="shared" si="1"/>
        <v>12</v>
      </c>
      <c r="G462" s="6">
        <v>45345.0</v>
      </c>
      <c r="H462" s="52">
        <f t="shared" si="2"/>
        <v>11</v>
      </c>
      <c r="I462" s="7" t="s">
        <v>56</v>
      </c>
      <c r="J462" s="10"/>
      <c r="K462" s="10"/>
      <c r="L462" s="10"/>
      <c r="M462" s="10"/>
      <c r="N462" s="7" t="s">
        <v>18</v>
      </c>
      <c r="O462" s="10"/>
      <c r="P462" s="19"/>
      <c r="Q462" s="33"/>
      <c r="U462" s="34"/>
    </row>
    <row r="463">
      <c r="A463" s="6">
        <v>45705.0</v>
      </c>
      <c r="B463" s="10"/>
      <c r="C463" s="7">
        <v>211714.0</v>
      </c>
      <c r="D463" s="7" t="s">
        <v>92</v>
      </c>
      <c r="E463" s="6">
        <v>45323.0</v>
      </c>
      <c r="F463" s="52">
        <f t="shared" si="1"/>
        <v>12</v>
      </c>
      <c r="G463" s="6">
        <v>45405.0</v>
      </c>
      <c r="H463" s="52">
        <f t="shared" si="2"/>
        <v>9</v>
      </c>
      <c r="I463" s="7" t="s">
        <v>56</v>
      </c>
      <c r="J463" s="10"/>
      <c r="K463" s="10"/>
      <c r="L463" s="10"/>
      <c r="M463" s="10"/>
      <c r="N463" s="7" t="s">
        <v>18</v>
      </c>
      <c r="O463" s="10"/>
      <c r="P463" s="19"/>
      <c r="Q463" s="33"/>
      <c r="U463" s="34"/>
    </row>
    <row r="464">
      <c r="A464" s="6">
        <v>45705.0</v>
      </c>
      <c r="B464" s="10"/>
      <c r="C464" s="7">
        <v>221829.0</v>
      </c>
      <c r="D464" s="7" t="s">
        <v>92</v>
      </c>
      <c r="E464" s="6">
        <v>45383.0</v>
      </c>
      <c r="F464" s="52">
        <f t="shared" si="1"/>
        <v>10</v>
      </c>
      <c r="G464" s="6">
        <v>45490.0</v>
      </c>
      <c r="H464" s="52">
        <f t="shared" si="2"/>
        <v>7</v>
      </c>
      <c r="I464" s="7" t="s">
        <v>56</v>
      </c>
      <c r="J464" s="10"/>
      <c r="K464" s="10"/>
      <c r="L464" s="10"/>
      <c r="M464" s="10"/>
      <c r="N464" s="7" t="s">
        <v>18</v>
      </c>
      <c r="O464" s="10"/>
      <c r="P464" s="19"/>
      <c r="Q464" s="33"/>
      <c r="U464" s="34"/>
    </row>
    <row r="465">
      <c r="A465" s="6">
        <v>45705.0</v>
      </c>
      <c r="B465" s="10"/>
      <c r="C465" s="7">
        <v>231854.0</v>
      </c>
      <c r="D465" s="7" t="s">
        <v>92</v>
      </c>
      <c r="E465" s="6">
        <v>45505.0</v>
      </c>
      <c r="F465" s="52">
        <f t="shared" si="1"/>
        <v>6</v>
      </c>
      <c r="G465" s="9">
        <v>45586.0</v>
      </c>
      <c r="H465" s="52">
        <f t="shared" si="2"/>
        <v>3</v>
      </c>
      <c r="I465" s="7" t="s">
        <v>56</v>
      </c>
      <c r="J465" s="10"/>
      <c r="K465" s="10"/>
      <c r="L465" s="10"/>
      <c r="M465" s="10"/>
      <c r="N465" s="7" t="s">
        <v>18</v>
      </c>
      <c r="O465" s="10"/>
      <c r="P465" s="19"/>
      <c r="Q465" s="33"/>
      <c r="U465" s="34"/>
    </row>
    <row r="466">
      <c r="A466" s="6">
        <v>45705.0</v>
      </c>
      <c r="B466" s="10"/>
      <c r="C466" s="7">
        <v>237058.0</v>
      </c>
      <c r="D466" s="7" t="s">
        <v>92</v>
      </c>
      <c r="E466" s="6">
        <v>45597.0</v>
      </c>
      <c r="F466" s="52">
        <f t="shared" si="1"/>
        <v>3</v>
      </c>
      <c r="G466" s="9">
        <v>45639.0</v>
      </c>
      <c r="H466" s="52">
        <f t="shared" si="2"/>
        <v>2</v>
      </c>
      <c r="I466" s="7" t="s">
        <v>56</v>
      </c>
      <c r="J466" s="10"/>
      <c r="K466" s="10"/>
      <c r="L466" s="10"/>
      <c r="M466" s="10"/>
      <c r="N466" s="7" t="s">
        <v>18</v>
      </c>
      <c r="O466" s="10"/>
      <c r="P466" s="19"/>
      <c r="Q466" s="33"/>
      <c r="U466" s="34"/>
    </row>
    <row r="467">
      <c r="A467" s="6">
        <v>45705.0</v>
      </c>
      <c r="B467" s="10"/>
      <c r="C467" s="7">
        <v>239856.0</v>
      </c>
      <c r="D467" s="7" t="s">
        <v>92</v>
      </c>
      <c r="E467" s="6">
        <v>45627.0</v>
      </c>
      <c r="F467" s="52">
        <f t="shared" si="1"/>
        <v>2</v>
      </c>
      <c r="G467" s="6">
        <v>45674.0</v>
      </c>
      <c r="H467" s="52">
        <f t="shared" si="2"/>
        <v>1</v>
      </c>
      <c r="I467" s="7" t="s">
        <v>41</v>
      </c>
      <c r="J467" s="10"/>
      <c r="K467" s="10"/>
      <c r="L467" s="10"/>
      <c r="M467" s="10"/>
      <c r="N467" s="7" t="s">
        <v>18</v>
      </c>
      <c r="O467" s="10"/>
      <c r="P467" s="19"/>
      <c r="Q467" s="33"/>
      <c r="U467" s="34"/>
    </row>
    <row r="468">
      <c r="A468" s="6">
        <v>45705.0</v>
      </c>
      <c r="B468" s="10"/>
      <c r="C468" s="7">
        <v>241079.0</v>
      </c>
      <c r="D468" s="7" t="s">
        <v>92</v>
      </c>
      <c r="E468" s="6">
        <v>45566.0</v>
      </c>
      <c r="F468" s="52">
        <f t="shared" si="1"/>
        <v>4</v>
      </c>
      <c r="G468" s="6">
        <v>45686.0</v>
      </c>
      <c r="H468" s="52">
        <f t="shared" si="2"/>
        <v>0</v>
      </c>
      <c r="I468" s="7" t="s">
        <v>56</v>
      </c>
      <c r="J468" s="10"/>
      <c r="K468" s="10"/>
      <c r="L468" s="10"/>
      <c r="M468" s="10"/>
      <c r="N468" s="7" t="s">
        <v>18</v>
      </c>
      <c r="O468" s="10"/>
      <c r="P468" s="19"/>
      <c r="Q468" s="33"/>
      <c r="U468" s="34"/>
    </row>
    <row r="469">
      <c r="A469" s="6">
        <v>45705.0</v>
      </c>
      <c r="B469" s="10"/>
      <c r="C469" s="7">
        <v>117072.0</v>
      </c>
      <c r="D469" s="7" t="s">
        <v>93</v>
      </c>
      <c r="E469" s="6">
        <v>44593.0</v>
      </c>
      <c r="F469" s="52">
        <f t="shared" si="1"/>
        <v>36</v>
      </c>
      <c r="G469" s="6">
        <v>44614.0</v>
      </c>
      <c r="H469" s="52">
        <f t="shared" si="2"/>
        <v>35</v>
      </c>
      <c r="I469" s="7" t="s">
        <v>69</v>
      </c>
      <c r="J469" s="10"/>
      <c r="K469" s="10"/>
      <c r="L469" s="10"/>
      <c r="M469" s="10"/>
      <c r="N469" s="7" t="s">
        <v>18</v>
      </c>
      <c r="O469" s="10"/>
      <c r="P469" s="19"/>
      <c r="Q469" s="33"/>
      <c r="U469" s="34"/>
    </row>
    <row r="470">
      <c r="A470" s="6">
        <v>45705.0</v>
      </c>
      <c r="B470" s="10"/>
      <c r="C470" s="7">
        <v>124029.0</v>
      </c>
      <c r="D470" s="7" t="s">
        <v>93</v>
      </c>
      <c r="E470" s="6">
        <v>44621.0</v>
      </c>
      <c r="F470" s="52">
        <f t="shared" si="1"/>
        <v>35</v>
      </c>
      <c r="G470" s="6">
        <v>44663.0</v>
      </c>
      <c r="H470" s="52">
        <f t="shared" si="2"/>
        <v>34</v>
      </c>
      <c r="I470" s="7" t="s">
        <v>44</v>
      </c>
      <c r="J470" s="10"/>
      <c r="K470" s="10"/>
      <c r="L470" s="10"/>
      <c r="M470" s="10"/>
      <c r="N470" s="7" t="s">
        <v>18</v>
      </c>
      <c r="O470" s="10"/>
      <c r="P470" s="19"/>
      <c r="Q470" s="33"/>
      <c r="U470" s="34"/>
    </row>
    <row r="471">
      <c r="A471" s="6">
        <v>45705.0</v>
      </c>
      <c r="B471" s="10"/>
      <c r="C471" s="7">
        <v>231712.0</v>
      </c>
      <c r="D471" s="7" t="s">
        <v>93</v>
      </c>
      <c r="E471" s="6">
        <v>45566.0</v>
      </c>
      <c r="F471" s="52">
        <f t="shared" si="1"/>
        <v>4</v>
      </c>
      <c r="G471" s="9">
        <v>45586.0</v>
      </c>
      <c r="H471" s="52">
        <f t="shared" si="2"/>
        <v>3</v>
      </c>
      <c r="I471" s="7" t="s">
        <v>56</v>
      </c>
      <c r="J471" s="10"/>
      <c r="K471" s="10"/>
      <c r="L471" s="10"/>
      <c r="M471" s="10"/>
      <c r="N471" s="7" t="s">
        <v>18</v>
      </c>
      <c r="O471" s="10"/>
      <c r="P471" s="19"/>
      <c r="Q471" s="33"/>
      <c r="U471" s="34"/>
    </row>
    <row r="472">
      <c r="A472" s="6">
        <v>45705.0</v>
      </c>
      <c r="B472" s="10"/>
      <c r="C472" s="7">
        <v>221406.0</v>
      </c>
      <c r="D472" s="7" t="s">
        <v>93</v>
      </c>
      <c r="E472" s="6">
        <v>45444.0</v>
      </c>
      <c r="F472" s="52">
        <f t="shared" si="1"/>
        <v>8</v>
      </c>
      <c r="G472" s="6">
        <v>45485.0</v>
      </c>
      <c r="H472" s="52">
        <f t="shared" si="2"/>
        <v>7</v>
      </c>
      <c r="I472" s="7" t="s">
        <v>56</v>
      </c>
      <c r="J472" s="10"/>
      <c r="K472" s="10"/>
      <c r="L472" s="10"/>
      <c r="M472" s="10"/>
      <c r="N472" s="7" t="s">
        <v>18</v>
      </c>
      <c r="O472" s="10"/>
      <c r="P472" s="19"/>
      <c r="Q472" s="33"/>
      <c r="U472" s="34"/>
    </row>
    <row r="473">
      <c r="A473" s="6">
        <v>45705.0</v>
      </c>
      <c r="B473" s="10"/>
      <c r="C473" s="7">
        <v>100150.0</v>
      </c>
      <c r="D473" s="7" t="s">
        <v>93</v>
      </c>
      <c r="E473" s="6">
        <v>44409.0</v>
      </c>
      <c r="F473" s="52">
        <f t="shared" si="1"/>
        <v>42</v>
      </c>
      <c r="G473" s="6">
        <v>44455.0</v>
      </c>
      <c r="H473" s="52">
        <f t="shared" si="2"/>
        <v>41</v>
      </c>
      <c r="I473" s="7" t="s">
        <v>56</v>
      </c>
      <c r="J473" s="10"/>
      <c r="K473" s="10"/>
      <c r="L473" s="10"/>
      <c r="M473" s="10"/>
      <c r="N473" s="7" t="s">
        <v>18</v>
      </c>
      <c r="O473" s="10"/>
      <c r="P473" s="19"/>
      <c r="Q473" s="33"/>
      <c r="U473" s="34"/>
    </row>
    <row r="474">
      <c r="A474" s="6">
        <v>45705.0</v>
      </c>
      <c r="B474" s="10"/>
      <c r="C474" s="7">
        <v>121112.0</v>
      </c>
      <c r="D474" s="7" t="s">
        <v>93</v>
      </c>
      <c r="E474" s="6">
        <v>44593.0</v>
      </c>
      <c r="F474" s="52">
        <f t="shared" si="1"/>
        <v>36</v>
      </c>
      <c r="G474" s="6">
        <v>44643.0</v>
      </c>
      <c r="H474" s="52">
        <f t="shared" si="2"/>
        <v>34</v>
      </c>
      <c r="I474" s="7" t="s">
        <v>44</v>
      </c>
      <c r="J474" s="10"/>
      <c r="K474" s="10"/>
      <c r="L474" s="10"/>
      <c r="M474" s="10"/>
      <c r="N474" s="7" t="s">
        <v>18</v>
      </c>
      <c r="O474" s="10"/>
      <c r="P474" s="19"/>
      <c r="Q474" s="33"/>
      <c r="U474" s="34"/>
    </row>
    <row r="475">
      <c r="A475" s="6">
        <v>45705.0</v>
      </c>
      <c r="B475" s="10"/>
      <c r="C475" s="7">
        <v>215131.0</v>
      </c>
      <c r="D475" s="7" t="s">
        <v>93</v>
      </c>
      <c r="E475" s="6">
        <v>45413.0</v>
      </c>
      <c r="F475" s="52">
        <f t="shared" si="1"/>
        <v>9</v>
      </c>
      <c r="G475" s="6">
        <v>45432.0</v>
      </c>
      <c r="H475" s="52">
        <f t="shared" si="2"/>
        <v>8</v>
      </c>
      <c r="I475" s="7" t="s">
        <v>56</v>
      </c>
      <c r="J475" s="10"/>
      <c r="K475" s="10"/>
      <c r="L475" s="10"/>
      <c r="M475" s="10"/>
      <c r="N475" s="7" t="s">
        <v>18</v>
      </c>
      <c r="O475" s="10"/>
      <c r="P475" s="19"/>
      <c r="Q475" s="33"/>
      <c r="U475" s="34"/>
    </row>
    <row r="476">
      <c r="A476" s="6">
        <v>45705.0</v>
      </c>
      <c r="B476" s="10"/>
      <c r="C476" s="7">
        <v>234633.0</v>
      </c>
      <c r="D476" s="7" t="s">
        <v>93</v>
      </c>
      <c r="E476" s="6">
        <v>45505.0</v>
      </c>
      <c r="F476" s="52">
        <f t="shared" si="1"/>
        <v>6</v>
      </c>
      <c r="G476" s="9">
        <v>45615.0</v>
      </c>
      <c r="H476" s="52">
        <f t="shared" si="2"/>
        <v>2</v>
      </c>
      <c r="I476" s="7" t="s">
        <v>44</v>
      </c>
      <c r="J476" s="10"/>
      <c r="K476" s="10"/>
      <c r="L476" s="10"/>
      <c r="M476" s="10"/>
      <c r="N476" s="7" t="s">
        <v>18</v>
      </c>
      <c r="O476" s="10"/>
      <c r="P476" s="19"/>
      <c r="Q476" s="33"/>
      <c r="U476" s="34"/>
    </row>
    <row r="477">
      <c r="A477" s="6">
        <v>45705.0</v>
      </c>
      <c r="B477" s="10"/>
      <c r="C477" s="7">
        <v>215908.0</v>
      </c>
      <c r="D477" s="7" t="s">
        <v>93</v>
      </c>
      <c r="E477" s="6">
        <v>45383.0</v>
      </c>
      <c r="F477" s="52">
        <f t="shared" si="1"/>
        <v>10</v>
      </c>
      <c r="G477" s="6">
        <v>45436.0</v>
      </c>
      <c r="H477" s="52">
        <f t="shared" si="2"/>
        <v>8</v>
      </c>
      <c r="I477" s="7" t="s">
        <v>56</v>
      </c>
      <c r="J477" s="10"/>
      <c r="K477" s="10"/>
      <c r="L477" s="10"/>
      <c r="M477" s="10"/>
      <c r="N477" s="7" t="s">
        <v>18</v>
      </c>
      <c r="O477" s="10"/>
      <c r="P477" s="19"/>
      <c r="Q477" s="33"/>
      <c r="U477" s="34"/>
    </row>
    <row r="478">
      <c r="A478" s="6">
        <v>45705.0</v>
      </c>
      <c r="B478" s="10"/>
      <c r="C478" s="7">
        <v>226849.0</v>
      </c>
      <c r="D478" s="7" t="s">
        <v>93</v>
      </c>
      <c r="E478" s="6">
        <v>43891.0</v>
      </c>
      <c r="F478" s="52">
        <f t="shared" si="1"/>
        <v>59</v>
      </c>
      <c r="G478" s="6">
        <v>45538.0</v>
      </c>
      <c r="H478" s="52">
        <f t="shared" si="2"/>
        <v>5</v>
      </c>
      <c r="I478" s="7" t="s">
        <v>44</v>
      </c>
      <c r="J478" s="10"/>
      <c r="K478" s="10"/>
      <c r="L478" s="10"/>
      <c r="M478" s="10"/>
      <c r="N478" s="7" t="s">
        <v>18</v>
      </c>
      <c r="O478" s="10"/>
      <c r="P478" s="19"/>
      <c r="Q478" s="33"/>
      <c r="U478" s="34"/>
    </row>
    <row r="479">
      <c r="A479" s="6">
        <v>45705.0</v>
      </c>
      <c r="B479" s="10"/>
      <c r="C479" s="7">
        <v>232795.0</v>
      </c>
      <c r="D479" s="7" t="s">
        <v>93</v>
      </c>
      <c r="E479" s="6">
        <v>45505.0</v>
      </c>
      <c r="F479" s="52">
        <f t="shared" si="1"/>
        <v>6</v>
      </c>
      <c r="G479" s="9">
        <v>45595.0</v>
      </c>
      <c r="H479" s="52">
        <f t="shared" si="2"/>
        <v>3</v>
      </c>
      <c r="I479" s="7" t="s">
        <v>56</v>
      </c>
      <c r="J479" s="10"/>
      <c r="K479" s="10"/>
      <c r="L479" s="10"/>
      <c r="M479" s="10"/>
      <c r="N479" s="7" t="s">
        <v>18</v>
      </c>
      <c r="O479" s="10"/>
      <c r="P479" s="19"/>
      <c r="Q479" s="33"/>
      <c r="U479" s="34"/>
    </row>
    <row r="480">
      <c r="A480" s="6">
        <v>45705.0</v>
      </c>
      <c r="B480" s="10"/>
      <c r="C480" s="7">
        <v>236754.0</v>
      </c>
      <c r="D480" s="7" t="s">
        <v>93</v>
      </c>
      <c r="E480" s="6">
        <v>45566.0</v>
      </c>
      <c r="F480" s="52">
        <f t="shared" si="1"/>
        <v>4</v>
      </c>
      <c r="G480" s="9">
        <v>45637.0</v>
      </c>
      <c r="H480" s="52">
        <f t="shared" si="2"/>
        <v>2</v>
      </c>
      <c r="I480" s="7" t="s">
        <v>60</v>
      </c>
      <c r="J480" s="10"/>
      <c r="K480" s="10"/>
      <c r="L480" s="10"/>
      <c r="M480" s="10"/>
      <c r="N480" s="7" t="s">
        <v>18</v>
      </c>
      <c r="O480" s="10"/>
      <c r="P480" s="19"/>
      <c r="Q480" s="33"/>
      <c r="U480" s="34"/>
    </row>
    <row r="481">
      <c r="A481" s="6">
        <v>45705.0</v>
      </c>
      <c r="B481" s="10"/>
      <c r="C481" s="7">
        <v>240394.0</v>
      </c>
      <c r="D481" s="7" t="s">
        <v>93</v>
      </c>
      <c r="E481" s="6">
        <v>45474.0</v>
      </c>
      <c r="F481" s="52">
        <f t="shared" si="1"/>
        <v>7</v>
      </c>
      <c r="G481" s="6">
        <v>45680.0</v>
      </c>
      <c r="H481" s="52">
        <f t="shared" si="2"/>
        <v>0</v>
      </c>
      <c r="I481" s="7" t="s">
        <v>56</v>
      </c>
      <c r="J481" s="10"/>
      <c r="K481" s="10"/>
      <c r="L481" s="10"/>
      <c r="M481" s="10"/>
      <c r="N481" s="7" t="s">
        <v>18</v>
      </c>
      <c r="O481" s="10"/>
      <c r="P481" s="19"/>
      <c r="Q481" s="33"/>
      <c r="U481" s="34"/>
    </row>
    <row r="482">
      <c r="A482" s="6">
        <v>45705.0</v>
      </c>
      <c r="B482" s="10"/>
      <c r="C482" s="7">
        <v>237169.0</v>
      </c>
      <c r="D482" s="7" t="s">
        <v>93</v>
      </c>
      <c r="E482" s="6">
        <v>45597.0</v>
      </c>
      <c r="F482" s="52">
        <f t="shared" si="1"/>
        <v>3</v>
      </c>
      <c r="G482" s="6">
        <v>45692.0</v>
      </c>
      <c r="H482" s="52">
        <f t="shared" si="2"/>
        <v>0</v>
      </c>
      <c r="I482" s="7" t="s">
        <v>69</v>
      </c>
      <c r="J482" s="10"/>
      <c r="K482" s="10"/>
      <c r="L482" s="10"/>
      <c r="M482" s="10"/>
      <c r="N482" s="7" t="s">
        <v>18</v>
      </c>
      <c r="O482" s="10"/>
      <c r="P482" s="19"/>
      <c r="Q482" s="33"/>
      <c r="U482" s="34"/>
    </row>
    <row r="483">
      <c r="A483" s="6">
        <v>45705.0</v>
      </c>
      <c r="B483" s="10"/>
      <c r="C483" s="7">
        <v>67746.0</v>
      </c>
      <c r="D483" s="7" t="s">
        <v>169</v>
      </c>
      <c r="E483" s="6">
        <v>44105.0</v>
      </c>
      <c r="F483" s="52">
        <f t="shared" si="1"/>
        <v>52</v>
      </c>
      <c r="G483" s="6">
        <v>44139.0</v>
      </c>
      <c r="H483" s="52">
        <f t="shared" si="2"/>
        <v>51</v>
      </c>
      <c r="I483" s="7" t="s">
        <v>56</v>
      </c>
      <c r="J483" s="10"/>
      <c r="K483" s="10"/>
      <c r="L483" s="10"/>
      <c r="M483" s="10"/>
      <c r="N483" s="7" t="s">
        <v>18</v>
      </c>
      <c r="O483" s="10"/>
      <c r="P483" s="19"/>
      <c r="Q483" s="33"/>
      <c r="U483" s="34"/>
    </row>
    <row r="484">
      <c r="A484" s="6">
        <v>45705.0</v>
      </c>
      <c r="B484" s="10"/>
      <c r="C484" s="7">
        <v>218705.0</v>
      </c>
      <c r="D484" s="7" t="s">
        <v>94</v>
      </c>
      <c r="E484" s="6">
        <v>45383.0</v>
      </c>
      <c r="F484" s="52">
        <f t="shared" si="1"/>
        <v>10</v>
      </c>
      <c r="G484" s="6">
        <v>45463.0</v>
      </c>
      <c r="H484" s="52">
        <f t="shared" si="2"/>
        <v>7</v>
      </c>
      <c r="I484" s="7" t="s">
        <v>56</v>
      </c>
      <c r="J484" s="10"/>
      <c r="K484" s="10"/>
      <c r="L484" s="10"/>
      <c r="M484" s="10"/>
      <c r="N484" s="7" t="s">
        <v>18</v>
      </c>
      <c r="O484" s="10"/>
      <c r="P484" s="19"/>
      <c r="Q484" s="33"/>
      <c r="U484" s="34"/>
    </row>
    <row r="485">
      <c r="A485" s="6">
        <v>45705.0</v>
      </c>
      <c r="B485" s="10"/>
      <c r="C485" s="7">
        <v>204320.0</v>
      </c>
      <c r="D485" s="7" t="s">
        <v>95</v>
      </c>
      <c r="E485" s="6">
        <v>45444.0</v>
      </c>
      <c r="F485" s="52">
        <f t="shared" si="1"/>
        <v>8</v>
      </c>
      <c r="G485" s="6">
        <v>45523.0</v>
      </c>
      <c r="H485" s="52">
        <f t="shared" si="2"/>
        <v>5</v>
      </c>
      <c r="I485" s="7" t="s">
        <v>44</v>
      </c>
      <c r="J485" s="10"/>
      <c r="K485" s="10"/>
      <c r="L485" s="10"/>
      <c r="M485" s="10"/>
      <c r="N485" s="7" t="s">
        <v>18</v>
      </c>
      <c r="O485" s="10"/>
      <c r="P485" s="19"/>
      <c r="Q485" s="33"/>
      <c r="U485" s="34"/>
    </row>
    <row r="486">
      <c r="A486" s="6">
        <v>45705.0</v>
      </c>
      <c r="B486" s="10"/>
      <c r="C486" s="7">
        <v>226270.0</v>
      </c>
      <c r="D486" s="7" t="s">
        <v>95</v>
      </c>
      <c r="E486" s="6">
        <v>45505.0</v>
      </c>
      <c r="F486" s="52">
        <f t="shared" si="1"/>
        <v>6</v>
      </c>
      <c r="G486" s="6">
        <v>45534.0</v>
      </c>
      <c r="H486" s="52">
        <f t="shared" si="2"/>
        <v>5</v>
      </c>
      <c r="I486" s="7" t="s">
        <v>60</v>
      </c>
      <c r="J486" s="10"/>
      <c r="K486" s="10"/>
      <c r="L486" s="10"/>
      <c r="M486" s="10"/>
      <c r="N486" s="7" t="s">
        <v>18</v>
      </c>
      <c r="O486" s="10"/>
      <c r="P486" s="19"/>
      <c r="Q486" s="33"/>
      <c r="U486" s="34"/>
    </row>
    <row r="487">
      <c r="A487" s="6">
        <v>45705.0</v>
      </c>
      <c r="B487" s="10"/>
      <c r="C487" s="7">
        <v>214421.0</v>
      </c>
      <c r="D487" s="7" t="s">
        <v>95</v>
      </c>
      <c r="E487" s="6">
        <v>44958.0</v>
      </c>
      <c r="F487" s="52">
        <f t="shared" si="1"/>
        <v>24</v>
      </c>
      <c r="G487" s="6">
        <v>45478.0</v>
      </c>
      <c r="H487" s="52">
        <f t="shared" si="2"/>
        <v>7</v>
      </c>
      <c r="I487" s="7" t="s">
        <v>60</v>
      </c>
      <c r="J487" s="10"/>
      <c r="K487" s="10"/>
      <c r="L487" s="10"/>
      <c r="M487" s="10"/>
      <c r="N487" s="7" t="s">
        <v>18</v>
      </c>
      <c r="O487" s="10"/>
      <c r="P487" s="19"/>
      <c r="Q487" s="33"/>
      <c r="U487" s="34"/>
    </row>
    <row r="488">
      <c r="A488" s="6">
        <v>45705.0</v>
      </c>
      <c r="B488" s="10"/>
      <c r="C488" s="7">
        <v>226021.0</v>
      </c>
      <c r="D488" s="7" t="s">
        <v>95</v>
      </c>
      <c r="E488" s="6">
        <v>45505.0</v>
      </c>
      <c r="F488" s="52">
        <f t="shared" si="1"/>
        <v>6</v>
      </c>
      <c r="G488" s="6">
        <v>45532.0</v>
      </c>
      <c r="H488" s="52">
        <f t="shared" si="2"/>
        <v>5</v>
      </c>
      <c r="I488" s="7" t="s">
        <v>44</v>
      </c>
      <c r="J488" s="10"/>
      <c r="K488" s="10"/>
      <c r="L488" s="10"/>
      <c r="M488" s="10"/>
      <c r="N488" s="7" t="s">
        <v>18</v>
      </c>
      <c r="O488" s="10"/>
      <c r="P488" s="19"/>
      <c r="Q488" s="33"/>
      <c r="U488" s="34"/>
    </row>
    <row r="489">
      <c r="A489" s="6">
        <v>45705.0</v>
      </c>
      <c r="B489" s="10"/>
      <c r="C489" s="7">
        <v>194811.0</v>
      </c>
      <c r="D489" s="7" t="s">
        <v>95</v>
      </c>
      <c r="E489" s="6">
        <v>45170.0</v>
      </c>
      <c r="F489" s="52">
        <f t="shared" si="1"/>
        <v>17</v>
      </c>
      <c r="G489" s="6">
        <v>45265.0</v>
      </c>
      <c r="H489" s="52">
        <f t="shared" si="2"/>
        <v>14</v>
      </c>
      <c r="I489" s="7" t="s">
        <v>56</v>
      </c>
      <c r="J489" s="10"/>
      <c r="K489" s="10"/>
      <c r="L489" s="10"/>
      <c r="M489" s="10"/>
      <c r="N489" s="7" t="s">
        <v>18</v>
      </c>
      <c r="O489" s="10"/>
      <c r="P489" s="19"/>
      <c r="Q489" s="33"/>
      <c r="U489" s="34"/>
    </row>
    <row r="490">
      <c r="A490" s="6">
        <v>45705.0</v>
      </c>
      <c r="B490" s="10"/>
      <c r="C490" s="7">
        <v>188373.0</v>
      </c>
      <c r="D490" s="7" t="s">
        <v>95</v>
      </c>
      <c r="E490" s="6">
        <v>44866.0</v>
      </c>
      <c r="F490" s="52">
        <f t="shared" si="1"/>
        <v>27</v>
      </c>
      <c r="G490" s="6">
        <v>45208.0</v>
      </c>
      <c r="H490" s="52">
        <f t="shared" si="2"/>
        <v>16</v>
      </c>
      <c r="I490" s="7" t="s">
        <v>56</v>
      </c>
      <c r="J490" s="10"/>
      <c r="K490" s="10"/>
      <c r="L490" s="10"/>
      <c r="M490" s="10"/>
      <c r="N490" s="7" t="s">
        <v>18</v>
      </c>
      <c r="O490" s="10"/>
      <c r="P490" s="19"/>
      <c r="Q490" s="33"/>
      <c r="U490" s="34"/>
    </row>
    <row r="491">
      <c r="A491" s="6">
        <v>45705.0</v>
      </c>
      <c r="B491" s="6">
        <v>45705.0</v>
      </c>
      <c r="C491" s="7">
        <v>177809.0</v>
      </c>
      <c r="D491" s="7" t="s">
        <v>95</v>
      </c>
      <c r="E491" s="6">
        <v>45078.0</v>
      </c>
      <c r="F491" s="52">
        <f t="shared" si="1"/>
        <v>20</v>
      </c>
      <c r="G491" s="6">
        <v>45114.0</v>
      </c>
      <c r="H491" s="52">
        <f t="shared" si="2"/>
        <v>19</v>
      </c>
      <c r="I491" s="7" t="s">
        <v>57</v>
      </c>
      <c r="J491" s="7" t="s">
        <v>90</v>
      </c>
      <c r="K491" s="7" t="s">
        <v>328</v>
      </c>
      <c r="L491" s="7" t="s">
        <v>66</v>
      </c>
      <c r="M491" s="7" t="s">
        <v>329</v>
      </c>
      <c r="N491" s="7" t="s">
        <v>21</v>
      </c>
      <c r="O491" s="10"/>
      <c r="P491" s="19"/>
      <c r="Q491" s="33"/>
      <c r="U491" s="34"/>
    </row>
    <row r="492">
      <c r="A492" s="6">
        <v>45705.0</v>
      </c>
      <c r="B492" s="10"/>
      <c r="C492" s="7">
        <v>236970.0</v>
      </c>
      <c r="D492" s="7" t="s">
        <v>95</v>
      </c>
      <c r="E492" s="6">
        <v>45597.0</v>
      </c>
      <c r="F492" s="52">
        <f t="shared" si="1"/>
        <v>3</v>
      </c>
      <c r="G492" s="9">
        <v>45639.0</v>
      </c>
      <c r="H492" s="52">
        <f t="shared" si="2"/>
        <v>2</v>
      </c>
      <c r="I492" s="7" t="s">
        <v>44</v>
      </c>
      <c r="J492" s="10"/>
      <c r="K492" s="10"/>
      <c r="L492" s="10"/>
      <c r="M492" s="10"/>
      <c r="N492" s="7" t="s">
        <v>18</v>
      </c>
      <c r="O492" s="10"/>
      <c r="P492" s="19"/>
      <c r="Q492" s="33"/>
      <c r="U492" s="34"/>
    </row>
    <row r="493">
      <c r="A493" s="6">
        <v>45705.0</v>
      </c>
      <c r="B493" s="10"/>
      <c r="C493" s="7">
        <v>239422.0</v>
      </c>
      <c r="D493" s="7" t="s">
        <v>95</v>
      </c>
      <c r="E493" s="6">
        <v>45627.0</v>
      </c>
      <c r="F493" s="52">
        <f t="shared" si="1"/>
        <v>2</v>
      </c>
      <c r="G493" s="6">
        <v>45673.0</v>
      </c>
      <c r="H493" s="52">
        <f t="shared" si="2"/>
        <v>1</v>
      </c>
      <c r="I493" s="7" t="s">
        <v>60</v>
      </c>
      <c r="J493" s="10"/>
      <c r="K493" s="10"/>
      <c r="L493" s="10"/>
      <c r="M493" s="10"/>
      <c r="N493" s="7" t="s">
        <v>18</v>
      </c>
      <c r="O493" s="10"/>
      <c r="P493" s="19"/>
      <c r="Q493" s="33"/>
      <c r="U493" s="34"/>
    </row>
    <row r="494">
      <c r="A494" s="6">
        <v>45705.0</v>
      </c>
      <c r="B494" s="10"/>
      <c r="C494" s="7">
        <v>223465.0</v>
      </c>
      <c r="D494" s="7" t="s">
        <v>96</v>
      </c>
      <c r="E494" s="6">
        <v>45444.0</v>
      </c>
      <c r="F494" s="52">
        <f t="shared" si="1"/>
        <v>8</v>
      </c>
      <c r="G494" s="6">
        <v>45512.0</v>
      </c>
      <c r="H494" s="52">
        <f t="shared" si="2"/>
        <v>6</v>
      </c>
      <c r="I494" s="7" t="s">
        <v>60</v>
      </c>
      <c r="J494" s="10"/>
      <c r="K494" s="10"/>
      <c r="L494" s="10"/>
      <c r="M494" s="10"/>
      <c r="N494" s="7" t="s">
        <v>18</v>
      </c>
      <c r="O494" s="10"/>
      <c r="P494" s="19"/>
      <c r="Q494" s="33"/>
      <c r="U494" s="34"/>
    </row>
    <row r="495">
      <c r="A495" s="6">
        <v>45700.0</v>
      </c>
      <c r="B495" s="10"/>
      <c r="C495" s="7">
        <v>228586.0</v>
      </c>
      <c r="D495" s="7" t="s">
        <v>96</v>
      </c>
      <c r="E495" s="6">
        <v>45536.0</v>
      </c>
      <c r="F495" s="52">
        <f t="shared" si="1"/>
        <v>5</v>
      </c>
      <c r="G495" s="6">
        <v>45558.0</v>
      </c>
      <c r="H495" s="52">
        <f t="shared" si="2"/>
        <v>4</v>
      </c>
      <c r="I495" s="7" t="s">
        <v>44</v>
      </c>
      <c r="J495" s="10"/>
      <c r="K495" s="75">
        <v>4000.0</v>
      </c>
      <c r="L495" s="10"/>
      <c r="M495" s="10"/>
      <c r="N495" s="7" t="s">
        <v>19</v>
      </c>
      <c r="O495" s="10"/>
      <c r="P495" s="19"/>
      <c r="Q495" s="33"/>
      <c r="U495" s="34"/>
    </row>
    <row r="496">
      <c r="A496" s="6">
        <v>45705.0</v>
      </c>
      <c r="B496" s="10"/>
      <c r="C496" s="7">
        <v>194002.0</v>
      </c>
      <c r="D496" s="7" t="s">
        <v>96</v>
      </c>
      <c r="E496" s="6">
        <v>45108.0</v>
      </c>
      <c r="F496" s="52">
        <f t="shared" si="1"/>
        <v>19</v>
      </c>
      <c r="G496" s="9">
        <v>45254.0</v>
      </c>
      <c r="H496" s="52">
        <f t="shared" si="2"/>
        <v>14</v>
      </c>
      <c r="I496" s="7" t="s">
        <v>69</v>
      </c>
      <c r="J496" s="10"/>
      <c r="K496" s="10"/>
      <c r="L496" s="10"/>
      <c r="M496" s="10"/>
      <c r="N496" s="7" t="s">
        <v>18</v>
      </c>
      <c r="O496" s="10"/>
      <c r="P496" s="19"/>
      <c r="Q496" s="33"/>
      <c r="U496" s="34"/>
    </row>
    <row r="497">
      <c r="A497" s="6">
        <v>45705.0</v>
      </c>
      <c r="B497" s="10"/>
      <c r="C497" s="7">
        <v>239073.0</v>
      </c>
      <c r="D497" s="7" t="s">
        <v>96</v>
      </c>
      <c r="E497" s="6">
        <v>45566.0</v>
      </c>
      <c r="F497" s="52">
        <f t="shared" si="1"/>
        <v>4</v>
      </c>
      <c r="G497" s="6">
        <v>45670.0</v>
      </c>
      <c r="H497" s="52">
        <f t="shared" si="2"/>
        <v>1</v>
      </c>
      <c r="I497" s="7" t="s">
        <v>56</v>
      </c>
      <c r="J497" s="10"/>
      <c r="K497" s="10"/>
      <c r="L497" s="10"/>
      <c r="M497" s="10"/>
      <c r="N497" s="7" t="s">
        <v>18</v>
      </c>
      <c r="O497" s="10"/>
      <c r="P497" s="19"/>
      <c r="Q497" s="33"/>
      <c r="U497" s="34"/>
    </row>
    <row r="498">
      <c r="A498" s="6">
        <v>45705.0</v>
      </c>
      <c r="B498" s="10"/>
      <c r="C498" s="7">
        <v>86837.0</v>
      </c>
      <c r="D498" s="7" t="s">
        <v>96</v>
      </c>
      <c r="E498" s="6">
        <v>44287.0</v>
      </c>
      <c r="F498" s="52">
        <f t="shared" si="1"/>
        <v>46</v>
      </c>
      <c r="G498" s="6">
        <v>44327.0</v>
      </c>
      <c r="H498" s="52">
        <f t="shared" si="2"/>
        <v>45</v>
      </c>
      <c r="I498" s="7" t="s">
        <v>117</v>
      </c>
      <c r="J498" s="10"/>
      <c r="K498" s="10"/>
      <c r="L498" s="10"/>
      <c r="M498" s="10"/>
      <c r="N498" s="7" t="s">
        <v>18</v>
      </c>
      <c r="O498" s="10"/>
      <c r="P498" s="19"/>
      <c r="Q498" s="33"/>
      <c r="U498" s="34"/>
    </row>
    <row r="499">
      <c r="A499" s="6">
        <v>45705.0</v>
      </c>
      <c r="B499" s="10"/>
      <c r="C499" s="7">
        <v>231413.0</v>
      </c>
      <c r="D499" s="7" t="s">
        <v>96</v>
      </c>
      <c r="E499" s="6">
        <v>45536.0</v>
      </c>
      <c r="F499" s="52">
        <f t="shared" si="1"/>
        <v>5</v>
      </c>
      <c r="G499" s="9">
        <v>45582.0</v>
      </c>
      <c r="H499" s="52">
        <f t="shared" si="2"/>
        <v>4</v>
      </c>
      <c r="I499" s="7" t="s">
        <v>44</v>
      </c>
      <c r="J499" s="10"/>
      <c r="K499" s="10"/>
      <c r="L499" s="10"/>
      <c r="M499" s="10"/>
      <c r="N499" s="7" t="s">
        <v>18</v>
      </c>
      <c r="O499" s="10"/>
      <c r="P499" s="19"/>
      <c r="Q499" s="33"/>
      <c r="U499" s="34"/>
    </row>
    <row r="500">
      <c r="A500" s="6">
        <v>45705.0</v>
      </c>
      <c r="B500" s="10"/>
      <c r="C500" s="7">
        <v>240703.0</v>
      </c>
      <c r="D500" s="7" t="s">
        <v>96</v>
      </c>
      <c r="E500" s="6">
        <v>45658.0</v>
      </c>
      <c r="F500" s="52">
        <f t="shared" si="1"/>
        <v>1</v>
      </c>
      <c r="G500" s="6">
        <v>45684.0</v>
      </c>
      <c r="H500" s="52">
        <f t="shared" si="2"/>
        <v>0</v>
      </c>
      <c r="I500" s="7" t="s">
        <v>44</v>
      </c>
      <c r="J500" s="10"/>
      <c r="K500" s="10"/>
      <c r="L500" s="10"/>
      <c r="M500" s="10"/>
      <c r="N500" s="7" t="s">
        <v>18</v>
      </c>
      <c r="O500" s="10"/>
      <c r="P500" s="19"/>
      <c r="Q500" s="33"/>
      <c r="U500" s="34"/>
    </row>
    <row r="501">
      <c r="A501" s="6">
        <v>45705.0</v>
      </c>
      <c r="B501" s="10"/>
      <c r="C501" s="7">
        <v>212867.0</v>
      </c>
      <c r="D501" s="7" t="s">
        <v>96</v>
      </c>
      <c r="E501" s="6">
        <v>45261.0</v>
      </c>
      <c r="F501" s="52">
        <f t="shared" si="1"/>
        <v>14</v>
      </c>
      <c r="G501" s="6">
        <v>45418.0</v>
      </c>
      <c r="H501" s="52">
        <f t="shared" si="2"/>
        <v>9</v>
      </c>
      <c r="I501" s="7" t="s">
        <v>56</v>
      </c>
      <c r="J501" s="10"/>
      <c r="K501" s="10"/>
      <c r="L501" s="10"/>
      <c r="M501" s="10"/>
      <c r="N501" s="7" t="s">
        <v>18</v>
      </c>
      <c r="O501" s="10"/>
      <c r="P501" s="19"/>
      <c r="Q501" s="33"/>
      <c r="U501" s="34"/>
    </row>
    <row r="502">
      <c r="A502" s="6">
        <v>45705.0</v>
      </c>
      <c r="B502" s="10"/>
      <c r="C502" s="7">
        <v>194062.0</v>
      </c>
      <c r="D502" s="7" t="s">
        <v>96</v>
      </c>
      <c r="E502" s="6">
        <v>45231.0</v>
      </c>
      <c r="F502" s="52">
        <f t="shared" si="1"/>
        <v>15</v>
      </c>
      <c r="G502" s="9">
        <v>45259.0</v>
      </c>
      <c r="H502" s="52">
        <f t="shared" si="2"/>
        <v>14</v>
      </c>
      <c r="I502" s="7" t="s">
        <v>56</v>
      </c>
      <c r="J502" s="10"/>
      <c r="K502" s="10"/>
      <c r="L502" s="10"/>
      <c r="M502" s="10"/>
      <c r="N502" s="7" t="s">
        <v>18</v>
      </c>
      <c r="O502" s="10"/>
      <c r="P502" s="19"/>
      <c r="Q502" s="33"/>
      <c r="U502" s="34"/>
    </row>
    <row r="503">
      <c r="A503" s="6">
        <v>45705.0</v>
      </c>
      <c r="B503" s="10"/>
      <c r="C503" s="7">
        <v>227186.0</v>
      </c>
      <c r="D503" s="7" t="s">
        <v>96</v>
      </c>
      <c r="E503" s="6">
        <v>45505.0</v>
      </c>
      <c r="F503" s="52">
        <f t="shared" si="1"/>
        <v>6</v>
      </c>
      <c r="G503" s="6">
        <v>45541.0</v>
      </c>
      <c r="H503" s="52">
        <f t="shared" si="2"/>
        <v>5</v>
      </c>
      <c r="I503" s="7" t="s">
        <v>60</v>
      </c>
      <c r="J503" s="10"/>
      <c r="K503" s="10"/>
      <c r="L503" s="10"/>
      <c r="M503" s="10"/>
      <c r="N503" s="7" t="s">
        <v>18</v>
      </c>
      <c r="O503" s="10"/>
      <c r="P503" s="19"/>
      <c r="Q503" s="33"/>
      <c r="U503" s="34"/>
    </row>
    <row r="504">
      <c r="A504" s="6">
        <v>45705.0</v>
      </c>
      <c r="B504" s="10"/>
      <c r="C504" s="7">
        <v>227918.0</v>
      </c>
      <c r="D504" s="7" t="s">
        <v>96</v>
      </c>
      <c r="E504" s="6">
        <v>45505.0</v>
      </c>
      <c r="F504" s="52">
        <f t="shared" si="1"/>
        <v>6</v>
      </c>
      <c r="G504" s="6">
        <v>45562.0</v>
      </c>
      <c r="H504" s="52">
        <f t="shared" si="2"/>
        <v>4</v>
      </c>
      <c r="I504" s="7" t="s">
        <v>56</v>
      </c>
      <c r="J504" s="10"/>
      <c r="K504" s="10"/>
      <c r="L504" s="10"/>
      <c r="M504" s="10"/>
      <c r="N504" s="7" t="s">
        <v>18</v>
      </c>
      <c r="O504" s="10"/>
      <c r="P504" s="19"/>
      <c r="Q504" s="33"/>
      <c r="U504" s="34"/>
    </row>
    <row r="505">
      <c r="A505" s="6">
        <v>45705.0</v>
      </c>
      <c r="B505" s="10"/>
      <c r="C505" s="7">
        <v>231037.0</v>
      </c>
      <c r="D505" s="7" t="s">
        <v>96</v>
      </c>
      <c r="E505" s="6">
        <v>45536.0</v>
      </c>
      <c r="F505" s="52">
        <f t="shared" si="1"/>
        <v>5</v>
      </c>
      <c r="G505" s="9">
        <v>45579.0</v>
      </c>
      <c r="H505" s="52">
        <f t="shared" si="2"/>
        <v>4</v>
      </c>
      <c r="I505" s="7" t="s">
        <v>56</v>
      </c>
      <c r="J505" s="10"/>
      <c r="K505" s="10"/>
      <c r="L505" s="10"/>
      <c r="M505" s="10"/>
      <c r="N505" s="7" t="s">
        <v>18</v>
      </c>
      <c r="O505" s="10"/>
      <c r="P505" s="19"/>
      <c r="Q505" s="33"/>
      <c r="U505" s="34"/>
    </row>
    <row r="506">
      <c r="A506" s="6">
        <v>45705.0</v>
      </c>
      <c r="B506" s="10"/>
      <c r="C506" s="7">
        <v>235531.0</v>
      </c>
      <c r="D506" s="7" t="s">
        <v>96</v>
      </c>
      <c r="E506" s="6">
        <v>45566.0</v>
      </c>
      <c r="F506" s="52">
        <f t="shared" si="1"/>
        <v>4</v>
      </c>
      <c r="G506" s="9">
        <v>45624.0</v>
      </c>
      <c r="H506" s="52">
        <f t="shared" si="2"/>
        <v>2</v>
      </c>
      <c r="I506" s="7" t="s">
        <v>44</v>
      </c>
      <c r="J506" s="10"/>
      <c r="K506" s="10"/>
      <c r="L506" s="10"/>
      <c r="M506" s="10"/>
      <c r="N506" s="7" t="s">
        <v>18</v>
      </c>
      <c r="O506" s="10"/>
      <c r="P506" s="19"/>
      <c r="Q506" s="33"/>
      <c r="U506" s="34"/>
    </row>
    <row r="507">
      <c r="A507" s="6">
        <v>45705.0</v>
      </c>
      <c r="B507" s="10"/>
      <c r="C507" s="7">
        <v>218896.0</v>
      </c>
      <c r="D507" s="7" t="s">
        <v>96</v>
      </c>
      <c r="E507" s="6">
        <v>45413.0</v>
      </c>
      <c r="F507" s="52">
        <f t="shared" si="1"/>
        <v>9</v>
      </c>
      <c r="G507" s="6">
        <v>45467.0</v>
      </c>
      <c r="H507" s="52">
        <f t="shared" si="2"/>
        <v>7</v>
      </c>
      <c r="I507" s="7" t="s">
        <v>48</v>
      </c>
      <c r="J507" s="10"/>
      <c r="K507" s="10"/>
      <c r="L507" s="10"/>
      <c r="M507" s="10"/>
      <c r="N507" s="7" t="s">
        <v>18</v>
      </c>
      <c r="O507" s="10"/>
      <c r="P507" s="19"/>
      <c r="Q507" s="33"/>
      <c r="U507" s="34"/>
    </row>
    <row r="508">
      <c r="A508" s="6">
        <v>45705.0</v>
      </c>
      <c r="B508" s="10"/>
      <c r="C508" s="7">
        <v>232802.0</v>
      </c>
      <c r="D508" s="7" t="s">
        <v>96</v>
      </c>
      <c r="E508" s="6">
        <v>45566.0</v>
      </c>
      <c r="F508" s="52">
        <f t="shared" si="1"/>
        <v>4</v>
      </c>
      <c r="G508" s="6">
        <v>45543.0</v>
      </c>
      <c r="H508" s="52">
        <f t="shared" si="2"/>
        <v>5</v>
      </c>
      <c r="I508" s="7" t="s">
        <v>48</v>
      </c>
      <c r="J508" s="10"/>
      <c r="K508" s="10"/>
      <c r="L508" s="10"/>
      <c r="M508" s="10"/>
      <c r="N508" s="7" t="s">
        <v>18</v>
      </c>
      <c r="O508" s="10"/>
      <c r="P508" s="19"/>
      <c r="Q508" s="33"/>
      <c r="U508" s="34"/>
    </row>
    <row r="509">
      <c r="A509" s="6">
        <v>45705.0</v>
      </c>
      <c r="B509" s="10"/>
      <c r="C509" s="7">
        <v>237609.0</v>
      </c>
      <c r="D509" s="7" t="s">
        <v>96</v>
      </c>
      <c r="E509" s="6">
        <v>45536.0</v>
      </c>
      <c r="F509" s="52">
        <f t="shared" si="1"/>
        <v>5</v>
      </c>
      <c r="G509" s="9">
        <v>45651.0</v>
      </c>
      <c r="H509" s="52">
        <f t="shared" si="2"/>
        <v>1</v>
      </c>
      <c r="I509" s="7" t="s">
        <v>44</v>
      </c>
      <c r="J509" s="10"/>
      <c r="K509" s="10"/>
      <c r="L509" s="10"/>
      <c r="M509" s="10"/>
      <c r="N509" s="7" t="s">
        <v>18</v>
      </c>
      <c r="O509" s="10"/>
      <c r="P509" s="19"/>
      <c r="Q509" s="33"/>
      <c r="U509" s="34"/>
    </row>
    <row r="510">
      <c r="A510" s="6">
        <v>45705.0</v>
      </c>
      <c r="B510" s="10"/>
      <c r="C510" s="7">
        <v>232572.0</v>
      </c>
      <c r="D510" s="7" t="s">
        <v>96</v>
      </c>
      <c r="E510" s="6">
        <v>45658.0</v>
      </c>
      <c r="F510" s="52">
        <f t="shared" si="1"/>
        <v>1</v>
      </c>
      <c r="G510" s="6">
        <v>45677.0</v>
      </c>
      <c r="H510" s="52">
        <f t="shared" si="2"/>
        <v>0</v>
      </c>
      <c r="I510" s="7" t="s">
        <v>44</v>
      </c>
      <c r="J510" s="10"/>
      <c r="K510" s="10"/>
      <c r="L510" s="10"/>
      <c r="M510" s="10"/>
      <c r="N510" s="7" t="s">
        <v>18</v>
      </c>
      <c r="O510" s="10"/>
      <c r="P510" s="19"/>
      <c r="Q510" s="33"/>
      <c r="U510" s="34"/>
    </row>
    <row r="511">
      <c r="A511" s="6">
        <v>45705.0</v>
      </c>
      <c r="B511" s="10"/>
      <c r="C511" s="7">
        <v>241073.0</v>
      </c>
      <c r="D511" s="7" t="s">
        <v>96</v>
      </c>
      <c r="E511" s="6">
        <v>45658.0</v>
      </c>
      <c r="F511" s="52">
        <f t="shared" si="1"/>
        <v>1</v>
      </c>
      <c r="G511" s="6">
        <v>45686.0</v>
      </c>
      <c r="H511" s="52">
        <f t="shared" si="2"/>
        <v>0</v>
      </c>
      <c r="I511" s="7" t="s">
        <v>44</v>
      </c>
      <c r="J511" s="10"/>
      <c r="K511" s="10"/>
      <c r="L511" s="10"/>
      <c r="M511" s="10"/>
      <c r="N511" s="7" t="s">
        <v>18</v>
      </c>
      <c r="O511" s="10"/>
      <c r="P511" s="19"/>
      <c r="Q511" s="33"/>
      <c r="U511" s="34"/>
    </row>
    <row r="512">
      <c r="A512" s="6">
        <v>45705.0</v>
      </c>
      <c r="B512" s="10"/>
      <c r="C512" s="7">
        <v>81430.0</v>
      </c>
      <c r="D512" s="7" t="s">
        <v>98</v>
      </c>
      <c r="E512" s="6">
        <v>44256.0</v>
      </c>
      <c r="F512" s="52">
        <f t="shared" si="1"/>
        <v>47</v>
      </c>
      <c r="G512" s="6">
        <v>44284.0</v>
      </c>
      <c r="H512" s="52">
        <f t="shared" si="2"/>
        <v>46</v>
      </c>
      <c r="I512" s="7" t="s">
        <v>44</v>
      </c>
      <c r="J512" s="10"/>
      <c r="K512" s="10"/>
      <c r="L512" s="10"/>
      <c r="M512" s="10"/>
      <c r="N512" s="7" t="s">
        <v>18</v>
      </c>
      <c r="O512" s="10"/>
      <c r="P512" s="19"/>
      <c r="Q512" s="33"/>
      <c r="U512" s="34"/>
    </row>
    <row r="513">
      <c r="A513" s="6">
        <v>45705.0</v>
      </c>
      <c r="B513" s="10"/>
      <c r="C513" s="7">
        <v>122118.0</v>
      </c>
      <c r="D513" s="7" t="s">
        <v>98</v>
      </c>
      <c r="E513" s="6">
        <v>44593.0</v>
      </c>
      <c r="F513" s="52">
        <f t="shared" si="1"/>
        <v>36</v>
      </c>
      <c r="G513" s="6">
        <v>44651.0</v>
      </c>
      <c r="H513" s="52">
        <f t="shared" si="2"/>
        <v>34</v>
      </c>
      <c r="I513" s="7" t="s">
        <v>56</v>
      </c>
      <c r="J513" s="10"/>
      <c r="K513" s="10"/>
      <c r="L513" s="10"/>
      <c r="M513" s="10"/>
      <c r="N513" s="7" t="s">
        <v>18</v>
      </c>
      <c r="O513" s="10"/>
      <c r="P513" s="19"/>
      <c r="Q513" s="33"/>
      <c r="U513" s="34"/>
    </row>
    <row r="514">
      <c r="A514" s="6">
        <v>45705.0</v>
      </c>
      <c r="B514" s="10"/>
      <c r="C514" s="7">
        <v>202763.0</v>
      </c>
      <c r="D514" s="7" t="s">
        <v>142</v>
      </c>
      <c r="E514" s="6">
        <v>45200.0</v>
      </c>
      <c r="F514" s="52">
        <f t="shared" si="1"/>
        <v>16</v>
      </c>
      <c r="G514" s="6">
        <v>45338.0</v>
      </c>
      <c r="H514" s="52">
        <f t="shared" si="2"/>
        <v>12</v>
      </c>
      <c r="I514" s="7" t="s">
        <v>60</v>
      </c>
      <c r="J514" s="10"/>
      <c r="K514" s="10"/>
      <c r="L514" s="10"/>
      <c r="M514" s="10"/>
      <c r="N514" s="7" t="s">
        <v>18</v>
      </c>
      <c r="O514" s="10"/>
      <c r="P514" s="19"/>
      <c r="Q514" s="33"/>
      <c r="U514" s="34"/>
    </row>
    <row r="515">
      <c r="A515" s="6">
        <v>45705.0</v>
      </c>
      <c r="B515" s="10"/>
      <c r="C515" s="7">
        <v>196837.0</v>
      </c>
      <c r="D515" s="7" t="s">
        <v>142</v>
      </c>
      <c r="E515" s="6">
        <v>45170.0</v>
      </c>
      <c r="F515" s="52">
        <f t="shared" si="1"/>
        <v>17</v>
      </c>
      <c r="G515" s="9">
        <v>45288.0</v>
      </c>
      <c r="H515" s="52">
        <f t="shared" si="2"/>
        <v>13</v>
      </c>
      <c r="I515" s="7" t="s">
        <v>69</v>
      </c>
      <c r="J515" s="10"/>
      <c r="K515" s="10"/>
      <c r="L515" s="10"/>
      <c r="M515" s="10"/>
      <c r="N515" s="7" t="s">
        <v>18</v>
      </c>
      <c r="O515" s="10"/>
      <c r="P515" s="19"/>
      <c r="Q515" s="33"/>
      <c r="U515" s="34"/>
    </row>
    <row r="516">
      <c r="A516" s="6">
        <v>45705.0</v>
      </c>
      <c r="B516" s="10"/>
      <c r="C516" s="7">
        <v>226257.0</v>
      </c>
      <c r="D516" s="7" t="s">
        <v>142</v>
      </c>
      <c r="E516" s="6">
        <v>45505.0</v>
      </c>
      <c r="F516" s="52">
        <f t="shared" si="1"/>
        <v>6</v>
      </c>
      <c r="G516" s="6">
        <v>45531.0</v>
      </c>
      <c r="H516" s="52">
        <f t="shared" si="2"/>
        <v>5</v>
      </c>
      <c r="I516" s="7" t="s">
        <v>41</v>
      </c>
      <c r="J516" s="10"/>
      <c r="K516" s="10"/>
      <c r="L516" s="10"/>
      <c r="M516" s="10"/>
      <c r="N516" s="7" t="s">
        <v>18</v>
      </c>
      <c r="O516" s="10"/>
      <c r="P516" s="19"/>
      <c r="Q516" s="33"/>
      <c r="U516" s="34"/>
    </row>
    <row r="517">
      <c r="A517" s="6">
        <v>45705.0</v>
      </c>
      <c r="B517" s="10"/>
      <c r="C517" s="7">
        <v>233986.0</v>
      </c>
      <c r="D517" s="7" t="s">
        <v>142</v>
      </c>
      <c r="E517" s="6">
        <v>45566.0</v>
      </c>
      <c r="F517" s="52">
        <f t="shared" si="1"/>
        <v>4</v>
      </c>
      <c r="G517" s="9">
        <v>45608.0</v>
      </c>
      <c r="H517" s="52">
        <f t="shared" si="2"/>
        <v>3</v>
      </c>
      <c r="I517" s="7" t="s">
        <v>69</v>
      </c>
      <c r="J517" s="10"/>
      <c r="K517" s="10"/>
      <c r="L517" s="10"/>
      <c r="M517" s="10"/>
      <c r="N517" s="7" t="s">
        <v>18</v>
      </c>
      <c r="O517" s="10"/>
      <c r="P517" s="19"/>
      <c r="Q517" s="33"/>
      <c r="U517" s="34"/>
    </row>
    <row r="518">
      <c r="A518" s="6">
        <v>45705.0</v>
      </c>
      <c r="B518" s="10"/>
      <c r="C518" s="7">
        <v>239617.0</v>
      </c>
      <c r="D518" s="7" t="s">
        <v>142</v>
      </c>
      <c r="E518" s="6">
        <v>45597.0</v>
      </c>
      <c r="F518" s="52">
        <f t="shared" si="1"/>
        <v>3</v>
      </c>
      <c r="G518" s="6">
        <v>45673.0</v>
      </c>
      <c r="H518" s="52">
        <f t="shared" si="2"/>
        <v>1</v>
      </c>
      <c r="I518" s="7" t="s">
        <v>41</v>
      </c>
      <c r="J518" s="10"/>
      <c r="K518" s="10"/>
      <c r="L518" s="10"/>
      <c r="M518" s="10"/>
      <c r="N518" s="7" t="s">
        <v>18</v>
      </c>
      <c r="O518" s="10"/>
      <c r="P518" s="19"/>
      <c r="Q518" s="33"/>
      <c r="U518" s="34"/>
    </row>
    <row r="519">
      <c r="A519" s="6">
        <v>45705.0</v>
      </c>
      <c r="B519" s="10"/>
      <c r="C519" s="7">
        <v>219895.0</v>
      </c>
      <c r="D519" s="7" t="s">
        <v>142</v>
      </c>
      <c r="E519" s="6">
        <v>45474.0</v>
      </c>
      <c r="F519" s="52">
        <f t="shared" si="1"/>
        <v>7</v>
      </c>
      <c r="G519" s="6">
        <v>45474.0</v>
      </c>
      <c r="H519" s="52">
        <f t="shared" si="2"/>
        <v>7</v>
      </c>
      <c r="I519" s="7" t="s">
        <v>56</v>
      </c>
      <c r="J519" s="10"/>
      <c r="K519" s="10"/>
      <c r="L519" s="10"/>
      <c r="M519" s="10"/>
      <c r="N519" s="7" t="s">
        <v>18</v>
      </c>
      <c r="O519" s="10"/>
      <c r="P519" s="19"/>
      <c r="Q519" s="33"/>
      <c r="U519" s="34"/>
    </row>
    <row r="520">
      <c r="A520" s="6">
        <v>45705.0</v>
      </c>
      <c r="B520" s="10"/>
      <c r="C520" s="7">
        <v>192771.0</v>
      </c>
      <c r="D520" s="7" t="s">
        <v>142</v>
      </c>
      <c r="E520" s="6">
        <v>45200.0</v>
      </c>
      <c r="F520" s="52">
        <f t="shared" si="1"/>
        <v>16</v>
      </c>
      <c r="G520" s="9">
        <v>45244.0</v>
      </c>
      <c r="H520" s="52">
        <f t="shared" si="2"/>
        <v>15</v>
      </c>
      <c r="I520" s="7" t="s">
        <v>56</v>
      </c>
      <c r="J520" s="10"/>
      <c r="K520" s="10"/>
      <c r="L520" s="10"/>
      <c r="M520" s="10"/>
      <c r="N520" s="7" t="s">
        <v>18</v>
      </c>
      <c r="O520" s="10"/>
      <c r="P520" s="19"/>
      <c r="Q520" s="33"/>
      <c r="U520" s="34"/>
    </row>
    <row r="521">
      <c r="A521" s="6">
        <v>45705.0</v>
      </c>
      <c r="B521" s="10"/>
      <c r="C521" s="7">
        <v>225483.0</v>
      </c>
      <c r="D521" s="7" t="s">
        <v>142</v>
      </c>
      <c r="E521" s="6">
        <v>45474.0</v>
      </c>
      <c r="F521" s="52">
        <f t="shared" si="1"/>
        <v>7</v>
      </c>
      <c r="G521" s="6">
        <v>45524.0</v>
      </c>
      <c r="H521" s="52">
        <f t="shared" si="2"/>
        <v>5</v>
      </c>
      <c r="I521" s="7" t="s">
        <v>56</v>
      </c>
      <c r="J521" s="10"/>
      <c r="K521" s="10"/>
      <c r="L521" s="10"/>
      <c r="M521" s="10"/>
      <c r="N521" s="7" t="s">
        <v>18</v>
      </c>
      <c r="O521" s="10"/>
      <c r="P521" s="19"/>
      <c r="Q521" s="33"/>
      <c r="U521" s="34"/>
    </row>
    <row r="522">
      <c r="A522" s="6">
        <v>45705.0</v>
      </c>
      <c r="B522" s="10"/>
      <c r="C522" s="7">
        <v>231466.0</v>
      </c>
      <c r="D522" s="7" t="s">
        <v>142</v>
      </c>
      <c r="E522" s="6">
        <v>45505.0</v>
      </c>
      <c r="F522" s="52">
        <f t="shared" si="1"/>
        <v>6</v>
      </c>
      <c r="G522" s="9">
        <v>45583.0</v>
      </c>
      <c r="H522" s="52">
        <f t="shared" si="2"/>
        <v>4</v>
      </c>
      <c r="I522" s="7" t="s">
        <v>56</v>
      </c>
      <c r="J522" s="10"/>
      <c r="K522" s="10"/>
      <c r="L522" s="10"/>
      <c r="M522" s="10"/>
      <c r="N522" s="7" t="s">
        <v>18</v>
      </c>
      <c r="O522" s="10"/>
      <c r="P522" s="19"/>
      <c r="Q522" s="33"/>
      <c r="U522" s="34"/>
    </row>
    <row r="523">
      <c r="A523" s="6">
        <v>45705.0</v>
      </c>
      <c r="B523" s="10"/>
      <c r="C523" s="7">
        <v>237887.0</v>
      </c>
      <c r="D523" s="7" t="s">
        <v>142</v>
      </c>
      <c r="E523" s="6">
        <v>45627.0</v>
      </c>
      <c r="F523" s="52">
        <f t="shared" si="1"/>
        <v>2</v>
      </c>
      <c r="G523" s="9">
        <v>45654.0</v>
      </c>
      <c r="H523" s="52">
        <f t="shared" si="2"/>
        <v>1</v>
      </c>
      <c r="I523" s="7" t="s">
        <v>48</v>
      </c>
      <c r="J523" s="10"/>
      <c r="K523" s="10"/>
      <c r="L523" s="10"/>
      <c r="M523" s="10"/>
      <c r="N523" s="7" t="s">
        <v>18</v>
      </c>
      <c r="O523" s="10"/>
      <c r="P523" s="19"/>
      <c r="Q523" s="33"/>
      <c r="U523" s="34"/>
    </row>
    <row r="524">
      <c r="A524" s="6">
        <v>45705.0</v>
      </c>
      <c r="B524" s="10"/>
      <c r="C524" s="7">
        <v>239225.0</v>
      </c>
      <c r="D524" s="7" t="s">
        <v>142</v>
      </c>
      <c r="E524" s="6">
        <v>45658.0</v>
      </c>
      <c r="F524" s="52">
        <f t="shared" si="1"/>
        <v>1</v>
      </c>
      <c r="G524" s="6">
        <v>45670.0</v>
      </c>
      <c r="H524" s="52">
        <f t="shared" si="2"/>
        <v>1</v>
      </c>
      <c r="I524" s="7" t="s">
        <v>41</v>
      </c>
      <c r="J524" s="10"/>
      <c r="K524" s="10"/>
      <c r="L524" s="10"/>
      <c r="M524" s="10"/>
      <c r="N524" s="7" t="s">
        <v>18</v>
      </c>
      <c r="O524" s="10"/>
      <c r="P524" s="19"/>
      <c r="Q524" s="33"/>
      <c r="U524" s="34"/>
    </row>
    <row r="525">
      <c r="A525" s="6">
        <v>45705.0</v>
      </c>
      <c r="B525" s="10"/>
      <c r="C525" s="7">
        <v>240046.0</v>
      </c>
      <c r="D525" s="7" t="s">
        <v>142</v>
      </c>
      <c r="E525" s="6">
        <v>45627.0</v>
      </c>
      <c r="F525" s="52">
        <f t="shared" si="1"/>
        <v>2</v>
      </c>
      <c r="G525" s="6">
        <v>45677.0</v>
      </c>
      <c r="H525" s="52">
        <f t="shared" si="2"/>
        <v>0</v>
      </c>
      <c r="I525" s="7" t="s">
        <v>69</v>
      </c>
      <c r="J525" s="10"/>
      <c r="K525" s="10"/>
      <c r="L525" s="10"/>
      <c r="M525" s="10"/>
      <c r="N525" s="7" t="s">
        <v>18</v>
      </c>
      <c r="O525" s="10"/>
      <c r="P525" s="19"/>
      <c r="Q525" s="33"/>
      <c r="U525" s="34"/>
    </row>
    <row r="526">
      <c r="A526" s="6">
        <v>45705.0</v>
      </c>
      <c r="B526" s="10"/>
      <c r="C526" s="7">
        <v>239316.0</v>
      </c>
      <c r="D526" s="7" t="s">
        <v>142</v>
      </c>
      <c r="E526" s="6">
        <v>45536.0</v>
      </c>
      <c r="F526" s="52">
        <f t="shared" si="1"/>
        <v>5</v>
      </c>
      <c r="G526" s="6">
        <v>45686.0</v>
      </c>
      <c r="H526" s="52">
        <f t="shared" si="2"/>
        <v>0</v>
      </c>
      <c r="I526" s="7" t="s">
        <v>44</v>
      </c>
      <c r="J526" s="10"/>
      <c r="K526" s="10"/>
      <c r="L526" s="10"/>
      <c r="M526" s="10"/>
      <c r="N526" s="7" t="s">
        <v>18</v>
      </c>
      <c r="O526" s="10"/>
      <c r="P526" s="19"/>
      <c r="Q526" s="33"/>
      <c r="U526" s="34"/>
    </row>
    <row r="527">
      <c r="A527" s="6">
        <v>45705.0</v>
      </c>
      <c r="B527" s="10"/>
      <c r="C527" s="7">
        <v>238614.0</v>
      </c>
      <c r="D527" s="7" t="s">
        <v>142</v>
      </c>
      <c r="E527" s="6">
        <v>45658.0</v>
      </c>
      <c r="F527" s="52">
        <f t="shared" si="1"/>
        <v>1</v>
      </c>
      <c r="G527" s="6">
        <v>45694.0</v>
      </c>
      <c r="H527" s="52">
        <f t="shared" si="2"/>
        <v>0</v>
      </c>
      <c r="I527" s="7" t="s">
        <v>69</v>
      </c>
      <c r="J527" s="10"/>
      <c r="K527" s="10"/>
      <c r="L527" s="10"/>
      <c r="M527" s="10"/>
      <c r="N527" s="7" t="s">
        <v>18</v>
      </c>
      <c r="O527" s="10"/>
      <c r="P527" s="19"/>
      <c r="Q527" s="33"/>
      <c r="U527" s="34"/>
    </row>
    <row r="528">
      <c r="A528" s="6">
        <v>45705.0</v>
      </c>
      <c r="B528" s="10"/>
      <c r="C528" s="7">
        <v>234976.0</v>
      </c>
      <c r="D528" s="7" t="s">
        <v>100</v>
      </c>
      <c r="E528" s="6">
        <v>45597.0</v>
      </c>
      <c r="F528" s="52">
        <f t="shared" si="1"/>
        <v>3</v>
      </c>
      <c r="G528" s="9">
        <v>45621.0</v>
      </c>
      <c r="H528" s="52">
        <f t="shared" si="2"/>
        <v>2</v>
      </c>
      <c r="I528" s="7" t="s">
        <v>44</v>
      </c>
      <c r="J528" s="10"/>
      <c r="K528" s="10"/>
      <c r="L528" s="10"/>
      <c r="M528" s="10"/>
      <c r="N528" s="7" t="s">
        <v>18</v>
      </c>
      <c r="O528" s="10"/>
      <c r="P528" s="19"/>
      <c r="Q528" s="33"/>
      <c r="U528" s="34"/>
    </row>
    <row r="529">
      <c r="A529" s="6">
        <v>45705.0</v>
      </c>
      <c r="B529" s="10"/>
      <c r="C529" s="7">
        <v>202571.0</v>
      </c>
      <c r="D529" s="7" t="s">
        <v>100</v>
      </c>
      <c r="E529" s="6">
        <v>45231.0</v>
      </c>
      <c r="F529" s="52">
        <f t="shared" si="1"/>
        <v>15</v>
      </c>
      <c r="G529" s="6">
        <v>45338.0</v>
      </c>
      <c r="H529" s="52">
        <f t="shared" si="2"/>
        <v>12</v>
      </c>
      <c r="I529" s="7" t="s">
        <v>56</v>
      </c>
      <c r="J529" s="10"/>
      <c r="K529" s="10"/>
      <c r="L529" s="10"/>
      <c r="M529" s="10"/>
      <c r="N529" s="7" t="s">
        <v>18</v>
      </c>
      <c r="O529" s="10"/>
      <c r="P529" s="19"/>
      <c r="Q529" s="33"/>
      <c r="U529" s="34"/>
    </row>
    <row r="530">
      <c r="A530" s="6">
        <v>45705.0</v>
      </c>
      <c r="B530" s="10"/>
      <c r="C530" s="7">
        <v>213632.0</v>
      </c>
      <c r="D530" s="7" t="s">
        <v>100</v>
      </c>
      <c r="E530" s="6">
        <v>45323.0</v>
      </c>
      <c r="F530" s="52">
        <f t="shared" si="1"/>
        <v>12</v>
      </c>
      <c r="G530" s="6">
        <v>45446.0</v>
      </c>
      <c r="H530" s="52">
        <f t="shared" si="2"/>
        <v>8</v>
      </c>
      <c r="I530" s="7" t="s">
        <v>57</v>
      </c>
      <c r="J530" s="10"/>
      <c r="K530" s="10"/>
      <c r="L530" s="10"/>
      <c r="M530" s="10"/>
      <c r="N530" s="7" t="s">
        <v>18</v>
      </c>
      <c r="O530" s="10"/>
      <c r="P530" s="19"/>
      <c r="Q530" s="33"/>
      <c r="U530" s="34"/>
    </row>
    <row r="531">
      <c r="A531" s="6">
        <v>45705.0</v>
      </c>
      <c r="B531" s="10"/>
      <c r="C531" s="7">
        <v>221399.0</v>
      </c>
      <c r="D531" s="7" t="s">
        <v>100</v>
      </c>
      <c r="E531" s="6">
        <v>45474.0</v>
      </c>
      <c r="F531" s="52">
        <f t="shared" si="1"/>
        <v>7</v>
      </c>
      <c r="G531" s="6">
        <v>45485.0</v>
      </c>
      <c r="H531" s="52">
        <f t="shared" si="2"/>
        <v>7</v>
      </c>
      <c r="I531" s="7" t="s">
        <v>56</v>
      </c>
      <c r="J531" s="10"/>
      <c r="K531" s="10"/>
      <c r="L531" s="10"/>
      <c r="M531" s="10"/>
      <c r="N531" s="7" t="s">
        <v>18</v>
      </c>
      <c r="O531" s="10"/>
      <c r="P531" s="19"/>
      <c r="Q531" s="33"/>
      <c r="U531" s="34"/>
    </row>
    <row r="532">
      <c r="A532" s="6">
        <v>45705.0</v>
      </c>
      <c r="B532" s="10"/>
      <c r="C532" s="7">
        <v>226225.0</v>
      </c>
      <c r="D532" s="7" t="s">
        <v>100</v>
      </c>
      <c r="E532" s="6">
        <v>45474.0</v>
      </c>
      <c r="F532" s="52">
        <f t="shared" si="1"/>
        <v>7</v>
      </c>
      <c r="G532" s="6">
        <v>45532.0</v>
      </c>
      <c r="H532" s="52">
        <f t="shared" si="2"/>
        <v>5</v>
      </c>
      <c r="I532" s="7" t="s">
        <v>60</v>
      </c>
      <c r="J532" s="10"/>
      <c r="K532" s="10"/>
      <c r="L532" s="10"/>
      <c r="M532" s="10"/>
      <c r="N532" s="7" t="s">
        <v>18</v>
      </c>
      <c r="O532" s="10"/>
      <c r="P532" s="19"/>
      <c r="Q532" s="33"/>
      <c r="U532" s="34"/>
    </row>
    <row r="533">
      <c r="A533" s="6">
        <v>45705.0</v>
      </c>
      <c r="B533" s="10"/>
      <c r="C533" s="7">
        <v>230083.0</v>
      </c>
      <c r="D533" s="7" t="s">
        <v>100</v>
      </c>
      <c r="E533" s="6">
        <v>45536.0</v>
      </c>
      <c r="F533" s="52">
        <f t="shared" si="1"/>
        <v>5</v>
      </c>
      <c r="G533" s="6">
        <v>45573.0</v>
      </c>
      <c r="H533" s="52">
        <f t="shared" si="2"/>
        <v>4</v>
      </c>
      <c r="I533" s="7" t="s">
        <v>56</v>
      </c>
      <c r="J533" s="10"/>
      <c r="K533" s="10"/>
      <c r="L533" s="10"/>
      <c r="M533" s="10"/>
      <c r="N533" s="7" t="s">
        <v>18</v>
      </c>
      <c r="O533" s="10"/>
      <c r="P533" s="19"/>
      <c r="Q533" s="33"/>
      <c r="U533" s="34"/>
    </row>
    <row r="534">
      <c r="A534" s="6">
        <v>45705.0</v>
      </c>
      <c r="B534" s="10"/>
      <c r="C534" s="7">
        <v>232708.0</v>
      </c>
      <c r="D534" s="7" t="s">
        <v>100</v>
      </c>
      <c r="E534" s="6">
        <v>45505.0</v>
      </c>
      <c r="F534" s="52">
        <f t="shared" si="1"/>
        <v>6</v>
      </c>
      <c r="G534" s="9">
        <v>45596.0</v>
      </c>
      <c r="H534" s="52">
        <f t="shared" si="2"/>
        <v>3</v>
      </c>
      <c r="I534" s="7" t="s">
        <v>41</v>
      </c>
      <c r="J534" s="10"/>
      <c r="K534" s="10"/>
      <c r="L534" s="10"/>
      <c r="M534" s="10"/>
      <c r="N534" s="7" t="s">
        <v>18</v>
      </c>
      <c r="O534" s="10"/>
      <c r="P534" s="19"/>
      <c r="Q534" s="33"/>
      <c r="U534" s="34"/>
    </row>
    <row r="535">
      <c r="A535" s="6">
        <v>45705.0</v>
      </c>
      <c r="B535" s="10"/>
      <c r="C535" s="7">
        <v>234980.0</v>
      </c>
      <c r="D535" s="7" t="s">
        <v>100</v>
      </c>
      <c r="E535" s="6">
        <v>45566.0</v>
      </c>
      <c r="F535" s="52">
        <f t="shared" si="1"/>
        <v>4</v>
      </c>
      <c r="G535" s="9">
        <v>45621.0</v>
      </c>
      <c r="H535" s="52">
        <f t="shared" si="2"/>
        <v>2</v>
      </c>
      <c r="I535" s="7" t="s">
        <v>56</v>
      </c>
      <c r="J535" s="10"/>
      <c r="K535" s="10"/>
      <c r="L535" s="10"/>
      <c r="M535" s="10"/>
      <c r="N535" s="7" t="s">
        <v>18</v>
      </c>
      <c r="O535" s="10"/>
      <c r="P535" s="19"/>
      <c r="Q535" s="33"/>
      <c r="U535" s="34"/>
    </row>
    <row r="536">
      <c r="A536" s="6">
        <v>45705.0</v>
      </c>
      <c r="B536" s="10"/>
      <c r="C536" s="7">
        <v>232697.0</v>
      </c>
      <c r="D536" s="7" t="s">
        <v>100</v>
      </c>
      <c r="E536" s="6">
        <v>45566.0</v>
      </c>
      <c r="F536" s="52">
        <f t="shared" si="1"/>
        <v>4</v>
      </c>
      <c r="G536" s="9">
        <v>45647.0</v>
      </c>
      <c r="H536" s="52">
        <f t="shared" si="2"/>
        <v>1</v>
      </c>
      <c r="I536" s="7" t="s">
        <v>57</v>
      </c>
      <c r="J536" s="10"/>
      <c r="K536" s="10"/>
      <c r="L536" s="10"/>
      <c r="M536" s="10"/>
      <c r="N536" s="7" t="s">
        <v>18</v>
      </c>
      <c r="O536" s="10"/>
      <c r="P536" s="19"/>
      <c r="Q536" s="33"/>
      <c r="U536" s="34"/>
    </row>
    <row r="537">
      <c r="A537" s="6">
        <v>45705.0</v>
      </c>
      <c r="B537" s="10"/>
      <c r="C537" s="7">
        <v>239871.0</v>
      </c>
      <c r="D537" s="7" t="s">
        <v>100</v>
      </c>
      <c r="E537" s="6">
        <v>45627.0</v>
      </c>
      <c r="F537" s="52">
        <f t="shared" si="1"/>
        <v>2</v>
      </c>
      <c r="G537" s="6">
        <v>45679.0</v>
      </c>
      <c r="H537" s="52">
        <f t="shared" si="2"/>
        <v>0</v>
      </c>
      <c r="I537" s="7" t="s">
        <v>44</v>
      </c>
      <c r="J537" s="10"/>
      <c r="K537" s="10"/>
      <c r="L537" s="10"/>
      <c r="M537" s="10"/>
      <c r="N537" s="7" t="s">
        <v>18</v>
      </c>
      <c r="O537" s="10"/>
      <c r="P537" s="19"/>
      <c r="Q537" s="33"/>
      <c r="U537" s="34"/>
    </row>
    <row r="538">
      <c r="A538" s="6">
        <v>45705.0</v>
      </c>
      <c r="B538" s="10"/>
      <c r="C538" s="7">
        <v>242115.0</v>
      </c>
      <c r="D538" s="7" t="s">
        <v>100</v>
      </c>
      <c r="E538" s="6">
        <v>45689.0</v>
      </c>
      <c r="F538" s="52">
        <f t="shared" si="1"/>
        <v>0</v>
      </c>
      <c r="G538" s="6">
        <v>45694.0</v>
      </c>
      <c r="H538" s="52">
        <f t="shared" si="2"/>
        <v>0</v>
      </c>
      <c r="I538" s="7" t="s">
        <v>69</v>
      </c>
      <c r="J538" s="10"/>
      <c r="K538" s="10"/>
      <c r="L538" s="10"/>
      <c r="M538" s="10"/>
      <c r="N538" s="7" t="s">
        <v>18</v>
      </c>
      <c r="O538" s="10"/>
      <c r="P538" s="19"/>
      <c r="Q538" s="33"/>
      <c r="U538" s="34"/>
    </row>
    <row r="539">
      <c r="A539" s="6">
        <v>45705.0</v>
      </c>
      <c r="B539" s="10"/>
      <c r="C539" s="7">
        <v>159223.0</v>
      </c>
      <c r="D539" s="7" t="s">
        <v>102</v>
      </c>
      <c r="E539" s="6">
        <v>44896.0</v>
      </c>
      <c r="F539" s="52">
        <f t="shared" si="1"/>
        <v>26</v>
      </c>
      <c r="G539" s="6">
        <v>44960.0</v>
      </c>
      <c r="H539" s="52">
        <f t="shared" si="2"/>
        <v>24</v>
      </c>
      <c r="I539" s="7" t="s">
        <v>56</v>
      </c>
      <c r="J539" s="10"/>
      <c r="K539" s="10"/>
      <c r="L539" s="10"/>
      <c r="M539" s="10"/>
      <c r="N539" s="7" t="s">
        <v>18</v>
      </c>
      <c r="O539" s="10"/>
      <c r="P539" s="19"/>
      <c r="Q539" s="33"/>
      <c r="U539" s="34"/>
    </row>
    <row r="540">
      <c r="A540" s="6">
        <v>45705.0</v>
      </c>
      <c r="B540" s="10"/>
      <c r="C540" s="7">
        <v>168599.0</v>
      </c>
      <c r="D540" s="7" t="s">
        <v>102</v>
      </c>
      <c r="E540" s="6">
        <v>44986.0</v>
      </c>
      <c r="F540" s="52">
        <f t="shared" si="1"/>
        <v>23</v>
      </c>
      <c r="G540" s="6">
        <v>45048.0</v>
      </c>
      <c r="H540" s="52">
        <f t="shared" si="2"/>
        <v>21</v>
      </c>
      <c r="I540" s="7" t="s">
        <v>60</v>
      </c>
      <c r="J540" s="10"/>
      <c r="K540" s="10"/>
      <c r="L540" s="10"/>
      <c r="M540" s="10"/>
      <c r="N540" s="7" t="s">
        <v>18</v>
      </c>
      <c r="O540" s="10"/>
      <c r="P540" s="19"/>
      <c r="Q540" s="33"/>
      <c r="U540" s="34"/>
    </row>
    <row r="541">
      <c r="A541" s="6">
        <v>45705.0</v>
      </c>
      <c r="B541" s="10"/>
      <c r="C541" s="7">
        <v>222264.0</v>
      </c>
      <c r="D541" s="7" t="s">
        <v>102</v>
      </c>
      <c r="E541" s="6">
        <v>45474.0</v>
      </c>
      <c r="F541" s="52">
        <f t="shared" si="1"/>
        <v>7</v>
      </c>
      <c r="G541" s="6">
        <v>45495.0</v>
      </c>
      <c r="H541" s="52">
        <f t="shared" si="2"/>
        <v>6</v>
      </c>
      <c r="I541" s="7" t="s">
        <v>60</v>
      </c>
      <c r="J541" s="10"/>
      <c r="K541" s="10"/>
      <c r="L541" s="10"/>
      <c r="M541" s="10"/>
      <c r="N541" s="7" t="s">
        <v>18</v>
      </c>
      <c r="O541" s="10"/>
      <c r="P541" s="19"/>
      <c r="Q541" s="33"/>
      <c r="U541" s="34"/>
    </row>
    <row r="542">
      <c r="A542" s="6">
        <v>45705.0</v>
      </c>
      <c r="B542" s="10"/>
      <c r="C542" s="7">
        <v>190299.0</v>
      </c>
      <c r="D542" s="7" t="s">
        <v>101</v>
      </c>
      <c r="E542" s="6">
        <v>45108.0</v>
      </c>
      <c r="F542" s="52">
        <f t="shared" si="1"/>
        <v>19</v>
      </c>
      <c r="G542" s="9">
        <v>45222.0</v>
      </c>
      <c r="H542" s="52">
        <f t="shared" si="2"/>
        <v>15</v>
      </c>
      <c r="I542" s="7" t="s">
        <v>60</v>
      </c>
      <c r="J542" s="10"/>
      <c r="K542" s="10"/>
      <c r="L542" s="10"/>
      <c r="M542" s="10"/>
      <c r="N542" s="7" t="s">
        <v>18</v>
      </c>
      <c r="O542" s="10"/>
      <c r="P542" s="19"/>
      <c r="Q542" s="33"/>
      <c r="U542" s="34"/>
    </row>
    <row r="543">
      <c r="A543" s="6">
        <v>45705.0</v>
      </c>
      <c r="B543" s="10"/>
      <c r="C543" s="7">
        <v>179860.0</v>
      </c>
      <c r="D543" s="7" t="s">
        <v>101</v>
      </c>
      <c r="E543" s="6">
        <v>45108.0</v>
      </c>
      <c r="F543" s="52">
        <f t="shared" si="1"/>
        <v>19</v>
      </c>
      <c r="G543" s="6">
        <v>45132.0</v>
      </c>
      <c r="H543" s="52">
        <f t="shared" si="2"/>
        <v>18</v>
      </c>
      <c r="I543" s="7" t="s">
        <v>44</v>
      </c>
      <c r="J543" s="10"/>
      <c r="K543" s="10"/>
      <c r="L543" s="10"/>
      <c r="M543" s="10"/>
      <c r="N543" s="7" t="s">
        <v>18</v>
      </c>
      <c r="O543" s="10"/>
      <c r="P543" s="19"/>
      <c r="Q543" s="33"/>
      <c r="U543" s="34"/>
    </row>
    <row r="544">
      <c r="A544" s="6">
        <v>45705.0</v>
      </c>
      <c r="B544" s="10"/>
      <c r="C544" s="7">
        <v>195253.0</v>
      </c>
      <c r="D544" s="7" t="s">
        <v>104</v>
      </c>
      <c r="E544" s="6">
        <v>44652.0</v>
      </c>
      <c r="F544" s="52">
        <f t="shared" si="1"/>
        <v>34</v>
      </c>
      <c r="G544" s="6">
        <v>45231.0</v>
      </c>
      <c r="H544" s="52">
        <f t="shared" si="2"/>
        <v>15</v>
      </c>
      <c r="I544" s="7" t="s">
        <v>44</v>
      </c>
      <c r="J544" s="10"/>
      <c r="K544" s="10"/>
      <c r="L544" s="10"/>
      <c r="M544" s="10"/>
      <c r="N544" s="7" t="s">
        <v>18</v>
      </c>
      <c r="O544" s="10"/>
      <c r="P544" s="19"/>
      <c r="Q544" s="33"/>
      <c r="U544" s="34"/>
    </row>
    <row r="545">
      <c r="A545" s="6">
        <v>45705.0</v>
      </c>
      <c r="B545" s="10"/>
      <c r="C545" s="7">
        <v>195336.0</v>
      </c>
      <c r="D545" s="7" t="s">
        <v>104</v>
      </c>
      <c r="E545" s="6">
        <v>45261.0</v>
      </c>
      <c r="F545" s="52">
        <f t="shared" si="1"/>
        <v>14</v>
      </c>
      <c r="G545" s="6">
        <v>45231.0</v>
      </c>
      <c r="H545" s="52">
        <f t="shared" si="2"/>
        <v>15</v>
      </c>
      <c r="I545" s="7" t="s">
        <v>44</v>
      </c>
      <c r="J545" s="10"/>
      <c r="K545" s="10"/>
      <c r="L545" s="10"/>
      <c r="M545" s="10"/>
      <c r="N545" s="7" t="s">
        <v>18</v>
      </c>
      <c r="O545" s="10"/>
      <c r="P545" s="19"/>
      <c r="Q545" s="33"/>
      <c r="U545" s="34"/>
    </row>
    <row r="546">
      <c r="A546" s="6">
        <v>45705.0</v>
      </c>
      <c r="B546" s="10"/>
      <c r="C546" s="7">
        <v>237913.0</v>
      </c>
      <c r="D546" s="7" t="s">
        <v>104</v>
      </c>
      <c r="E546" s="6">
        <v>45078.0</v>
      </c>
      <c r="F546" s="52">
        <f t="shared" si="1"/>
        <v>20</v>
      </c>
      <c r="G546" s="6">
        <v>45659.0</v>
      </c>
      <c r="H546" s="52">
        <f t="shared" si="2"/>
        <v>1</v>
      </c>
      <c r="I546" s="7" t="s">
        <v>60</v>
      </c>
      <c r="J546" s="10"/>
      <c r="K546" s="10"/>
      <c r="L546" s="10"/>
      <c r="M546" s="10"/>
      <c r="N546" s="7" t="s">
        <v>18</v>
      </c>
      <c r="O546" s="10"/>
      <c r="P546" s="19"/>
      <c r="Q546" s="33"/>
      <c r="U546" s="34"/>
    </row>
    <row r="547">
      <c r="A547" s="6">
        <v>45705.0</v>
      </c>
      <c r="B547" s="10"/>
      <c r="C547" s="7">
        <v>189153.0</v>
      </c>
      <c r="D547" s="7" t="s">
        <v>104</v>
      </c>
      <c r="E547" s="6">
        <v>45200.0</v>
      </c>
      <c r="F547" s="52">
        <f t="shared" si="1"/>
        <v>16</v>
      </c>
      <c r="G547" s="9">
        <v>45215.0</v>
      </c>
      <c r="H547" s="52">
        <f t="shared" si="2"/>
        <v>16</v>
      </c>
      <c r="I547" s="7" t="s">
        <v>56</v>
      </c>
      <c r="J547" s="10"/>
      <c r="K547" s="10"/>
      <c r="L547" s="10"/>
      <c r="M547" s="10"/>
      <c r="N547" s="7" t="s">
        <v>18</v>
      </c>
      <c r="O547" s="10"/>
      <c r="P547" s="19"/>
      <c r="Q547" s="33"/>
      <c r="U547" s="34"/>
    </row>
    <row r="548">
      <c r="A548" s="6">
        <v>45705.0</v>
      </c>
      <c r="B548" s="10"/>
      <c r="C548" s="7">
        <v>161434.0</v>
      </c>
      <c r="D548" s="7" t="s">
        <v>104</v>
      </c>
      <c r="E548" s="6">
        <v>44958.0</v>
      </c>
      <c r="F548" s="52">
        <f t="shared" si="1"/>
        <v>24</v>
      </c>
      <c r="G548" s="6">
        <v>45070.0</v>
      </c>
      <c r="H548" s="52">
        <f t="shared" si="2"/>
        <v>20</v>
      </c>
      <c r="I548" s="7" t="s">
        <v>60</v>
      </c>
      <c r="J548" s="10"/>
      <c r="K548" s="10"/>
      <c r="L548" s="10"/>
      <c r="M548" s="10"/>
      <c r="N548" s="7" t="s">
        <v>18</v>
      </c>
      <c r="O548" s="10"/>
      <c r="P548" s="19"/>
      <c r="Q548" s="33"/>
      <c r="U548" s="34"/>
    </row>
    <row r="549">
      <c r="A549" s="6">
        <v>45705.0</v>
      </c>
      <c r="B549" s="10"/>
      <c r="C549" s="7">
        <v>236859.0</v>
      </c>
      <c r="D549" s="7" t="s">
        <v>104</v>
      </c>
      <c r="E549" s="6">
        <v>45474.0</v>
      </c>
      <c r="F549" s="52">
        <f t="shared" si="1"/>
        <v>7</v>
      </c>
      <c r="G549" s="9">
        <v>45643.0</v>
      </c>
      <c r="H549" s="52">
        <f t="shared" si="2"/>
        <v>2</v>
      </c>
      <c r="I549" s="7" t="s">
        <v>56</v>
      </c>
      <c r="J549" s="10"/>
      <c r="K549" s="10"/>
      <c r="L549" s="10"/>
      <c r="M549" s="10"/>
      <c r="N549" s="7" t="s">
        <v>18</v>
      </c>
      <c r="O549" s="10"/>
      <c r="P549" s="19"/>
      <c r="Q549" s="33"/>
      <c r="U549" s="34"/>
    </row>
    <row r="550">
      <c r="A550" s="6">
        <v>45705.0</v>
      </c>
      <c r="B550" s="10"/>
      <c r="C550" s="7">
        <v>239513.0</v>
      </c>
      <c r="D550" s="7" t="s">
        <v>104</v>
      </c>
      <c r="E550" s="6">
        <v>45658.0</v>
      </c>
      <c r="F550" s="52">
        <f t="shared" si="1"/>
        <v>1</v>
      </c>
      <c r="G550" s="6">
        <v>45687.0</v>
      </c>
      <c r="H550" s="52">
        <f t="shared" si="2"/>
        <v>0</v>
      </c>
      <c r="I550" s="7" t="s">
        <v>48</v>
      </c>
      <c r="J550" s="10"/>
      <c r="K550" s="10"/>
      <c r="L550" s="10"/>
      <c r="M550" s="10"/>
      <c r="N550" s="7" t="s">
        <v>18</v>
      </c>
      <c r="O550" s="10"/>
      <c r="P550" s="19"/>
      <c r="Q550" s="33"/>
      <c r="U550" s="34"/>
    </row>
    <row r="551">
      <c r="A551" s="6">
        <v>45705.0</v>
      </c>
      <c r="B551" s="10"/>
      <c r="C551" s="7">
        <v>217414.0</v>
      </c>
      <c r="D551" s="7" t="s">
        <v>105</v>
      </c>
      <c r="E551" s="6">
        <v>45413.0</v>
      </c>
      <c r="F551" s="52">
        <f t="shared" si="1"/>
        <v>9</v>
      </c>
      <c r="G551" s="6">
        <v>45450.0</v>
      </c>
      <c r="H551" s="52">
        <f t="shared" si="2"/>
        <v>8</v>
      </c>
      <c r="I551" s="7" t="s">
        <v>57</v>
      </c>
      <c r="J551" s="10"/>
      <c r="K551" s="10"/>
      <c r="L551" s="10"/>
      <c r="M551" s="10"/>
      <c r="N551" s="7" t="s">
        <v>18</v>
      </c>
      <c r="O551" s="10"/>
      <c r="P551" s="19"/>
      <c r="Q551" s="33"/>
      <c r="U551" s="34"/>
    </row>
    <row r="552">
      <c r="A552" s="6">
        <v>45705.0</v>
      </c>
      <c r="B552" s="10"/>
      <c r="C552" s="7">
        <v>205627.0</v>
      </c>
      <c r="D552" s="7" t="s">
        <v>105</v>
      </c>
      <c r="E552" s="6">
        <v>45323.0</v>
      </c>
      <c r="F552" s="52">
        <f t="shared" si="1"/>
        <v>12</v>
      </c>
      <c r="G552" s="6">
        <v>45362.0</v>
      </c>
      <c r="H552" s="52">
        <f t="shared" si="2"/>
        <v>11</v>
      </c>
      <c r="I552" s="7" t="s">
        <v>56</v>
      </c>
      <c r="J552" s="10"/>
      <c r="K552" s="10"/>
      <c r="L552" s="10"/>
      <c r="M552" s="10"/>
      <c r="N552" s="7" t="s">
        <v>18</v>
      </c>
      <c r="O552" s="10"/>
      <c r="P552" s="19"/>
      <c r="Q552" s="33"/>
      <c r="U552" s="34"/>
    </row>
    <row r="553">
      <c r="A553" s="6">
        <v>45705.0</v>
      </c>
      <c r="B553" s="10"/>
      <c r="C553" s="7">
        <v>216761.0</v>
      </c>
      <c r="D553" s="7" t="s">
        <v>105</v>
      </c>
      <c r="E553" s="6">
        <v>45413.0</v>
      </c>
      <c r="F553" s="52">
        <f t="shared" si="1"/>
        <v>9</v>
      </c>
      <c r="G553" s="6">
        <v>45446.0</v>
      </c>
      <c r="H553" s="52">
        <f t="shared" si="2"/>
        <v>8</v>
      </c>
      <c r="I553" s="7" t="s">
        <v>56</v>
      </c>
      <c r="J553" s="10"/>
      <c r="K553" s="10"/>
      <c r="L553" s="10"/>
      <c r="M553" s="10"/>
      <c r="N553" s="7" t="s">
        <v>18</v>
      </c>
      <c r="O553" s="10"/>
      <c r="P553" s="19"/>
      <c r="Q553" s="33"/>
      <c r="U553" s="34"/>
    </row>
    <row r="554">
      <c r="A554" s="6">
        <v>45705.0</v>
      </c>
      <c r="B554" s="10"/>
      <c r="C554" s="7">
        <v>229708.0</v>
      </c>
      <c r="D554" s="7" t="s">
        <v>105</v>
      </c>
      <c r="E554" s="6">
        <v>45536.0</v>
      </c>
      <c r="F554" s="52">
        <f t="shared" si="1"/>
        <v>5</v>
      </c>
      <c r="G554" s="6">
        <v>45573.0</v>
      </c>
      <c r="H554" s="52">
        <f t="shared" si="2"/>
        <v>4</v>
      </c>
      <c r="I554" s="7" t="s">
        <v>56</v>
      </c>
      <c r="J554" s="10"/>
      <c r="K554" s="10"/>
      <c r="L554" s="10"/>
      <c r="M554" s="10"/>
      <c r="N554" s="7" t="s">
        <v>18</v>
      </c>
      <c r="O554" s="10"/>
      <c r="P554" s="19"/>
      <c r="Q554" s="33"/>
      <c r="U554" s="34"/>
    </row>
    <row r="555">
      <c r="A555" s="6">
        <v>45705.0</v>
      </c>
      <c r="B555" s="10"/>
      <c r="C555" s="7">
        <v>224207.0</v>
      </c>
      <c r="D555" s="7" t="s">
        <v>106</v>
      </c>
      <c r="E555" s="6">
        <v>45413.0</v>
      </c>
      <c r="F555" s="52">
        <f t="shared" si="1"/>
        <v>9</v>
      </c>
      <c r="G555" s="6">
        <v>45511.0</v>
      </c>
      <c r="H555" s="52">
        <f t="shared" si="2"/>
        <v>6</v>
      </c>
      <c r="I555" s="7" t="s">
        <v>44</v>
      </c>
      <c r="J555" s="10"/>
      <c r="K555" s="10"/>
      <c r="L555" s="10"/>
      <c r="M555" s="10"/>
      <c r="N555" s="7" t="s">
        <v>18</v>
      </c>
      <c r="O555" s="10"/>
      <c r="P555" s="19"/>
      <c r="Q555" s="33"/>
      <c r="U555" s="34"/>
    </row>
    <row r="556">
      <c r="A556" s="6">
        <v>45705.0</v>
      </c>
      <c r="B556" s="10"/>
      <c r="C556" s="7">
        <v>233714.0</v>
      </c>
      <c r="D556" s="7" t="s">
        <v>106</v>
      </c>
      <c r="E556" s="6">
        <v>45566.0</v>
      </c>
      <c r="F556" s="52">
        <f t="shared" si="1"/>
        <v>4</v>
      </c>
      <c r="G556" s="6">
        <v>45543.0</v>
      </c>
      <c r="H556" s="52">
        <f t="shared" si="2"/>
        <v>5</v>
      </c>
      <c r="I556" s="7" t="s">
        <v>60</v>
      </c>
      <c r="J556" s="10"/>
      <c r="K556" s="10"/>
      <c r="L556" s="10"/>
      <c r="M556" s="10"/>
      <c r="N556" s="7" t="s">
        <v>18</v>
      </c>
      <c r="O556" s="10"/>
      <c r="P556" s="19"/>
      <c r="Q556" s="33"/>
      <c r="U556" s="34"/>
    </row>
    <row r="557">
      <c r="A557" s="6">
        <v>45705.0</v>
      </c>
      <c r="B557" s="10"/>
      <c r="C557" s="7">
        <v>221255.0</v>
      </c>
      <c r="D557" s="7" t="s">
        <v>106</v>
      </c>
      <c r="E557" s="6">
        <v>45413.0</v>
      </c>
      <c r="F557" s="52">
        <f t="shared" si="1"/>
        <v>9</v>
      </c>
      <c r="G557" s="6">
        <v>45485.0</v>
      </c>
      <c r="H557" s="52">
        <f t="shared" si="2"/>
        <v>7</v>
      </c>
      <c r="I557" s="7" t="s">
        <v>56</v>
      </c>
      <c r="J557" s="10"/>
      <c r="K557" s="10"/>
      <c r="L557" s="10"/>
      <c r="M557" s="10"/>
      <c r="N557" s="7" t="s">
        <v>18</v>
      </c>
      <c r="O557" s="10"/>
      <c r="P557" s="19"/>
      <c r="Q557" s="33"/>
      <c r="U557" s="34"/>
    </row>
    <row r="558">
      <c r="A558" s="6">
        <v>45705.0</v>
      </c>
      <c r="B558" s="10"/>
      <c r="C558" s="7">
        <v>234577.0</v>
      </c>
      <c r="D558" s="7" t="s">
        <v>106</v>
      </c>
      <c r="E558" s="6">
        <v>45597.0</v>
      </c>
      <c r="F558" s="52">
        <f t="shared" si="1"/>
        <v>3</v>
      </c>
      <c r="G558" s="9">
        <v>45614.0</v>
      </c>
      <c r="H558" s="52">
        <f t="shared" si="2"/>
        <v>3</v>
      </c>
      <c r="I558" s="7" t="s">
        <v>48</v>
      </c>
      <c r="J558" s="10"/>
      <c r="K558" s="10"/>
      <c r="L558" s="10"/>
      <c r="M558" s="10"/>
      <c r="N558" s="7" t="s">
        <v>18</v>
      </c>
      <c r="O558" s="10"/>
      <c r="P558" s="19"/>
      <c r="Q558" s="33"/>
      <c r="U558" s="34"/>
    </row>
    <row r="559">
      <c r="A559" s="6">
        <v>45705.0</v>
      </c>
      <c r="B559" s="10"/>
      <c r="C559" s="7">
        <v>237396.0</v>
      </c>
      <c r="D559" s="7" t="s">
        <v>106</v>
      </c>
      <c r="E559" s="6">
        <v>45627.0</v>
      </c>
      <c r="F559" s="52">
        <f t="shared" si="1"/>
        <v>2</v>
      </c>
      <c r="G559" s="9">
        <v>45643.0</v>
      </c>
      <c r="H559" s="52">
        <f t="shared" si="2"/>
        <v>2</v>
      </c>
      <c r="I559" s="7" t="s">
        <v>69</v>
      </c>
      <c r="J559" s="10"/>
      <c r="K559" s="10"/>
      <c r="L559" s="10"/>
      <c r="M559" s="10"/>
      <c r="N559" s="7" t="s">
        <v>18</v>
      </c>
      <c r="O559" s="10"/>
      <c r="P559" s="19"/>
      <c r="Q559" s="33"/>
      <c r="U559" s="34"/>
    </row>
    <row r="560">
      <c r="A560" s="6">
        <v>45705.0</v>
      </c>
      <c r="B560" s="10"/>
      <c r="C560" s="7">
        <v>239011.0</v>
      </c>
      <c r="D560" s="7" t="s">
        <v>106</v>
      </c>
      <c r="E560" s="6">
        <v>45627.0</v>
      </c>
      <c r="F560" s="52">
        <f t="shared" si="1"/>
        <v>2</v>
      </c>
      <c r="G560" s="6">
        <v>45667.0</v>
      </c>
      <c r="H560" s="52">
        <f t="shared" si="2"/>
        <v>1</v>
      </c>
      <c r="I560" s="7" t="s">
        <v>56</v>
      </c>
      <c r="J560" s="10"/>
      <c r="K560" s="10"/>
      <c r="L560" s="10"/>
      <c r="M560" s="10"/>
      <c r="N560" s="7" t="s">
        <v>18</v>
      </c>
      <c r="O560" s="10"/>
      <c r="P560" s="19"/>
      <c r="Q560" s="33"/>
      <c r="U560" s="34"/>
    </row>
    <row r="561">
      <c r="A561" s="6">
        <v>45705.0</v>
      </c>
      <c r="B561" s="10"/>
      <c r="C561" s="7">
        <v>241744.0</v>
      </c>
      <c r="D561" s="7" t="s">
        <v>106</v>
      </c>
      <c r="E561" s="6">
        <v>45658.0</v>
      </c>
      <c r="F561" s="52">
        <f t="shared" si="1"/>
        <v>1</v>
      </c>
      <c r="G561" s="6">
        <v>45692.0</v>
      </c>
      <c r="H561" s="52">
        <f t="shared" si="2"/>
        <v>0</v>
      </c>
      <c r="I561" s="7" t="s">
        <v>69</v>
      </c>
      <c r="J561" s="10"/>
      <c r="K561" s="10"/>
      <c r="L561" s="10"/>
      <c r="M561" s="10"/>
      <c r="N561" s="7" t="s">
        <v>18</v>
      </c>
      <c r="O561" s="10"/>
      <c r="P561" s="19"/>
      <c r="Q561" s="33"/>
      <c r="U561" s="34"/>
    </row>
    <row r="562">
      <c r="A562" s="6">
        <v>45705.0</v>
      </c>
      <c r="B562" s="10"/>
      <c r="C562" s="7">
        <v>81606.0</v>
      </c>
      <c r="D562" s="7" t="s">
        <v>107</v>
      </c>
      <c r="E562" s="6">
        <v>44228.0</v>
      </c>
      <c r="F562" s="52">
        <f t="shared" si="1"/>
        <v>48</v>
      </c>
      <c r="G562" s="6">
        <v>44285.0</v>
      </c>
      <c r="H562" s="52">
        <f t="shared" si="2"/>
        <v>46</v>
      </c>
      <c r="I562" s="7" t="s">
        <v>44</v>
      </c>
      <c r="J562" s="10"/>
      <c r="K562" s="10"/>
      <c r="L562" s="10"/>
      <c r="M562" s="10"/>
      <c r="N562" s="7" t="s">
        <v>18</v>
      </c>
      <c r="O562" s="10"/>
      <c r="P562" s="19"/>
      <c r="Q562" s="33"/>
      <c r="U562" s="34"/>
    </row>
    <row r="563">
      <c r="A563" s="6">
        <v>45705.0</v>
      </c>
      <c r="B563" s="10"/>
      <c r="C563" s="7">
        <v>141742.0</v>
      </c>
      <c r="D563" s="7" t="s">
        <v>107</v>
      </c>
      <c r="E563" s="6">
        <v>44652.0</v>
      </c>
      <c r="F563" s="52">
        <f t="shared" si="1"/>
        <v>34</v>
      </c>
      <c r="G563" s="6">
        <v>44796.0</v>
      </c>
      <c r="H563" s="52">
        <f t="shared" si="2"/>
        <v>29</v>
      </c>
      <c r="I563" s="7" t="s">
        <v>56</v>
      </c>
      <c r="J563" s="10"/>
      <c r="K563" s="10"/>
      <c r="L563" s="10"/>
      <c r="M563" s="10"/>
      <c r="N563" s="7" t="s">
        <v>18</v>
      </c>
      <c r="O563" s="10"/>
      <c r="P563" s="19"/>
      <c r="Q563" s="33"/>
      <c r="U563" s="34"/>
    </row>
    <row r="564">
      <c r="A564" s="6">
        <v>45705.0</v>
      </c>
      <c r="B564" s="10"/>
      <c r="C564" s="7">
        <v>186536.0</v>
      </c>
      <c r="D564" s="7" t="s">
        <v>107</v>
      </c>
      <c r="E564" s="6">
        <v>45139.0</v>
      </c>
      <c r="F564" s="52">
        <f t="shared" si="1"/>
        <v>18</v>
      </c>
      <c r="G564" s="6">
        <v>45190.0</v>
      </c>
      <c r="H564" s="52">
        <f t="shared" si="2"/>
        <v>16</v>
      </c>
      <c r="I564" s="7" t="s">
        <v>48</v>
      </c>
      <c r="J564" s="10"/>
      <c r="K564" s="10"/>
      <c r="L564" s="10"/>
      <c r="M564" s="10"/>
      <c r="N564" s="7" t="s">
        <v>18</v>
      </c>
      <c r="O564" s="10"/>
      <c r="P564" s="19"/>
      <c r="Q564" s="33"/>
      <c r="U564" s="34"/>
    </row>
    <row r="565">
      <c r="A565" s="6">
        <v>45705.0</v>
      </c>
      <c r="B565" s="10"/>
      <c r="C565" s="7">
        <v>179722.0</v>
      </c>
      <c r="D565" s="7" t="s">
        <v>107</v>
      </c>
      <c r="E565" s="6">
        <v>45017.0</v>
      </c>
      <c r="F565" s="52">
        <f t="shared" si="1"/>
        <v>22</v>
      </c>
      <c r="G565" s="6">
        <v>45132.0</v>
      </c>
      <c r="H565" s="52">
        <f t="shared" si="2"/>
        <v>18</v>
      </c>
      <c r="I565" s="7" t="s">
        <v>44</v>
      </c>
      <c r="J565" s="10"/>
      <c r="K565" s="10"/>
      <c r="L565" s="10"/>
      <c r="M565" s="10"/>
      <c r="N565" s="7" t="s">
        <v>18</v>
      </c>
      <c r="O565" s="10"/>
      <c r="P565" s="19"/>
      <c r="Q565" s="33"/>
      <c r="U565" s="34"/>
    </row>
    <row r="566">
      <c r="A566" s="6">
        <v>45705.0</v>
      </c>
      <c r="B566" s="10"/>
      <c r="C566" s="7">
        <v>188800.0</v>
      </c>
      <c r="D566" s="7" t="s">
        <v>107</v>
      </c>
      <c r="E566" s="6">
        <v>45170.0</v>
      </c>
      <c r="F566" s="52">
        <f t="shared" si="1"/>
        <v>17</v>
      </c>
      <c r="G566" s="9">
        <v>45209.0</v>
      </c>
      <c r="H566" s="52">
        <f t="shared" si="2"/>
        <v>16</v>
      </c>
      <c r="I566" s="7" t="s">
        <v>60</v>
      </c>
      <c r="J566" s="10"/>
      <c r="K566" s="10"/>
      <c r="L566" s="10"/>
      <c r="M566" s="10"/>
      <c r="N566" s="7" t="s">
        <v>18</v>
      </c>
      <c r="O566" s="10"/>
      <c r="P566" s="19"/>
      <c r="Q566" s="33"/>
      <c r="U566" s="34"/>
    </row>
    <row r="567">
      <c r="A567" s="6">
        <v>45705.0</v>
      </c>
      <c r="B567" s="10"/>
      <c r="C567" s="7">
        <v>210572.0</v>
      </c>
      <c r="D567" s="7" t="s">
        <v>107</v>
      </c>
      <c r="E567" s="6">
        <v>45383.0</v>
      </c>
      <c r="F567" s="52">
        <f t="shared" si="1"/>
        <v>10</v>
      </c>
      <c r="G567" s="6">
        <v>45397.0</v>
      </c>
      <c r="H567" s="52">
        <f t="shared" si="2"/>
        <v>10</v>
      </c>
      <c r="I567" s="7" t="s">
        <v>44</v>
      </c>
      <c r="J567" s="10"/>
      <c r="K567" s="10"/>
      <c r="L567" s="10"/>
      <c r="M567" s="10"/>
      <c r="N567" s="7" t="s">
        <v>18</v>
      </c>
      <c r="O567" s="10"/>
      <c r="P567" s="19"/>
      <c r="Q567" s="33"/>
      <c r="U567" s="34"/>
    </row>
    <row r="568">
      <c r="A568" s="6">
        <v>45705.0</v>
      </c>
      <c r="B568" s="10"/>
      <c r="C568" s="7">
        <v>223674.0</v>
      </c>
      <c r="D568" s="7" t="s">
        <v>107</v>
      </c>
      <c r="E568" s="6">
        <v>45474.0</v>
      </c>
      <c r="F568" s="52">
        <f t="shared" si="1"/>
        <v>7</v>
      </c>
      <c r="G568" s="6">
        <v>45509.0</v>
      </c>
      <c r="H568" s="52">
        <f t="shared" si="2"/>
        <v>6</v>
      </c>
      <c r="I568" s="7" t="s">
        <v>56</v>
      </c>
      <c r="J568" s="10"/>
      <c r="K568" s="10"/>
      <c r="L568" s="10"/>
      <c r="M568" s="10"/>
      <c r="N568" s="7" t="s">
        <v>18</v>
      </c>
      <c r="O568" s="10"/>
      <c r="P568" s="19"/>
      <c r="Q568" s="33"/>
      <c r="U568" s="34"/>
    </row>
    <row r="569">
      <c r="A569" s="6">
        <v>45705.0</v>
      </c>
      <c r="B569" s="10"/>
      <c r="C569" s="7">
        <v>231763.0</v>
      </c>
      <c r="D569" s="7" t="s">
        <v>107</v>
      </c>
      <c r="E569" s="6">
        <v>45444.0</v>
      </c>
      <c r="F569" s="52">
        <f t="shared" si="1"/>
        <v>8</v>
      </c>
      <c r="G569" s="9">
        <v>45586.0</v>
      </c>
      <c r="H569" s="52">
        <f t="shared" si="2"/>
        <v>3</v>
      </c>
      <c r="I569" s="7" t="s">
        <v>56</v>
      </c>
      <c r="J569" s="10"/>
      <c r="K569" s="10"/>
      <c r="L569" s="10"/>
      <c r="M569" s="10"/>
      <c r="N569" s="7" t="s">
        <v>18</v>
      </c>
      <c r="O569" s="10"/>
      <c r="P569" s="19"/>
      <c r="Q569" s="33"/>
      <c r="U569" s="34"/>
    </row>
    <row r="570">
      <c r="A570" s="6">
        <v>45705.0</v>
      </c>
      <c r="B570" s="10"/>
      <c r="C570" s="7">
        <v>234379.0</v>
      </c>
      <c r="D570" s="7" t="s">
        <v>107</v>
      </c>
      <c r="E570" s="6">
        <v>45536.0</v>
      </c>
      <c r="F570" s="52">
        <f t="shared" si="1"/>
        <v>5</v>
      </c>
      <c r="G570" s="9">
        <v>45624.0</v>
      </c>
      <c r="H570" s="52">
        <f t="shared" si="2"/>
        <v>2</v>
      </c>
      <c r="I570" s="7" t="s">
        <v>56</v>
      </c>
      <c r="J570" s="10"/>
      <c r="K570" s="10"/>
      <c r="L570" s="10"/>
      <c r="M570" s="10"/>
      <c r="N570" s="7" t="s">
        <v>18</v>
      </c>
      <c r="O570" s="10"/>
      <c r="P570" s="19"/>
      <c r="Q570" s="33"/>
      <c r="U570" s="34"/>
    </row>
    <row r="571">
      <c r="A571" s="6">
        <v>45705.0</v>
      </c>
      <c r="B571" s="10"/>
      <c r="C571" s="7">
        <v>228294.0</v>
      </c>
      <c r="D571" s="7" t="s">
        <v>109</v>
      </c>
      <c r="E571" s="6">
        <v>45413.0</v>
      </c>
      <c r="F571" s="52">
        <f t="shared" si="1"/>
        <v>9</v>
      </c>
      <c r="G571" s="6">
        <v>45553.0</v>
      </c>
      <c r="H571" s="52">
        <f t="shared" si="2"/>
        <v>5</v>
      </c>
      <c r="I571" s="7" t="s">
        <v>57</v>
      </c>
      <c r="J571" s="10"/>
      <c r="K571" s="10"/>
      <c r="L571" s="10"/>
      <c r="M571" s="10"/>
      <c r="N571" s="7" t="s">
        <v>18</v>
      </c>
      <c r="O571" s="10"/>
      <c r="P571" s="19"/>
      <c r="Q571" s="33"/>
      <c r="U571" s="34"/>
    </row>
    <row r="572">
      <c r="A572" s="6">
        <v>45695.0</v>
      </c>
      <c r="B572" s="6">
        <v>45706.0</v>
      </c>
      <c r="C572" s="7">
        <v>64988.0</v>
      </c>
      <c r="D572" s="7" t="s">
        <v>109</v>
      </c>
      <c r="E572" s="6">
        <v>43952.0</v>
      </c>
      <c r="F572" s="52">
        <f t="shared" si="1"/>
        <v>57</v>
      </c>
      <c r="G572" s="6">
        <v>44092.0</v>
      </c>
      <c r="H572" s="52">
        <f t="shared" si="2"/>
        <v>53</v>
      </c>
      <c r="I572" s="7" t="s">
        <v>44</v>
      </c>
      <c r="J572" s="7" t="s">
        <v>7</v>
      </c>
      <c r="K572" s="7" t="s">
        <v>173</v>
      </c>
      <c r="L572" s="7" t="s">
        <v>50</v>
      </c>
      <c r="M572" s="6">
        <v>45706.0</v>
      </c>
      <c r="N572" s="7" t="s">
        <v>16</v>
      </c>
      <c r="O572" s="10"/>
      <c r="P572" s="19"/>
      <c r="Q572" s="33"/>
      <c r="U572" s="34"/>
    </row>
    <row r="573">
      <c r="A573" s="6">
        <v>45705.0</v>
      </c>
      <c r="B573" s="10"/>
      <c r="C573" s="7">
        <v>178364.0</v>
      </c>
      <c r="D573" s="7" t="s">
        <v>109</v>
      </c>
      <c r="E573" s="6">
        <v>45017.0</v>
      </c>
      <c r="F573" s="52">
        <f t="shared" si="1"/>
        <v>22</v>
      </c>
      <c r="G573" s="6">
        <v>45119.0</v>
      </c>
      <c r="H573" s="52">
        <f t="shared" si="2"/>
        <v>19</v>
      </c>
      <c r="I573" s="7" t="s">
        <v>60</v>
      </c>
      <c r="J573" s="10"/>
      <c r="K573" s="10"/>
      <c r="L573" s="10"/>
      <c r="M573" s="10"/>
      <c r="N573" s="7" t="s">
        <v>18</v>
      </c>
      <c r="O573" s="10"/>
      <c r="P573" s="19"/>
      <c r="Q573" s="33"/>
      <c r="U573" s="34"/>
    </row>
    <row r="574">
      <c r="A574" s="6">
        <v>45705.0</v>
      </c>
      <c r="B574" s="10"/>
      <c r="C574" s="7">
        <v>178842.0</v>
      </c>
      <c r="D574" s="7" t="s">
        <v>109</v>
      </c>
      <c r="E574" s="6">
        <v>44958.0</v>
      </c>
      <c r="F574" s="52">
        <f t="shared" si="1"/>
        <v>24</v>
      </c>
      <c r="G574" s="6">
        <v>45125.0</v>
      </c>
      <c r="H574" s="52">
        <f t="shared" si="2"/>
        <v>19</v>
      </c>
      <c r="I574" s="7" t="s">
        <v>44</v>
      </c>
      <c r="J574" s="10"/>
      <c r="K574" s="10"/>
      <c r="L574" s="10"/>
      <c r="M574" s="10"/>
      <c r="N574" s="7" t="s">
        <v>18</v>
      </c>
      <c r="O574" s="10"/>
      <c r="P574" s="19"/>
      <c r="Q574" s="33"/>
      <c r="U574" s="34"/>
    </row>
    <row r="575">
      <c r="A575" s="6">
        <v>45705.0</v>
      </c>
      <c r="B575" s="10"/>
      <c r="C575" s="7">
        <v>217748.0</v>
      </c>
      <c r="D575" s="7" t="s">
        <v>109</v>
      </c>
      <c r="E575" s="6">
        <v>45352.0</v>
      </c>
      <c r="F575" s="52">
        <f t="shared" si="1"/>
        <v>11</v>
      </c>
      <c r="G575" s="6">
        <v>45455.0</v>
      </c>
      <c r="H575" s="52">
        <f t="shared" si="2"/>
        <v>8</v>
      </c>
      <c r="I575" s="7" t="s">
        <v>60</v>
      </c>
      <c r="J575" s="10"/>
      <c r="K575" s="10"/>
      <c r="L575" s="10"/>
      <c r="M575" s="10"/>
      <c r="N575" s="7" t="s">
        <v>18</v>
      </c>
      <c r="O575" s="10"/>
      <c r="P575" s="19"/>
      <c r="Q575" s="33"/>
      <c r="U575" s="34"/>
    </row>
    <row r="576">
      <c r="A576" s="6">
        <v>45705.0</v>
      </c>
      <c r="B576" s="10"/>
      <c r="C576" s="7">
        <v>230132.0</v>
      </c>
      <c r="D576" s="7" t="s">
        <v>109</v>
      </c>
      <c r="E576" s="6">
        <v>45536.0</v>
      </c>
      <c r="F576" s="52">
        <f t="shared" si="1"/>
        <v>5</v>
      </c>
      <c r="G576" s="6">
        <v>45572.0</v>
      </c>
      <c r="H576" s="52">
        <f t="shared" si="2"/>
        <v>4</v>
      </c>
      <c r="I576" s="7" t="s">
        <v>44</v>
      </c>
      <c r="J576" s="10"/>
      <c r="K576" s="10"/>
      <c r="L576" s="10"/>
      <c r="M576" s="10"/>
      <c r="N576" s="7" t="s">
        <v>18</v>
      </c>
      <c r="O576" s="10"/>
      <c r="P576" s="19"/>
      <c r="Q576" s="33"/>
      <c r="U576" s="34"/>
    </row>
    <row r="577">
      <c r="A577" s="6">
        <v>45705.0</v>
      </c>
      <c r="B577" s="10"/>
      <c r="C577" s="7">
        <v>197992.0</v>
      </c>
      <c r="D577" s="7" t="s">
        <v>109</v>
      </c>
      <c r="E577" s="6">
        <v>45292.0</v>
      </c>
      <c r="F577" s="52">
        <f t="shared" si="1"/>
        <v>13</v>
      </c>
      <c r="G577" s="6">
        <v>45301.0</v>
      </c>
      <c r="H577" s="52">
        <f t="shared" si="2"/>
        <v>13</v>
      </c>
      <c r="I577" s="7" t="s">
        <v>56</v>
      </c>
      <c r="J577" s="10"/>
      <c r="K577" s="10"/>
      <c r="L577" s="10"/>
      <c r="M577" s="10"/>
      <c r="N577" s="7" t="s">
        <v>18</v>
      </c>
      <c r="O577" s="10"/>
      <c r="P577" s="19"/>
      <c r="Q577" s="33"/>
      <c r="U577" s="34"/>
    </row>
    <row r="578">
      <c r="A578" s="6">
        <v>45705.0</v>
      </c>
      <c r="B578" s="10"/>
      <c r="C578" s="7">
        <v>63592.0</v>
      </c>
      <c r="D578" s="7" t="s">
        <v>109</v>
      </c>
      <c r="E578" s="6">
        <v>44044.0</v>
      </c>
      <c r="F578" s="52">
        <f t="shared" si="1"/>
        <v>54</v>
      </c>
      <c r="G578" s="6">
        <v>44078.0</v>
      </c>
      <c r="H578" s="52">
        <f t="shared" si="2"/>
        <v>53</v>
      </c>
      <c r="I578" s="7" t="s">
        <v>56</v>
      </c>
      <c r="J578" s="10"/>
      <c r="K578" s="10"/>
      <c r="L578" s="10"/>
      <c r="M578" s="10"/>
      <c r="N578" s="7" t="s">
        <v>18</v>
      </c>
      <c r="O578" s="10"/>
      <c r="P578" s="19"/>
      <c r="Q578" s="33"/>
      <c r="U578" s="34"/>
    </row>
    <row r="579">
      <c r="A579" s="6">
        <v>45705.0</v>
      </c>
      <c r="B579" s="10"/>
      <c r="C579" s="7">
        <v>140600.0</v>
      </c>
      <c r="D579" s="7" t="s">
        <v>109</v>
      </c>
      <c r="E579" s="6">
        <v>44682.0</v>
      </c>
      <c r="F579" s="52">
        <f t="shared" si="1"/>
        <v>33</v>
      </c>
      <c r="G579" s="6">
        <v>44786.0</v>
      </c>
      <c r="H579" s="52">
        <f t="shared" si="2"/>
        <v>30</v>
      </c>
      <c r="I579" s="7" t="s">
        <v>56</v>
      </c>
      <c r="J579" s="10"/>
      <c r="K579" s="10"/>
      <c r="L579" s="10"/>
      <c r="M579" s="10"/>
      <c r="N579" s="7" t="s">
        <v>18</v>
      </c>
      <c r="O579" s="10"/>
      <c r="P579" s="19"/>
      <c r="Q579" s="33"/>
      <c r="U579" s="34"/>
    </row>
    <row r="580">
      <c r="A580" s="6">
        <v>45705.0</v>
      </c>
      <c r="B580" s="10"/>
      <c r="C580" s="7">
        <v>234599.0</v>
      </c>
      <c r="D580" s="7" t="s">
        <v>109</v>
      </c>
      <c r="E580" s="6">
        <v>45566.0</v>
      </c>
      <c r="F580" s="52">
        <f t="shared" si="1"/>
        <v>4</v>
      </c>
      <c r="G580" s="9">
        <v>45614.0</v>
      </c>
      <c r="H580" s="52">
        <f t="shared" si="2"/>
        <v>3</v>
      </c>
      <c r="I580" s="7" t="s">
        <v>56</v>
      </c>
      <c r="J580" s="10"/>
      <c r="K580" s="10"/>
      <c r="L580" s="10"/>
      <c r="M580" s="10"/>
      <c r="N580" s="7" t="s">
        <v>18</v>
      </c>
      <c r="O580" s="10"/>
      <c r="P580" s="19"/>
      <c r="Q580" s="33"/>
      <c r="U580" s="34"/>
    </row>
    <row r="581">
      <c r="A581" s="6">
        <v>45705.0</v>
      </c>
      <c r="B581" s="10"/>
      <c r="C581" s="7">
        <v>212820.0</v>
      </c>
      <c r="D581" s="7" t="s">
        <v>109</v>
      </c>
      <c r="E581" s="6">
        <v>45383.0</v>
      </c>
      <c r="F581" s="52">
        <f t="shared" si="1"/>
        <v>10</v>
      </c>
      <c r="G581" s="6">
        <v>45414.0</v>
      </c>
      <c r="H581" s="52">
        <f t="shared" si="2"/>
        <v>9</v>
      </c>
      <c r="I581" s="7" t="s">
        <v>56</v>
      </c>
      <c r="J581" s="10"/>
      <c r="K581" s="10"/>
      <c r="L581" s="10"/>
      <c r="M581" s="10"/>
      <c r="N581" s="7" t="s">
        <v>18</v>
      </c>
      <c r="O581" s="10"/>
      <c r="P581" s="19"/>
      <c r="Q581" s="33"/>
      <c r="U581" s="34"/>
    </row>
    <row r="582">
      <c r="A582" s="6">
        <v>45705.0</v>
      </c>
      <c r="B582" s="10"/>
      <c r="C582" s="7">
        <v>195702.0</v>
      </c>
      <c r="D582" s="7" t="s">
        <v>109</v>
      </c>
      <c r="E582" s="6">
        <v>44927.0</v>
      </c>
      <c r="F582" s="52">
        <f t="shared" si="1"/>
        <v>25</v>
      </c>
      <c r="G582" s="9">
        <v>45273.0</v>
      </c>
      <c r="H582" s="52">
        <f t="shared" si="2"/>
        <v>14</v>
      </c>
      <c r="I582" s="7" t="s">
        <v>56</v>
      </c>
      <c r="J582" s="10"/>
      <c r="K582" s="10"/>
      <c r="L582" s="10"/>
      <c r="M582" s="10"/>
      <c r="N582" s="7" t="s">
        <v>18</v>
      </c>
      <c r="O582" s="10"/>
      <c r="P582" s="19"/>
      <c r="Q582" s="33"/>
      <c r="U582" s="34"/>
    </row>
    <row r="583">
      <c r="A583" s="6">
        <v>45705.0</v>
      </c>
      <c r="B583" s="10"/>
      <c r="C583" s="7">
        <v>219885.0</v>
      </c>
      <c r="D583" s="7" t="s">
        <v>109</v>
      </c>
      <c r="E583" s="6">
        <v>45413.0</v>
      </c>
      <c r="F583" s="52">
        <f t="shared" si="1"/>
        <v>9</v>
      </c>
      <c r="G583" s="6">
        <v>45474.0</v>
      </c>
      <c r="H583" s="52">
        <f t="shared" si="2"/>
        <v>7</v>
      </c>
      <c r="I583" s="7" t="s">
        <v>56</v>
      </c>
      <c r="J583" s="10"/>
      <c r="K583" s="10"/>
      <c r="L583" s="10"/>
      <c r="M583" s="10"/>
      <c r="N583" s="7" t="s">
        <v>18</v>
      </c>
      <c r="O583" s="10"/>
      <c r="P583" s="19"/>
      <c r="Q583" s="33"/>
      <c r="U583" s="34"/>
    </row>
    <row r="584">
      <c r="A584" s="6">
        <v>45705.0</v>
      </c>
      <c r="B584" s="10"/>
      <c r="C584" s="7">
        <v>233833.0</v>
      </c>
      <c r="D584" s="7" t="s">
        <v>109</v>
      </c>
      <c r="E584" s="6">
        <v>45597.0</v>
      </c>
      <c r="F584" s="52">
        <f t="shared" si="1"/>
        <v>3</v>
      </c>
      <c r="G584" s="9">
        <v>45607.0</v>
      </c>
      <c r="H584" s="52">
        <f t="shared" si="2"/>
        <v>3</v>
      </c>
      <c r="I584" s="7" t="s">
        <v>44</v>
      </c>
      <c r="J584" s="10"/>
      <c r="K584" s="10"/>
      <c r="L584" s="10"/>
      <c r="M584" s="10"/>
      <c r="N584" s="7" t="s">
        <v>18</v>
      </c>
      <c r="O584" s="10"/>
      <c r="P584" s="19"/>
      <c r="Q584" s="33"/>
      <c r="U584" s="34"/>
    </row>
    <row r="585">
      <c r="A585" s="6">
        <v>45705.0</v>
      </c>
      <c r="B585" s="10"/>
      <c r="C585" s="7">
        <v>238026.0</v>
      </c>
      <c r="D585" s="7" t="s">
        <v>109</v>
      </c>
      <c r="E585" s="6">
        <v>45627.0</v>
      </c>
      <c r="F585" s="52">
        <f t="shared" si="1"/>
        <v>2</v>
      </c>
      <c r="G585" s="6">
        <v>45659.0</v>
      </c>
      <c r="H585" s="52">
        <f t="shared" si="2"/>
        <v>1</v>
      </c>
      <c r="I585" s="7" t="s">
        <v>41</v>
      </c>
      <c r="J585" s="10"/>
      <c r="K585" s="10"/>
      <c r="L585" s="10"/>
      <c r="M585" s="10"/>
      <c r="N585" s="7" t="s">
        <v>18</v>
      </c>
      <c r="O585" s="10"/>
      <c r="P585" s="19"/>
      <c r="Q585" s="33"/>
      <c r="U585" s="34"/>
    </row>
    <row r="586">
      <c r="A586" s="6">
        <v>45705.0</v>
      </c>
      <c r="B586" s="10"/>
      <c r="C586" s="7">
        <v>242491.0</v>
      </c>
      <c r="D586" s="7" t="s">
        <v>109</v>
      </c>
      <c r="E586" s="6">
        <v>45689.0</v>
      </c>
      <c r="F586" s="52">
        <f t="shared" si="1"/>
        <v>0</v>
      </c>
      <c r="G586" s="6">
        <v>45698.0</v>
      </c>
      <c r="H586" s="52">
        <f t="shared" si="2"/>
        <v>0</v>
      </c>
      <c r="I586" s="7" t="s">
        <v>69</v>
      </c>
      <c r="J586" s="10"/>
      <c r="K586" s="10"/>
      <c r="L586" s="10"/>
      <c r="M586" s="10"/>
      <c r="N586" s="7" t="s">
        <v>18</v>
      </c>
      <c r="O586" s="10"/>
      <c r="P586" s="19"/>
      <c r="Q586" s="33"/>
      <c r="U586" s="34"/>
    </row>
    <row r="587">
      <c r="A587" s="6">
        <v>45705.0</v>
      </c>
      <c r="B587" s="10"/>
      <c r="C587" s="7">
        <v>156291.0</v>
      </c>
      <c r="D587" s="7" t="s">
        <v>110</v>
      </c>
      <c r="E587" s="6">
        <v>44835.0</v>
      </c>
      <c r="F587" s="52">
        <f t="shared" si="1"/>
        <v>28</v>
      </c>
      <c r="G587" s="6">
        <v>44936.0</v>
      </c>
      <c r="H587" s="52">
        <f t="shared" si="2"/>
        <v>25</v>
      </c>
      <c r="I587" s="7" t="s">
        <v>56</v>
      </c>
      <c r="J587" s="10"/>
      <c r="K587" s="10"/>
      <c r="L587" s="10"/>
      <c r="M587" s="10"/>
      <c r="N587" s="7" t="s">
        <v>18</v>
      </c>
      <c r="O587" s="10"/>
      <c r="P587" s="19"/>
      <c r="Q587" s="33"/>
      <c r="U587" s="34"/>
    </row>
    <row r="588">
      <c r="A588" s="6">
        <v>45705.0</v>
      </c>
      <c r="B588" s="10"/>
      <c r="C588" s="7">
        <v>152521.0</v>
      </c>
      <c r="D588" s="7" t="s">
        <v>110</v>
      </c>
      <c r="E588" s="6">
        <v>44774.0</v>
      </c>
      <c r="F588" s="52">
        <f t="shared" si="1"/>
        <v>30</v>
      </c>
      <c r="G588" s="9">
        <v>44894.0</v>
      </c>
      <c r="H588" s="52">
        <f t="shared" si="2"/>
        <v>26</v>
      </c>
      <c r="I588" s="7" t="s">
        <v>44</v>
      </c>
      <c r="J588" s="10"/>
      <c r="K588" s="10"/>
      <c r="L588" s="10"/>
      <c r="M588" s="10"/>
      <c r="N588" s="7" t="s">
        <v>18</v>
      </c>
      <c r="O588" s="10"/>
      <c r="P588" s="19"/>
      <c r="Q588" s="33"/>
      <c r="U588" s="34"/>
    </row>
    <row r="589">
      <c r="A589" s="6">
        <v>45705.0</v>
      </c>
      <c r="B589" s="10"/>
      <c r="C589" s="7">
        <v>189983.0</v>
      </c>
      <c r="D589" s="7" t="s">
        <v>110</v>
      </c>
      <c r="E589" s="6">
        <v>45170.0</v>
      </c>
      <c r="F589" s="52">
        <f t="shared" si="1"/>
        <v>17</v>
      </c>
      <c r="G589" s="9">
        <v>45218.0</v>
      </c>
      <c r="H589" s="52">
        <f t="shared" si="2"/>
        <v>15</v>
      </c>
      <c r="I589" s="7" t="s">
        <v>44</v>
      </c>
      <c r="J589" s="10"/>
      <c r="K589" s="10"/>
      <c r="L589" s="10"/>
      <c r="M589" s="10"/>
      <c r="N589" s="7" t="s">
        <v>18</v>
      </c>
      <c r="O589" s="10"/>
      <c r="P589" s="19"/>
      <c r="Q589" s="33"/>
      <c r="U589" s="34"/>
    </row>
    <row r="590">
      <c r="A590" s="6">
        <v>45705.0</v>
      </c>
      <c r="B590" s="10"/>
      <c r="C590" s="7">
        <v>198525.0</v>
      </c>
      <c r="D590" s="7" t="s">
        <v>110</v>
      </c>
      <c r="E590" s="6">
        <v>45292.0</v>
      </c>
      <c r="F590" s="52">
        <f t="shared" si="1"/>
        <v>13</v>
      </c>
      <c r="G590" s="6">
        <v>45306.0</v>
      </c>
      <c r="H590" s="52">
        <f t="shared" si="2"/>
        <v>13</v>
      </c>
      <c r="I590" s="7" t="s">
        <v>44</v>
      </c>
      <c r="J590" s="10"/>
      <c r="K590" s="10"/>
      <c r="L590" s="10"/>
      <c r="M590" s="10"/>
      <c r="N590" s="7" t="s">
        <v>18</v>
      </c>
      <c r="O590" s="10"/>
      <c r="P590" s="19"/>
      <c r="Q590" s="33"/>
      <c r="U590" s="34"/>
    </row>
    <row r="591">
      <c r="A591" s="6">
        <v>45705.0</v>
      </c>
      <c r="B591" s="10"/>
      <c r="C591" s="7">
        <v>198654.0</v>
      </c>
      <c r="D591" s="7" t="s">
        <v>110</v>
      </c>
      <c r="E591" s="6">
        <v>45261.0</v>
      </c>
      <c r="F591" s="52">
        <f t="shared" si="1"/>
        <v>14</v>
      </c>
      <c r="G591" s="6">
        <v>45306.0</v>
      </c>
      <c r="H591" s="52">
        <f t="shared" si="2"/>
        <v>13</v>
      </c>
      <c r="I591" s="7" t="s">
        <v>56</v>
      </c>
      <c r="J591" s="10"/>
      <c r="K591" s="10"/>
      <c r="L591" s="10"/>
      <c r="M591" s="10"/>
      <c r="N591" s="7" t="s">
        <v>18</v>
      </c>
      <c r="O591" s="10"/>
      <c r="P591" s="19"/>
      <c r="Q591" s="33"/>
      <c r="U591" s="34"/>
    </row>
    <row r="592">
      <c r="A592" s="6">
        <v>45705.0</v>
      </c>
      <c r="B592" s="10"/>
      <c r="C592" s="7">
        <v>190124.0</v>
      </c>
      <c r="D592" s="7" t="s">
        <v>110</v>
      </c>
      <c r="E592" s="6">
        <v>45139.0</v>
      </c>
      <c r="F592" s="52">
        <f t="shared" si="1"/>
        <v>18</v>
      </c>
      <c r="G592" s="9">
        <v>45223.0</v>
      </c>
      <c r="H592" s="52">
        <f t="shared" si="2"/>
        <v>15</v>
      </c>
      <c r="I592" s="7" t="s">
        <v>56</v>
      </c>
      <c r="J592" s="10"/>
      <c r="K592" s="10"/>
      <c r="L592" s="10"/>
      <c r="M592" s="10"/>
      <c r="N592" s="7" t="s">
        <v>18</v>
      </c>
      <c r="O592" s="10"/>
      <c r="P592" s="19"/>
      <c r="Q592" s="33"/>
      <c r="U592" s="34"/>
    </row>
    <row r="593">
      <c r="A593" s="6">
        <v>45705.0</v>
      </c>
      <c r="B593" s="10"/>
      <c r="C593" s="7">
        <v>200844.0</v>
      </c>
      <c r="D593" s="7" t="s">
        <v>110</v>
      </c>
      <c r="E593" s="6">
        <v>45200.0</v>
      </c>
      <c r="F593" s="52">
        <f t="shared" si="1"/>
        <v>16</v>
      </c>
      <c r="G593" s="6">
        <v>45322.0</v>
      </c>
      <c r="H593" s="52">
        <f t="shared" si="2"/>
        <v>12</v>
      </c>
      <c r="I593" s="7" t="s">
        <v>60</v>
      </c>
      <c r="J593" s="10"/>
      <c r="K593" s="10"/>
      <c r="L593" s="10"/>
      <c r="M593" s="10"/>
      <c r="N593" s="7" t="s">
        <v>18</v>
      </c>
      <c r="O593" s="10"/>
      <c r="P593" s="19"/>
      <c r="Q593" s="33"/>
      <c r="U593" s="34"/>
    </row>
    <row r="594">
      <c r="A594" s="6">
        <v>45705.0</v>
      </c>
      <c r="B594" s="10"/>
      <c r="C594" s="7">
        <v>204645.0</v>
      </c>
      <c r="D594" s="7" t="s">
        <v>110</v>
      </c>
      <c r="E594" s="6">
        <v>45323.0</v>
      </c>
      <c r="F594" s="52">
        <f t="shared" si="1"/>
        <v>12</v>
      </c>
      <c r="G594" s="6">
        <v>45352.0</v>
      </c>
      <c r="H594" s="52">
        <f t="shared" si="2"/>
        <v>11</v>
      </c>
      <c r="I594" s="7" t="s">
        <v>60</v>
      </c>
      <c r="J594" s="10"/>
      <c r="K594" s="10"/>
      <c r="L594" s="10"/>
      <c r="M594" s="10"/>
      <c r="N594" s="7" t="s">
        <v>18</v>
      </c>
      <c r="O594" s="10"/>
      <c r="P594" s="19"/>
      <c r="Q594" s="33"/>
      <c r="U594" s="34"/>
    </row>
    <row r="595">
      <c r="A595" s="6">
        <v>45705.0</v>
      </c>
      <c r="B595" s="10"/>
      <c r="C595" s="7">
        <v>207571.0</v>
      </c>
      <c r="D595" s="7" t="s">
        <v>110</v>
      </c>
      <c r="E595" s="6">
        <v>45261.0</v>
      </c>
      <c r="F595" s="52">
        <f t="shared" si="1"/>
        <v>14</v>
      </c>
      <c r="G595" s="6">
        <v>45378.0</v>
      </c>
      <c r="H595" s="52">
        <f t="shared" si="2"/>
        <v>10</v>
      </c>
      <c r="I595" s="7" t="s">
        <v>56</v>
      </c>
      <c r="J595" s="10"/>
      <c r="K595" s="10"/>
      <c r="L595" s="10"/>
      <c r="M595" s="10"/>
      <c r="N595" s="7" t="s">
        <v>18</v>
      </c>
      <c r="O595" s="10"/>
      <c r="P595" s="19"/>
      <c r="Q595" s="33"/>
      <c r="U595" s="34"/>
    </row>
    <row r="596">
      <c r="A596" s="6">
        <v>45705.0</v>
      </c>
      <c r="B596" s="10"/>
      <c r="C596" s="7">
        <v>20322.0</v>
      </c>
      <c r="D596" s="7" t="s">
        <v>110</v>
      </c>
      <c r="E596" s="6">
        <v>45352.0</v>
      </c>
      <c r="F596" s="52">
        <f t="shared" si="1"/>
        <v>11</v>
      </c>
      <c r="G596" s="6">
        <v>45447.0</v>
      </c>
      <c r="H596" s="52">
        <f t="shared" si="2"/>
        <v>8</v>
      </c>
      <c r="I596" s="7" t="s">
        <v>44</v>
      </c>
      <c r="J596" s="10"/>
      <c r="K596" s="10"/>
      <c r="L596" s="10"/>
      <c r="M596" s="10"/>
      <c r="N596" s="7" t="s">
        <v>18</v>
      </c>
      <c r="O596" s="10"/>
      <c r="P596" s="19"/>
      <c r="Q596" s="33"/>
      <c r="U596" s="34"/>
    </row>
    <row r="597">
      <c r="A597" s="6">
        <v>45705.0</v>
      </c>
      <c r="B597" s="10"/>
      <c r="C597" s="7">
        <v>202585.0</v>
      </c>
      <c r="D597" s="7" t="s">
        <v>110</v>
      </c>
      <c r="E597" s="6">
        <v>45474.0</v>
      </c>
      <c r="F597" s="52">
        <f t="shared" si="1"/>
        <v>7</v>
      </c>
      <c r="G597" s="6">
        <v>45532.0</v>
      </c>
      <c r="H597" s="52">
        <f t="shared" si="2"/>
        <v>5</v>
      </c>
      <c r="I597" s="7" t="s">
        <v>56</v>
      </c>
      <c r="J597" s="10"/>
      <c r="K597" s="10"/>
      <c r="L597" s="10"/>
      <c r="M597" s="10"/>
      <c r="N597" s="7" t="s">
        <v>18</v>
      </c>
      <c r="O597" s="10"/>
      <c r="P597" s="19"/>
      <c r="Q597" s="33"/>
      <c r="U597" s="34"/>
    </row>
    <row r="598">
      <c r="A598" s="6">
        <v>45705.0</v>
      </c>
      <c r="B598" s="10"/>
      <c r="C598" s="7">
        <v>230792.0</v>
      </c>
      <c r="D598" s="7" t="s">
        <v>110</v>
      </c>
      <c r="E598" s="6">
        <v>45536.0</v>
      </c>
      <c r="F598" s="52">
        <f t="shared" si="1"/>
        <v>5</v>
      </c>
      <c r="G598" s="9">
        <v>45587.0</v>
      </c>
      <c r="H598" s="52">
        <f t="shared" si="2"/>
        <v>3</v>
      </c>
      <c r="I598" s="7" t="s">
        <v>56</v>
      </c>
      <c r="J598" s="10"/>
      <c r="K598" s="10"/>
      <c r="L598" s="10"/>
      <c r="M598" s="10"/>
      <c r="N598" s="7" t="s">
        <v>18</v>
      </c>
      <c r="O598" s="10"/>
      <c r="P598" s="19"/>
      <c r="Q598" s="33"/>
      <c r="U598" s="34"/>
    </row>
    <row r="599">
      <c r="A599" s="6">
        <v>45705.0</v>
      </c>
      <c r="B599" s="10"/>
      <c r="C599" s="7">
        <v>235728.0</v>
      </c>
      <c r="D599" s="7" t="s">
        <v>110</v>
      </c>
      <c r="E599" s="6">
        <v>45566.0</v>
      </c>
      <c r="F599" s="52">
        <f t="shared" si="1"/>
        <v>4</v>
      </c>
      <c r="G599" s="9">
        <v>45624.0</v>
      </c>
      <c r="H599" s="52">
        <f t="shared" si="2"/>
        <v>2</v>
      </c>
      <c r="I599" s="7" t="s">
        <v>44</v>
      </c>
      <c r="J599" s="10"/>
      <c r="K599" s="10"/>
      <c r="L599" s="10"/>
      <c r="M599" s="10"/>
      <c r="N599" s="7" t="s">
        <v>18</v>
      </c>
      <c r="O599" s="10"/>
      <c r="P599" s="19"/>
      <c r="Q599" s="33"/>
      <c r="U599" s="34"/>
    </row>
    <row r="600">
      <c r="A600" s="6">
        <v>45705.0</v>
      </c>
      <c r="B600" s="10"/>
      <c r="C600" s="7">
        <v>238237.0</v>
      </c>
      <c r="D600" s="7" t="s">
        <v>110</v>
      </c>
      <c r="E600" s="6">
        <v>45627.0</v>
      </c>
      <c r="F600" s="52">
        <f t="shared" si="1"/>
        <v>2</v>
      </c>
      <c r="G600" s="6">
        <v>45663.0</v>
      </c>
      <c r="H600" s="52">
        <f t="shared" si="2"/>
        <v>1</v>
      </c>
      <c r="I600" s="7" t="s">
        <v>44</v>
      </c>
      <c r="J600" s="10"/>
      <c r="K600" s="10"/>
      <c r="L600" s="10"/>
      <c r="M600" s="10"/>
      <c r="N600" s="7" t="s">
        <v>18</v>
      </c>
      <c r="O600" s="10"/>
      <c r="P600" s="19"/>
      <c r="Q600" s="33"/>
      <c r="U600" s="34"/>
    </row>
    <row r="601">
      <c r="A601" s="6">
        <v>45705.0</v>
      </c>
      <c r="B601" s="10"/>
      <c r="C601" s="7">
        <v>240508.0</v>
      </c>
      <c r="D601" s="7" t="s">
        <v>110</v>
      </c>
      <c r="E601" s="6">
        <v>45597.0</v>
      </c>
      <c r="F601" s="52">
        <f t="shared" si="1"/>
        <v>3</v>
      </c>
      <c r="G601" s="6">
        <v>45680.0</v>
      </c>
      <c r="H601" s="52">
        <f t="shared" si="2"/>
        <v>0</v>
      </c>
      <c r="I601" s="7" t="s">
        <v>44</v>
      </c>
      <c r="J601" s="10"/>
      <c r="K601" s="10"/>
      <c r="L601" s="10"/>
      <c r="M601" s="10"/>
      <c r="N601" s="7" t="s">
        <v>18</v>
      </c>
      <c r="O601" s="10"/>
      <c r="P601" s="19"/>
      <c r="Q601" s="33"/>
      <c r="U601" s="34"/>
    </row>
    <row r="602">
      <c r="A602" s="6">
        <v>45705.0</v>
      </c>
      <c r="B602" s="10"/>
      <c r="C602" s="7">
        <v>242326.0</v>
      </c>
      <c r="D602" s="7" t="s">
        <v>110</v>
      </c>
      <c r="E602" s="6">
        <v>45505.0</v>
      </c>
      <c r="F602" s="52">
        <f t="shared" si="1"/>
        <v>6</v>
      </c>
      <c r="G602" s="6">
        <v>45695.0</v>
      </c>
      <c r="H602" s="52">
        <f t="shared" si="2"/>
        <v>0</v>
      </c>
      <c r="I602" s="7" t="s">
        <v>56</v>
      </c>
      <c r="J602" s="10"/>
      <c r="K602" s="10"/>
      <c r="L602" s="10"/>
      <c r="M602" s="10"/>
      <c r="N602" s="7" t="s">
        <v>18</v>
      </c>
      <c r="O602" s="10"/>
      <c r="P602" s="19"/>
      <c r="Q602" s="33"/>
      <c r="U602" s="34"/>
    </row>
    <row r="603">
      <c r="A603" s="6">
        <v>45705.0</v>
      </c>
      <c r="B603" s="10"/>
      <c r="C603" s="7">
        <v>149813.0</v>
      </c>
      <c r="D603" s="7" t="s">
        <v>112</v>
      </c>
      <c r="E603" s="6">
        <v>44774.0</v>
      </c>
      <c r="F603" s="52">
        <f t="shared" si="1"/>
        <v>30</v>
      </c>
      <c r="G603" s="6">
        <v>44869.0</v>
      </c>
      <c r="H603" s="52">
        <f t="shared" si="2"/>
        <v>27</v>
      </c>
      <c r="I603" s="7" t="s">
        <v>72</v>
      </c>
      <c r="J603" s="10"/>
      <c r="K603" s="10"/>
      <c r="L603" s="10"/>
      <c r="M603" s="10"/>
      <c r="N603" s="7" t="s">
        <v>18</v>
      </c>
      <c r="O603" s="10"/>
      <c r="P603" s="19"/>
      <c r="Q603" s="33"/>
      <c r="U603" s="34"/>
    </row>
    <row r="604">
      <c r="A604" s="6">
        <v>45705.0</v>
      </c>
      <c r="B604" s="10"/>
      <c r="C604" s="7">
        <v>217973.0</v>
      </c>
      <c r="D604" s="7" t="s">
        <v>112</v>
      </c>
      <c r="E604" s="6">
        <v>45413.0</v>
      </c>
      <c r="F604" s="52">
        <f t="shared" si="1"/>
        <v>9</v>
      </c>
      <c r="G604" s="6">
        <v>45456.0</v>
      </c>
      <c r="H604" s="52">
        <f t="shared" si="2"/>
        <v>8</v>
      </c>
      <c r="I604" s="7" t="s">
        <v>44</v>
      </c>
      <c r="J604" s="10"/>
      <c r="K604" s="10"/>
      <c r="L604" s="10"/>
      <c r="M604" s="10"/>
      <c r="N604" s="7" t="s">
        <v>18</v>
      </c>
      <c r="O604" s="10"/>
      <c r="P604" s="19"/>
      <c r="Q604" s="33"/>
      <c r="U604" s="34"/>
    </row>
    <row r="605">
      <c r="A605" s="6">
        <v>45705.0</v>
      </c>
      <c r="B605" s="10"/>
      <c r="C605" s="7">
        <v>178602.0</v>
      </c>
      <c r="D605" s="7" t="s">
        <v>112</v>
      </c>
      <c r="E605" s="6">
        <v>44927.0</v>
      </c>
      <c r="F605" s="52">
        <f t="shared" si="1"/>
        <v>25</v>
      </c>
      <c r="G605" s="6">
        <v>45121.0</v>
      </c>
      <c r="H605" s="52">
        <f t="shared" si="2"/>
        <v>19</v>
      </c>
      <c r="I605" s="7" t="s">
        <v>60</v>
      </c>
      <c r="J605" s="10"/>
      <c r="K605" s="10"/>
      <c r="L605" s="10"/>
      <c r="M605" s="10"/>
      <c r="N605" s="7" t="s">
        <v>18</v>
      </c>
      <c r="O605" s="10"/>
      <c r="P605" s="19"/>
      <c r="Q605" s="33"/>
      <c r="U605" s="34"/>
    </row>
    <row r="606">
      <c r="A606" s="6">
        <v>45705.0</v>
      </c>
      <c r="B606" s="10"/>
      <c r="C606" s="7">
        <v>214606.0</v>
      </c>
      <c r="D606" s="7" t="s">
        <v>112</v>
      </c>
      <c r="E606" s="6">
        <v>45413.0</v>
      </c>
      <c r="F606" s="52">
        <f t="shared" si="1"/>
        <v>9</v>
      </c>
      <c r="G606" s="6">
        <v>45427.0</v>
      </c>
      <c r="H606" s="52">
        <f t="shared" si="2"/>
        <v>9</v>
      </c>
      <c r="I606" s="7" t="s">
        <v>57</v>
      </c>
      <c r="J606" s="10"/>
      <c r="K606" s="10"/>
      <c r="L606" s="10"/>
      <c r="M606" s="10"/>
      <c r="N606" s="7" t="s">
        <v>18</v>
      </c>
      <c r="O606" s="10"/>
      <c r="P606" s="19"/>
      <c r="Q606" s="33"/>
      <c r="U606" s="34"/>
    </row>
    <row r="607">
      <c r="A607" s="6">
        <v>45702.0</v>
      </c>
      <c r="B607" s="10"/>
      <c r="C607" s="7">
        <v>205505.0</v>
      </c>
      <c r="D607" s="7" t="s">
        <v>112</v>
      </c>
      <c r="E607" s="6">
        <v>45323.0</v>
      </c>
      <c r="F607" s="52">
        <f t="shared" si="1"/>
        <v>12</v>
      </c>
      <c r="G607" s="6">
        <v>45359.0</v>
      </c>
      <c r="H607" s="52">
        <f t="shared" si="2"/>
        <v>11</v>
      </c>
      <c r="I607" s="7" t="s">
        <v>44</v>
      </c>
      <c r="J607" s="10"/>
      <c r="K607" s="75">
        <v>9000.0</v>
      </c>
      <c r="L607" s="7" t="s">
        <v>50</v>
      </c>
      <c r="M607" s="6">
        <v>45706.0</v>
      </c>
      <c r="N607" s="7" t="s">
        <v>16</v>
      </c>
      <c r="O607" s="10"/>
      <c r="P607" s="19"/>
      <c r="Q607" s="33"/>
      <c r="U607" s="34"/>
    </row>
    <row r="608">
      <c r="A608" s="6">
        <v>45705.0</v>
      </c>
      <c r="B608" s="10"/>
      <c r="C608" s="7">
        <v>229448.0</v>
      </c>
      <c r="D608" s="7" t="s">
        <v>112</v>
      </c>
      <c r="E608" s="6">
        <v>45505.0</v>
      </c>
      <c r="F608" s="52">
        <f t="shared" si="1"/>
        <v>6</v>
      </c>
      <c r="G608" s="6">
        <v>45569.0</v>
      </c>
      <c r="H608" s="52">
        <f t="shared" si="2"/>
        <v>4</v>
      </c>
      <c r="I608" s="7" t="s">
        <v>60</v>
      </c>
      <c r="J608" s="10"/>
      <c r="K608" s="10"/>
      <c r="L608" s="10"/>
      <c r="M608" s="10"/>
      <c r="N608" s="7" t="s">
        <v>18</v>
      </c>
      <c r="O608" s="10"/>
      <c r="P608" s="19"/>
      <c r="Q608" s="33"/>
      <c r="U608" s="34"/>
    </row>
    <row r="609">
      <c r="A609" s="6">
        <v>45705.0</v>
      </c>
      <c r="B609" s="10"/>
      <c r="C609" s="7">
        <v>212779.0</v>
      </c>
      <c r="D609" s="7" t="s">
        <v>112</v>
      </c>
      <c r="E609" s="6">
        <v>45352.0</v>
      </c>
      <c r="F609" s="52">
        <f t="shared" si="1"/>
        <v>11</v>
      </c>
      <c r="G609" s="6">
        <v>45414.0</v>
      </c>
      <c r="H609" s="52">
        <f t="shared" si="2"/>
        <v>9</v>
      </c>
      <c r="I609" s="7" t="s">
        <v>44</v>
      </c>
      <c r="J609" s="10"/>
      <c r="K609" s="10"/>
      <c r="L609" s="10"/>
      <c r="M609" s="10"/>
      <c r="N609" s="7" t="s">
        <v>18</v>
      </c>
      <c r="O609" s="10"/>
      <c r="P609" s="19"/>
      <c r="Q609" s="33"/>
      <c r="U609" s="34"/>
    </row>
    <row r="610">
      <c r="A610" s="6">
        <v>45705.0</v>
      </c>
      <c r="B610" s="10"/>
      <c r="C610" s="7">
        <v>175747.0</v>
      </c>
      <c r="D610" s="7" t="s">
        <v>112</v>
      </c>
      <c r="E610" s="6">
        <v>44958.0</v>
      </c>
      <c r="F610" s="52">
        <f t="shared" si="1"/>
        <v>24</v>
      </c>
      <c r="G610" s="6">
        <v>45104.0</v>
      </c>
      <c r="H610" s="52">
        <f t="shared" si="2"/>
        <v>19</v>
      </c>
      <c r="I610" s="7" t="s">
        <v>44</v>
      </c>
      <c r="J610" s="10"/>
      <c r="K610" s="10"/>
      <c r="L610" s="10"/>
      <c r="M610" s="10"/>
      <c r="N610" s="7" t="s">
        <v>18</v>
      </c>
      <c r="O610" s="10"/>
      <c r="P610" s="19"/>
      <c r="Q610" s="33"/>
      <c r="U610" s="34"/>
    </row>
    <row r="611">
      <c r="A611" s="6">
        <v>45705.0</v>
      </c>
      <c r="B611" s="10"/>
      <c r="C611" s="7">
        <v>229744.0</v>
      </c>
      <c r="D611" s="7" t="s">
        <v>112</v>
      </c>
      <c r="E611" s="6">
        <v>45444.0</v>
      </c>
      <c r="F611" s="52">
        <f t="shared" si="1"/>
        <v>8</v>
      </c>
      <c r="G611" s="6">
        <v>45567.0</v>
      </c>
      <c r="H611" s="52">
        <f t="shared" si="2"/>
        <v>4</v>
      </c>
      <c r="I611" s="7" t="s">
        <v>56</v>
      </c>
      <c r="J611" s="10"/>
      <c r="K611" s="10"/>
      <c r="L611" s="10"/>
      <c r="M611" s="10"/>
      <c r="N611" s="7" t="s">
        <v>18</v>
      </c>
      <c r="O611" s="10"/>
      <c r="P611" s="19"/>
      <c r="Q611" s="33"/>
      <c r="U611" s="34"/>
    </row>
    <row r="612">
      <c r="A612" s="6">
        <v>45705.0</v>
      </c>
      <c r="B612" s="10"/>
      <c r="C612" s="7">
        <v>135391.0</v>
      </c>
      <c r="D612" s="7" t="s">
        <v>112</v>
      </c>
      <c r="E612" s="6">
        <v>44713.0</v>
      </c>
      <c r="F612" s="52">
        <f t="shared" si="1"/>
        <v>32</v>
      </c>
      <c r="G612" s="6">
        <v>44744.0</v>
      </c>
      <c r="H612" s="52">
        <f t="shared" si="2"/>
        <v>31</v>
      </c>
      <c r="I612" s="7" t="s">
        <v>117</v>
      </c>
      <c r="J612" s="10"/>
      <c r="K612" s="10"/>
      <c r="L612" s="10"/>
      <c r="M612" s="10"/>
      <c r="N612" s="7" t="s">
        <v>18</v>
      </c>
      <c r="O612" s="10"/>
      <c r="P612" s="19"/>
      <c r="Q612" s="33"/>
      <c r="U612" s="34"/>
    </row>
    <row r="613">
      <c r="A613" s="6">
        <v>45705.0</v>
      </c>
      <c r="B613" s="10"/>
      <c r="C613" s="7">
        <v>241016.0</v>
      </c>
      <c r="D613" s="7" t="s">
        <v>112</v>
      </c>
      <c r="E613" s="6">
        <v>45627.0</v>
      </c>
      <c r="F613" s="52">
        <f t="shared" si="1"/>
        <v>2</v>
      </c>
      <c r="G613" s="6">
        <v>45685.0</v>
      </c>
      <c r="H613" s="52">
        <f t="shared" si="2"/>
        <v>0</v>
      </c>
      <c r="I613" s="7" t="s">
        <v>57</v>
      </c>
      <c r="J613" s="10"/>
      <c r="K613" s="10"/>
      <c r="L613" s="10"/>
      <c r="M613" s="10"/>
      <c r="N613" s="7" t="s">
        <v>18</v>
      </c>
      <c r="O613" s="10"/>
      <c r="P613" s="19"/>
      <c r="Q613" s="33"/>
      <c r="U613" s="34"/>
    </row>
    <row r="614">
      <c r="A614" s="6">
        <v>45705.0</v>
      </c>
      <c r="B614" s="10"/>
      <c r="C614" s="7">
        <v>236919.0</v>
      </c>
      <c r="D614" s="7" t="s">
        <v>112</v>
      </c>
      <c r="E614" s="6">
        <v>45444.0</v>
      </c>
      <c r="F614" s="52">
        <f t="shared" si="1"/>
        <v>8</v>
      </c>
      <c r="G614" s="9">
        <v>45647.0</v>
      </c>
      <c r="H614" s="52">
        <f t="shared" si="2"/>
        <v>1</v>
      </c>
      <c r="I614" s="7" t="s">
        <v>56</v>
      </c>
      <c r="J614" s="10"/>
      <c r="K614" s="10"/>
      <c r="L614" s="10"/>
      <c r="M614" s="10"/>
      <c r="N614" s="7" t="s">
        <v>18</v>
      </c>
      <c r="O614" s="10"/>
      <c r="P614" s="19"/>
      <c r="Q614" s="33"/>
      <c r="U614" s="34"/>
    </row>
    <row r="615">
      <c r="A615" s="6">
        <v>45705.0</v>
      </c>
      <c r="B615" s="10"/>
      <c r="C615" s="7">
        <v>180253.0</v>
      </c>
      <c r="D615" s="7" t="s">
        <v>112</v>
      </c>
      <c r="E615" s="6">
        <v>45108.0</v>
      </c>
      <c r="F615" s="52">
        <f t="shared" si="1"/>
        <v>19</v>
      </c>
      <c r="G615" s="6">
        <v>45135.0</v>
      </c>
      <c r="H615" s="52">
        <f t="shared" si="2"/>
        <v>18</v>
      </c>
      <c r="I615" s="7" t="s">
        <v>56</v>
      </c>
      <c r="J615" s="10"/>
      <c r="K615" s="10"/>
      <c r="L615" s="10"/>
      <c r="M615" s="10"/>
      <c r="N615" s="7" t="s">
        <v>18</v>
      </c>
      <c r="O615" s="10"/>
      <c r="P615" s="19"/>
      <c r="Q615" s="33"/>
      <c r="U615" s="34"/>
    </row>
    <row r="616">
      <c r="A616" s="6">
        <v>45705.0</v>
      </c>
      <c r="B616" s="10"/>
      <c r="C616" s="7">
        <v>195671.0</v>
      </c>
      <c r="D616" s="7" t="s">
        <v>112</v>
      </c>
      <c r="E616" s="6">
        <v>45231.0</v>
      </c>
      <c r="F616" s="52">
        <f t="shared" si="1"/>
        <v>15</v>
      </c>
      <c r="G616" s="9">
        <v>45272.0</v>
      </c>
      <c r="H616" s="52">
        <f t="shared" si="2"/>
        <v>14</v>
      </c>
      <c r="I616" s="7" t="s">
        <v>56</v>
      </c>
      <c r="J616" s="10"/>
      <c r="K616" s="10"/>
      <c r="L616" s="10"/>
      <c r="M616" s="10"/>
      <c r="N616" s="7" t="s">
        <v>18</v>
      </c>
      <c r="O616" s="10"/>
      <c r="P616" s="19"/>
      <c r="Q616" s="33"/>
      <c r="U616" s="34"/>
    </row>
    <row r="617">
      <c r="A617" s="6">
        <v>45705.0</v>
      </c>
      <c r="B617" s="10"/>
      <c r="C617" s="7">
        <v>206926.0</v>
      </c>
      <c r="D617" s="7" t="s">
        <v>112</v>
      </c>
      <c r="E617" s="6">
        <v>45323.0</v>
      </c>
      <c r="F617" s="52">
        <f t="shared" si="1"/>
        <v>12</v>
      </c>
      <c r="G617" s="6">
        <v>45372.0</v>
      </c>
      <c r="H617" s="52">
        <f t="shared" si="2"/>
        <v>10</v>
      </c>
      <c r="I617" s="7" t="s">
        <v>56</v>
      </c>
      <c r="J617" s="10"/>
      <c r="K617" s="10"/>
      <c r="L617" s="10"/>
      <c r="M617" s="10"/>
      <c r="N617" s="7" t="s">
        <v>18</v>
      </c>
      <c r="O617" s="10"/>
      <c r="P617" s="19"/>
      <c r="Q617" s="33"/>
      <c r="U617" s="34"/>
    </row>
    <row r="618">
      <c r="A618" s="6">
        <v>45705.0</v>
      </c>
      <c r="B618" s="10"/>
      <c r="C618" s="7">
        <v>217344.0</v>
      </c>
      <c r="D618" s="7" t="s">
        <v>112</v>
      </c>
      <c r="E618" s="6">
        <v>44470.0</v>
      </c>
      <c r="F618" s="52">
        <f t="shared" si="1"/>
        <v>40</v>
      </c>
      <c r="G618" s="6">
        <v>45450.0</v>
      </c>
      <c r="H618" s="52">
        <f t="shared" si="2"/>
        <v>8</v>
      </c>
      <c r="I618" s="7" t="s">
        <v>117</v>
      </c>
      <c r="J618" s="10"/>
      <c r="K618" s="10"/>
      <c r="L618" s="10"/>
      <c r="M618" s="10"/>
      <c r="N618" s="7" t="s">
        <v>18</v>
      </c>
      <c r="O618" s="10"/>
      <c r="P618" s="19"/>
      <c r="Q618" s="33"/>
      <c r="U618" s="34"/>
    </row>
    <row r="619">
      <c r="A619" s="6">
        <v>45705.0</v>
      </c>
      <c r="B619" s="10"/>
      <c r="C619" s="7">
        <v>222322.0</v>
      </c>
      <c r="D619" s="7" t="s">
        <v>112</v>
      </c>
      <c r="E619" s="6">
        <v>45474.0</v>
      </c>
      <c r="F619" s="52">
        <f t="shared" si="1"/>
        <v>7</v>
      </c>
      <c r="G619" s="6">
        <v>45495.0</v>
      </c>
      <c r="H619" s="52">
        <f t="shared" si="2"/>
        <v>6</v>
      </c>
      <c r="I619" s="7" t="s">
        <v>56</v>
      </c>
      <c r="J619" s="10"/>
      <c r="K619" s="10"/>
      <c r="L619" s="10"/>
      <c r="M619" s="10"/>
      <c r="N619" s="7" t="s">
        <v>18</v>
      </c>
      <c r="O619" s="10"/>
      <c r="P619" s="19"/>
      <c r="Q619" s="33"/>
      <c r="U619" s="34"/>
    </row>
    <row r="620">
      <c r="A620" s="6">
        <v>45705.0</v>
      </c>
      <c r="B620" s="10"/>
      <c r="C620" s="7">
        <v>227712.0</v>
      </c>
      <c r="D620" s="7" t="s">
        <v>112</v>
      </c>
      <c r="E620" s="6">
        <v>44713.0</v>
      </c>
      <c r="F620" s="52">
        <f t="shared" si="1"/>
        <v>32</v>
      </c>
      <c r="G620" s="6">
        <v>45546.0</v>
      </c>
      <c r="H620" s="52">
        <f t="shared" si="2"/>
        <v>5</v>
      </c>
      <c r="I620" s="7" t="s">
        <v>56</v>
      </c>
      <c r="J620" s="10"/>
      <c r="K620" s="10"/>
      <c r="L620" s="10"/>
      <c r="M620" s="10"/>
      <c r="N620" s="7" t="s">
        <v>18</v>
      </c>
      <c r="O620" s="10"/>
      <c r="P620" s="19"/>
      <c r="Q620" s="33"/>
      <c r="U620" s="34"/>
    </row>
    <row r="621">
      <c r="A621" s="6">
        <v>45705.0</v>
      </c>
      <c r="B621" s="10"/>
      <c r="C621" s="7">
        <v>232879.0</v>
      </c>
      <c r="D621" s="7" t="s">
        <v>112</v>
      </c>
      <c r="E621" s="6">
        <v>45017.0</v>
      </c>
      <c r="F621" s="52">
        <f t="shared" si="1"/>
        <v>22</v>
      </c>
      <c r="G621" s="9">
        <v>45595.0</v>
      </c>
      <c r="H621" s="52">
        <f t="shared" si="2"/>
        <v>3</v>
      </c>
      <c r="I621" s="7" t="s">
        <v>56</v>
      </c>
      <c r="J621" s="10"/>
      <c r="K621" s="10"/>
      <c r="L621" s="10"/>
      <c r="M621" s="10"/>
      <c r="N621" s="7" t="s">
        <v>18</v>
      </c>
      <c r="O621" s="10"/>
      <c r="P621" s="19"/>
      <c r="Q621" s="33"/>
      <c r="U621" s="34"/>
    </row>
    <row r="622">
      <c r="A622" s="6">
        <v>45705.0</v>
      </c>
      <c r="B622" s="10"/>
      <c r="C622" s="7">
        <v>240999.0</v>
      </c>
      <c r="D622" s="7" t="s">
        <v>112</v>
      </c>
      <c r="E622" s="6">
        <v>45597.0</v>
      </c>
      <c r="F622" s="52">
        <f t="shared" si="1"/>
        <v>3</v>
      </c>
      <c r="G622" s="6">
        <v>45685.0</v>
      </c>
      <c r="H622" s="52">
        <f t="shared" si="2"/>
        <v>0</v>
      </c>
      <c r="I622" s="7" t="s">
        <v>69</v>
      </c>
      <c r="J622" s="10"/>
      <c r="K622" s="10"/>
      <c r="L622" s="10"/>
      <c r="M622" s="10"/>
      <c r="N622" s="7" t="s">
        <v>18</v>
      </c>
      <c r="O622" s="10"/>
      <c r="P622" s="19"/>
      <c r="Q622" s="33"/>
      <c r="U622" s="34"/>
    </row>
    <row r="623">
      <c r="A623" s="6">
        <v>45705.0</v>
      </c>
      <c r="B623" s="10"/>
      <c r="C623" s="7">
        <v>218292.0</v>
      </c>
      <c r="D623" s="7" t="s">
        <v>114</v>
      </c>
      <c r="E623" s="6">
        <v>45170.0</v>
      </c>
      <c r="F623" s="52">
        <f t="shared" si="1"/>
        <v>17</v>
      </c>
      <c r="G623" s="6">
        <v>45460.0</v>
      </c>
      <c r="H623" s="52">
        <f t="shared" si="2"/>
        <v>8</v>
      </c>
      <c r="I623" s="7" t="s">
        <v>44</v>
      </c>
      <c r="J623" s="10"/>
      <c r="K623" s="10"/>
      <c r="L623" s="10"/>
      <c r="M623" s="10"/>
      <c r="N623" s="7" t="s">
        <v>18</v>
      </c>
      <c r="O623" s="10"/>
      <c r="P623" s="19"/>
      <c r="Q623" s="33"/>
      <c r="U623" s="34"/>
    </row>
    <row r="624">
      <c r="A624" s="6">
        <v>45705.0</v>
      </c>
      <c r="B624" s="10"/>
      <c r="C624" s="7">
        <v>62904.0</v>
      </c>
      <c r="D624" s="7" t="s">
        <v>114</v>
      </c>
      <c r="E624" s="6">
        <v>44013.0</v>
      </c>
      <c r="F624" s="52">
        <f t="shared" si="1"/>
        <v>55</v>
      </c>
      <c r="G624" s="6">
        <v>44074.0</v>
      </c>
      <c r="H624" s="52">
        <f t="shared" si="2"/>
        <v>53</v>
      </c>
      <c r="I624" s="7" t="s">
        <v>44</v>
      </c>
      <c r="J624" s="10"/>
      <c r="K624" s="10"/>
      <c r="L624" s="10"/>
      <c r="M624" s="10"/>
      <c r="N624" s="7" t="s">
        <v>18</v>
      </c>
      <c r="O624" s="10"/>
      <c r="P624" s="19"/>
      <c r="Q624" s="33"/>
      <c r="U624" s="34"/>
    </row>
    <row r="625">
      <c r="A625" s="6">
        <v>45705.0</v>
      </c>
      <c r="B625" s="10"/>
      <c r="C625" s="7">
        <v>104567.0</v>
      </c>
      <c r="D625" s="7" t="s">
        <v>114</v>
      </c>
      <c r="E625" s="6">
        <v>44197.0</v>
      </c>
      <c r="F625" s="52">
        <f t="shared" si="1"/>
        <v>49</v>
      </c>
      <c r="G625" s="9">
        <v>44496.0</v>
      </c>
      <c r="H625" s="52">
        <f t="shared" si="2"/>
        <v>39</v>
      </c>
      <c r="I625" s="7" t="s">
        <v>56</v>
      </c>
      <c r="J625" s="10"/>
      <c r="K625" s="10"/>
      <c r="L625" s="10"/>
      <c r="M625" s="10"/>
      <c r="N625" s="7" t="s">
        <v>18</v>
      </c>
      <c r="O625" s="10"/>
      <c r="P625" s="19"/>
      <c r="Q625" s="33"/>
      <c r="U625" s="34"/>
    </row>
    <row r="626">
      <c r="A626" s="6">
        <v>45705.0</v>
      </c>
      <c r="B626" s="10"/>
      <c r="C626" s="7">
        <v>147449.0</v>
      </c>
      <c r="D626" s="7" t="s">
        <v>114</v>
      </c>
      <c r="E626" s="6">
        <v>44805.0</v>
      </c>
      <c r="F626" s="52">
        <f t="shared" si="1"/>
        <v>29</v>
      </c>
      <c r="G626" s="9">
        <v>44848.0</v>
      </c>
      <c r="H626" s="52">
        <f t="shared" si="2"/>
        <v>28</v>
      </c>
      <c r="I626" s="7" t="s">
        <v>56</v>
      </c>
      <c r="J626" s="10"/>
      <c r="K626" s="10"/>
      <c r="L626" s="10"/>
      <c r="M626" s="10"/>
      <c r="N626" s="7" t="s">
        <v>18</v>
      </c>
      <c r="O626" s="10"/>
      <c r="P626" s="19"/>
      <c r="Q626" s="33"/>
      <c r="U626" s="34"/>
    </row>
    <row r="627">
      <c r="A627" s="6">
        <v>45705.0</v>
      </c>
      <c r="B627" s="10"/>
      <c r="C627" s="7">
        <v>217209.0</v>
      </c>
      <c r="D627" s="7" t="s">
        <v>114</v>
      </c>
      <c r="E627" s="6">
        <v>45413.0</v>
      </c>
      <c r="F627" s="52">
        <f t="shared" si="1"/>
        <v>9</v>
      </c>
      <c r="G627" s="6">
        <v>45449.0</v>
      </c>
      <c r="H627" s="52">
        <f t="shared" si="2"/>
        <v>8</v>
      </c>
      <c r="I627" s="7" t="s">
        <v>56</v>
      </c>
      <c r="J627" s="10"/>
      <c r="K627" s="10"/>
      <c r="L627" s="10"/>
      <c r="M627" s="10"/>
      <c r="N627" s="7" t="s">
        <v>18</v>
      </c>
      <c r="O627" s="10"/>
      <c r="P627" s="19"/>
      <c r="Q627" s="33"/>
      <c r="U627" s="34"/>
    </row>
    <row r="628">
      <c r="A628" s="6">
        <v>45705.0</v>
      </c>
      <c r="B628" s="10"/>
      <c r="C628" s="7">
        <v>236779.0</v>
      </c>
      <c r="D628" s="7" t="s">
        <v>114</v>
      </c>
      <c r="E628" s="6">
        <v>45505.0</v>
      </c>
      <c r="F628" s="52">
        <f t="shared" si="1"/>
        <v>6</v>
      </c>
      <c r="G628" s="9">
        <v>45636.0</v>
      </c>
      <c r="H628" s="52">
        <f t="shared" si="2"/>
        <v>2</v>
      </c>
      <c r="I628" s="7" t="s">
        <v>44</v>
      </c>
      <c r="J628" s="10"/>
      <c r="K628" s="10"/>
      <c r="L628" s="10"/>
      <c r="M628" s="10"/>
      <c r="N628" s="7" t="s">
        <v>18</v>
      </c>
      <c r="O628" s="10"/>
      <c r="P628" s="19"/>
      <c r="Q628" s="33"/>
      <c r="U628" s="34"/>
    </row>
    <row r="629">
      <c r="A629" s="6">
        <v>45705.0</v>
      </c>
      <c r="B629" s="10"/>
      <c r="C629" s="7">
        <v>195934.0</v>
      </c>
      <c r="D629" s="7" t="s">
        <v>114</v>
      </c>
      <c r="E629" s="6">
        <v>45231.0</v>
      </c>
      <c r="F629" s="52">
        <f t="shared" si="1"/>
        <v>15</v>
      </c>
      <c r="G629" s="9">
        <v>45251.0</v>
      </c>
      <c r="H629" s="52">
        <f t="shared" si="2"/>
        <v>14</v>
      </c>
      <c r="I629" s="7" t="s">
        <v>56</v>
      </c>
      <c r="J629" s="10"/>
      <c r="K629" s="10"/>
      <c r="L629" s="10"/>
      <c r="M629" s="10"/>
      <c r="N629" s="7" t="s">
        <v>18</v>
      </c>
      <c r="O629" s="10"/>
      <c r="P629" s="19"/>
      <c r="Q629" s="33"/>
      <c r="U629" s="34"/>
    </row>
    <row r="630">
      <c r="A630" s="6">
        <v>45705.0</v>
      </c>
      <c r="B630" s="10"/>
      <c r="C630" s="7">
        <v>171663.0</v>
      </c>
      <c r="D630" s="7" t="s">
        <v>114</v>
      </c>
      <c r="E630" s="6">
        <v>45017.0</v>
      </c>
      <c r="F630" s="52">
        <f t="shared" si="1"/>
        <v>22</v>
      </c>
      <c r="G630" s="6">
        <v>45066.0</v>
      </c>
      <c r="H630" s="52">
        <f t="shared" si="2"/>
        <v>20</v>
      </c>
      <c r="I630" s="7" t="s">
        <v>44</v>
      </c>
      <c r="J630" s="10"/>
      <c r="K630" s="10"/>
      <c r="L630" s="10"/>
      <c r="M630" s="10"/>
      <c r="N630" s="7" t="s">
        <v>18</v>
      </c>
      <c r="O630" s="10"/>
      <c r="P630" s="19"/>
      <c r="Q630" s="33"/>
      <c r="U630" s="34"/>
    </row>
    <row r="631">
      <c r="A631" s="6">
        <v>45705.0</v>
      </c>
      <c r="B631" s="10"/>
      <c r="C631" s="7">
        <v>187110.0</v>
      </c>
      <c r="D631" s="7" t="s">
        <v>114</v>
      </c>
      <c r="E631" s="6">
        <v>45108.0</v>
      </c>
      <c r="F631" s="52">
        <f t="shared" si="1"/>
        <v>19</v>
      </c>
      <c r="G631" s="6">
        <v>45191.0</v>
      </c>
      <c r="H631" s="52">
        <f t="shared" si="2"/>
        <v>16</v>
      </c>
      <c r="I631" s="7" t="s">
        <v>56</v>
      </c>
      <c r="J631" s="10"/>
      <c r="K631" s="10"/>
      <c r="L631" s="10"/>
      <c r="M631" s="10"/>
      <c r="N631" s="7" t="s">
        <v>18</v>
      </c>
      <c r="O631" s="10"/>
      <c r="P631" s="19"/>
      <c r="Q631" s="33"/>
      <c r="U631" s="34"/>
    </row>
    <row r="632">
      <c r="A632" s="6">
        <v>45705.0</v>
      </c>
      <c r="B632" s="10"/>
      <c r="C632" s="7">
        <v>200289.0</v>
      </c>
      <c r="D632" s="7" t="s">
        <v>114</v>
      </c>
      <c r="E632" s="6">
        <v>45200.0</v>
      </c>
      <c r="F632" s="52">
        <f t="shared" si="1"/>
        <v>16</v>
      </c>
      <c r="G632" s="6">
        <v>45320.0</v>
      </c>
      <c r="H632" s="52">
        <f t="shared" si="2"/>
        <v>12</v>
      </c>
      <c r="I632" s="7" t="s">
        <v>56</v>
      </c>
      <c r="J632" s="10"/>
      <c r="K632" s="10"/>
      <c r="L632" s="10"/>
      <c r="M632" s="10"/>
      <c r="N632" s="7" t="s">
        <v>18</v>
      </c>
      <c r="O632" s="10"/>
      <c r="P632" s="19"/>
      <c r="Q632" s="33"/>
      <c r="U632" s="34"/>
    </row>
    <row r="633">
      <c r="A633" s="6">
        <v>45705.0</v>
      </c>
      <c r="B633" s="10"/>
      <c r="C633" s="7">
        <v>206668.0</v>
      </c>
      <c r="D633" s="7" t="s">
        <v>114</v>
      </c>
      <c r="E633" s="6">
        <v>45352.0</v>
      </c>
      <c r="F633" s="52">
        <f t="shared" si="1"/>
        <v>11</v>
      </c>
      <c r="G633" s="6">
        <v>45372.0</v>
      </c>
      <c r="H633" s="52">
        <f t="shared" si="2"/>
        <v>10</v>
      </c>
      <c r="I633" s="7" t="s">
        <v>56</v>
      </c>
      <c r="J633" s="10"/>
      <c r="K633" s="10"/>
      <c r="L633" s="10"/>
      <c r="M633" s="10"/>
      <c r="N633" s="7" t="s">
        <v>18</v>
      </c>
      <c r="O633" s="10"/>
      <c r="P633" s="19"/>
      <c r="Q633" s="33"/>
      <c r="U633" s="34"/>
    </row>
    <row r="634">
      <c r="A634" s="6">
        <v>45705.0</v>
      </c>
      <c r="B634" s="10"/>
      <c r="C634" s="7">
        <v>213530.0</v>
      </c>
      <c r="D634" s="7" t="s">
        <v>114</v>
      </c>
      <c r="E634" s="6">
        <v>45383.0</v>
      </c>
      <c r="F634" s="52">
        <f t="shared" si="1"/>
        <v>10</v>
      </c>
      <c r="G634" s="6">
        <v>45436.0</v>
      </c>
      <c r="H634" s="52">
        <f t="shared" si="2"/>
        <v>8</v>
      </c>
      <c r="I634" s="7" t="s">
        <v>56</v>
      </c>
      <c r="J634" s="10"/>
      <c r="K634" s="10"/>
      <c r="L634" s="10"/>
      <c r="M634" s="10"/>
      <c r="N634" s="7" t="s">
        <v>18</v>
      </c>
      <c r="O634" s="10"/>
      <c r="P634" s="19"/>
      <c r="Q634" s="33"/>
      <c r="U634" s="34"/>
    </row>
    <row r="635">
      <c r="A635" s="6">
        <v>45705.0</v>
      </c>
      <c r="B635" s="10"/>
      <c r="C635" s="7">
        <v>224229.0</v>
      </c>
      <c r="D635" s="7" t="s">
        <v>114</v>
      </c>
      <c r="E635" s="6">
        <v>45474.0</v>
      </c>
      <c r="F635" s="52">
        <f t="shared" si="1"/>
        <v>7</v>
      </c>
      <c r="G635" s="6">
        <v>45512.0</v>
      </c>
      <c r="H635" s="52">
        <f t="shared" si="2"/>
        <v>6</v>
      </c>
      <c r="I635" s="7" t="s">
        <v>56</v>
      </c>
      <c r="J635" s="10"/>
      <c r="K635" s="10"/>
      <c r="L635" s="10"/>
      <c r="M635" s="10"/>
      <c r="N635" s="7" t="s">
        <v>18</v>
      </c>
      <c r="O635" s="10"/>
      <c r="P635" s="19"/>
      <c r="Q635" s="33"/>
      <c r="U635" s="34"/>
    </row>
    <row r="636">
      <c r="A636" s="6">
        <v>45705.0</v>
      </c>
      <c r="B636" s="10"/>
      <c r="C636" s="7">
        <v>227684.0</v>
      </c>
      <c r="D636" s="7" t="s">
        <v>114</v>
      </c>
      <c r="E636" s="6">
        <v>45536.0</v>
      </c>
      <c r="F636" s="52">
        <f t="shared" si="1"/>
        <v>5</v>
      </c>
      <c r="G636" s="6">
        <v>45546.0</v>
      </c>
      <c r="H636" s="52">
        <f t="shared" si="2"/>
        <v>5</v>
      </c>
      <c r="I636" s="7" t="s">
        <v>56</v>
      </c>
      <c r="J636" s="10"/>
      <c r="K636" s="10"/>
      <c r="L636" s="10"/>
      <c r="M636" s="10"/>
      <c r="N636" s="7" t="s">
        <v>18</v>
      </c>
      <c r="O636" s="10"/>
      <c r="P636" s="19"/>
      <c r="Q636" s="33"/>
      <c r="U636" s="34"/>
    </row>
    <row r="637">
      <c r="A637" s="6">
        <v>45705.0</v>
      </c>
      <c r="B637" s="10"/>
      <c r="C637" s="7">
        <v>232650.0</v>
      </c>
      <c r="D637" s="7" t="s">
        <v>114</v>
      </c>
      <c r="E637" s="6">
        <v>45536.0</v>
      </c>
      <c r="F637" s="52">
        <f t="shared" si="1"/>
        <v>5</v>
      </c>
      <c r="G637" s="9">
        <v>45595.0</v>
      </c>
      <c r="H637" s="52">
        <f t="shared" si="2"/>
        <v>3</v>
      </c>
      <c r="I637" s="7" t="s">
        <v>44</v>
      </c>
      <c r="J637" s="10"/>
      <c r="K637" s="10"/>
      <c r="L637" s="10"/>
      <c r="M637" s="10"/>
      <c r="N637" s="7" t="s">
        <v>18</v>
      </c>
      <c r="O637" s="10"/>
      <c r="P637" s="19"/>
      <c r="Q637" s="33"/>
      <c r="U637" s="34"/>
    </row>
    <row r="638">
      <c r="A638" s="6">
        <v>45702.0</v>
      </c>
      <c r="B638" s="10"/>
      <c r="C638" s="7">
        <v>236511.0</v>
      </c>
      <c r="D638" s="7" t="s">
        <v>114</v>
      </c>
      <c r="E638" s="6">
        <v>45566.0</v>
      </c>
      <c r="F638" s="52">
        <f t="shared" si="1"/>
        <v>4</v>
      </c>
      <c r="G638" s="6">
        <v>45632.0</v>
      </c>
      <c r="H638" s="52">
        <f t="shared" si="2"/>
        <v>2</v>
      </c>
      <c r="I638" s="7" t="s">
        <v>44</v>
      </c>
      <c r="J638" s="10"/>
      <c r="K638" s="7" t="s">
        <v>143</v>
      </c>
      <c r="L638" s="10"/>
      <c r="M638" s="10"/>
      <c r="N638" s="7" t="s">
        <v>19</v>
      </c>
      <c r="O638" s="10"/>
      <c r="P638" s="19"/>
      <c r="Q638" s="33"/>
      <c r="U638" s="34"/>
    </row>
    <row r="639">
      <c r="A639" s="6">
        <v>45705.0</v>
      </c>
      <c r="B639" s="10"/>
      <c r="C639" s="7">
        <v>239578.0</v>
      </c>
      <c r="D639" s="7" t="s">
        <v>114</v>
      </c>
      <c r="E639" s="6">
        <v>45658.0</v>
      </c>
      <c r="F639" s="52">
        <f t="shared" si="1"/>
        <v>1</v>
      </c>
      <c r="G639" s="6">
        <v>45674.0</v>
      </c>
      <c r="H639" s="52">
        <f t="shared" si="2"/>
        <v>1</v>
      </c>
      <c r="I639" s="7" t="s">
        <v>56</v>
      </c>
      <c r="J639" s="10"/>
      <c r="K639" s="10"/>
      <c r="L639" s="10"/>
      <c r="M639" s="10"/>
      <c r="N639" s="7" t="s">
        <v>18</v>
      </c>
      <c r="O639" s="10"/>
      <c r="P639" s="19"/>
      <c r="Q639" s="33"/>
      <c r="U639" s="34"/>
    </row>
    <row r="640">
      <c r="A640" s="6">
        <v>45705.0</v>
      </c>
      <c r="B640" s="6">
        <v>45705.0</v>
      </c>
      <c r="C640" s="7">
        <v>240805.0</v>
      </c>
      <c r="D640" s="7" t="s">
        <v>114</v>
      </c>
      <c r="E640" s="6">
        <v>45597.0</v>
      </c>
      <c r="F640" s="52">
        <f t="shared" si="1"/>
        <v>3</v>
      </c>
      <c r="G640" s="6">
        <v>45684.0</v>
      </c>
      <c r="H640" s="52">
        <f t="shared" si="2"/>
        <v>0</v>
      </c>
      <c r="I640" s="7" t="s">
        <v>57</v>
      </c>
      <c r="J640" s="10"/>
      <c r="K640" s="10"/>
      <c r="L640" s="10"/>
      <c r="M640" s="10"/>
      <c r="N640" s="7" t="s">
        <v>18</v>
      </c>
      <c r="O640" s="10"/>
      <c r="P640" s="19"/>
      <c r="Q640" s="33"/>
      <c r="U640" s="34"/>
    </row>
    <row r="641">
      <c r="A641" s="6">
        <v>45705.0</v>
      </c>
      <c r="B641" s="10"/>
      <c r="C641" s="7">
        <v>237749.0</v>
      </c>
      <c r="D641" s="7" t="s">
        <v>116</v>
      </c>
      <c r="E641" s="6">
        <v>45413.0</v>
      </c>
      <c r="F641" s="52">
        <f t="shared" si="1"/>
        <v>9</v>
      </c>
      <c r="G641" s="9">
        <v>45651.0</v>
      </c>
      <c r="H641" s="52">
        <f t="shared" si="2"/>
        <v>1</v>
      </c>
      <c r="I641" s="7" t="s">
        <v>56</v>
      </c>
      <c r="J641" s="10"/>
      <c r="K641" s="10"/>
      <c r="L641" s="10"/>
      <c r="M641" s="10"/>
      <c r="N641" s="7" t="s">
        <v>18</v>
      </c>
      <c r="O641" s="10"/>
      <c r="P641" s="19"/>
      <c r="Q641" s="33"/>
      <c r="U641" s="34"/>
    </row>
    <row r="642">
      <c r="A642" s="6">
        <v>45705.0</v>
      </c>
      <c r="B642" s="10"/>
      <c r="C642" s="7">
        <v>87590.0</v>
      </c>
      <c r="D642" s="7" t="s">
        <v>116</v>
      </c>
      <c r="E642" s="6">
        <v>44197.0</v>
      </c>
      <c r="F642" s="52">
        <f t="shared" si="1"/>
        <v>49</v>
      </c>
      <c r="G642" s="6">
        <v>44333.0</v>
      </c>
      <c r="H642" s="52">
        <f t="shared" si="2"/>
        <v>45</v>
      </c>
      <c r="I642" s="7" t="s">
        <v>56</v>
      </c>
      <c r="J642" s="10"/>
      <c r="K642" s="10"/>
      <c r="L642" s="10"/>
      <c r="M642" s="10"/>
      <c r="N642" s="7" t="s">
        <v>18</v>
      </c>
      <c r="O642" s="10"/>
      <c r="P642" s="19"/>
      <c r="Q642" s="33"/>
      <c r="U642" s="34"/>
    </row>
    <row r="643">
      <c r="A643" s="6">
        <v>45705.0</v>
      </c>
      <c r="B643" s="10"/>
      <c r="C643" s="7">
        <v>206546.0</v>
      </c>
      <c r="D643" s="7" t="s">
        <v>116</v>
      </c>
      <c r="E643" s="6">
        <v>45323.0</v>
      </c>
      <c r="F643" s="52">
        <f t="shared" si="1"/>
        <v>12</v>
      </c>
      <c r="G643" s="6">
        <v>45366.0</v>
      </c>
      <c r="H643" s="52">
        <f t="shared" si="2"/>
        <v>11</v>
      </c>
      <c r="I643" s="7" t="s">
        <v>117</v>
      </c>
      <c r="J643" s="10"/>
      <c r="K643" s="10"/>
      <c r="L643" s="10"/>
      <c r="M643" s="10"/>
      <c r="N643" s="7" t="s">
        <v>18</v>
      </c>
      <c r="O643" s="10"/>
      <c r="P643" s="19"/>
      <c r="Q643" s="33"/>
      <c r="U643" s="34"/>
    </row>
    <row r="644">
      <c r="A644" s="6">
        <v>45705.0</v>
      </c>
      <c r="B644" s="10"/>
      <c r="C644" s="7">
        <v>238404.0</v>
      </c>
      <c r="D644" s="7" t="s">
        <v>116</v>
      </c>
      <c r="E644" s="6">
        <v>45566.0</v>
      </c>
      <c r="F644" s="52">
        <f t="shared" si="1"/>
        <v>4</v>
      </c>
      <c r="G644" s="6">
        <v>45667.0</v>
      </c>
      <c r="H644" s="52">
        <f t="shared" si="2"/>
        <v>1</v>
      </c>
      <c r="I644" s="7" t="s">
        <v>69</v>
      </c>
      <c r="J644" s="10"/>
      <c r="K644" s="10"/>
      <c r="L644" s="10"/>
      <c r="M644" s="10"/>
      <c r="N644" s="7" t="s">
        <v>18</v>
      </c>
      <c r="O644" s="10"/>
      <c r="P644" s="19"/>
      <c r="Q644" s="33"/>
      <c r="U644" s="34"/>
    </row>
    <row r="645">
      <c r="A645" s="6">
        <v>45705.0</v>
      </c>
      <c r="B645" s="10"/>
      <c r="C645" s="7">
        <v>189585.0</v>
      </c>
      <c r="D645" s="7" t="s">
        <v>116</v>
      </c>
      <c r="E645" s="6">
        <v>45139.0</v>
      </c>
      <c r="F645" s="52">
        <f t="shared" si="1"/>
        <v>18</v>
      </c>
      <c r="G645" s="9">
        <v>45216.0</v>
      </c>
      <c r="H645" s="52">
        <f t="shared" si="2"/>
        <v>16</v>
      </c>
      <c r="I645" s="7" t="s">
        <v>117</v>
      </c>
      <c r="J645" s="10"/>
      <c r="K645" s="10"/>
      <c r="L645" s="10"/>
      <c r="M645" s="10"/>
      <c r="N645" s="7" t="s">
        <v>18</v>
      </c>
      <c r="O645" s="10"/>
      <c r="P645" s="19"/>
      <c r="Q645" s="33"/>
      <c r="U645" s="34"/>
    </row>
    <row r="646">
      <c r="A646" s="6">
        <v>45705.0</v>
      </c>
      <c r="B646" s="10"/>
      <c r="C646" s="7">
        <v>203677.0</v>
      </c>
      <c r="D646" s="7" t="s">
        <v>116</v>
      </c>
      <c r="E646" s="6">
        <v>45231.0</v>
      </c>
      <c r="F646" s="52">
        <f t="shared" si="1"/>
        <v>15</v>
      </c>
      <c r="G646" s="6">
        <v>45345.0</v>
      </c>
      <c r="H646" s="52">
        <f t="shared" si="2"/>
        <v>11</v>
      </c>
      <c r="I646" s="7" t="s">
        <v>56</v>
      </c>
      <c r="J646" s="10"/>
      <c r="K646" s="10"/>
      <c r="L646" s="10"/>
      <c r="M646" s="10"/>
      <c r="N646" s="7" t="s">
        <v>18</v>
      </c>
      <c r="O646" s="10"/>
      <c r="P646" s="19"/>
      <c r="Q646" s="33"/>
      <c r="U646" s="34"/>
    </row>
    <row r="647">
      <c r="A647" s="6">
        <v>45705.0</v>
      </c>
      <c r="B647" s="10"/>
      <c r="C647" s="7">
        <v>208333.0</v>
      </c>
      <c r="D647" s="7" t="s">
        <v>116</v>
      </c>
      <c r="E647" s="6">
        <v>45170.0</v>
      </c>
      <c r="F647" s="52">
        <f t="shared" si="1"/>
        <v>17</v>
      </c>
      <c r="G647" s="6">
        <v>45379.0</v>
      </c>
      <c r="H647" s="52">
        <f t="shared" si="2"/>
        <v>10</v>
      </c>
      <c r="I647" s="7" t="s">
        <v>56</v>
      </c>
      <c r="J647" s="10"/>
      <c r="K647" s="10"/>
      <c r="L647" s="10"/>
      <c r="M647" s="10"/>
      <c r="N647" s="7" t="s">
        <v>18</v>
      </c>
      <c r="O647" s="10"/>
      <c r="P647" s="19"/>
      <c r="Q647" s="33"/>
      <c r="U647" s="34"/>
    </row>
    <row r="648">
      <c r="A648" s="6">
        <v>45705.0</v>
      </c>
      <c r="B648" s="10"/>
      <c r="C648" s="7">
        <v>216730.0</v>
      </c>
      <c r="D648" s="7" t="s">
        <v>116</v>
      </c>
      <c r="E648" s="6">
        <v>45170.0</v>
      </c>
      <c r="F648" s="52">
        <f t="shared" si="1"/>
        <v>17</v>
      </c>
      <c r="G648" s="6">
        <v>45447.0</v>
      </c>
      <c r="H648" s="52">
        <f t="shared" si="2"/>
        <v>8</v>
      </c>
      <c r="I648" s="7" t="s">
        <v>168</v>
      </c>
      <c r="J648" s="10"/>
      <c r="K648" s="10"/>
      <c r="L648" s="10"/>
      <c r="M648" s="10"/>
      <c r="N648" s="7" t="s">
        <v>18</v>
      </c>
      <c r="O648" s="10"/>
      <c r="P648" s="19"/>
      <c r="Q648" s="33"/>
      <c r="U648" s="34"/>
    </row>
    <row r="649">
      <c r="A649" s="6">
        <v>45705.0</v>
      </c>
      <c r="B649" s="10"/>
      <c r="C649" s="7">
        <v>227151.0</v>
      </c>
      <c r="D649" s="7" t="s">
        <v>116</v>
      </c>
      <c r="E649" s="6">
        <v>45444.0</v>
      </c>
      <c r="F649" s="52">
        <f t="shared" si="1"/>
        <v>8</v>
      </c>
      <c r="G649" s="6">
        <v>45541.0</v>
      </c>
      <c r="H649" s="52">
        <f t="shared" si="2"/>
        <v>5</v>
      </c>
      <c r="I649" s="7" t="s">
        <v>117</v>
      </c>
      <c r="J649" s="10"/>
      <c r="K649" s="10"/>
      <c r="L649" s="10"/>
      <c r="M649" s="10"/>
      <c r="N649" s="7" t="s">
        <v>18</v>
      </c>
      <c r="O649" s="10"/>
      <c r="P649" s="19"/>
      <c r="Q649" s="33"/>
      <c r="U649" s="34"/>
    </row>
    <row r="650">
      <c r="A650" s="6">
        <v>45705.0</v>
      </c>
      <c r="B650" s="10"/>
      <c r="C650" s="7">
        <v>233155.0</v>
      </c>
      <c r="D650" s="7" t="s">
        <v>116</v>
      </c>
      <c r="E650" s="6">
        <v>45566.0</v>
      </c>
      <c r="F650" s="52">
        <f t="shared" si="1"/>
        <v>4</v>
      </c>
      <c r="G650" s="6">
        <v>45600.0</v>
      </c>
      <c r="H650" s="52">
        <f t="shared" si="2"/>
        <v>3</v>
      </c>
      <c r="I650" s="7" t="s">
        <v>44</v>
      </c>
      <c r="J650" s="10"/>
      <c r="K650" s="10"/>
      <c r="L650" s="10"/>
      <c r="M650" s="10"/>
      <c r="N650" s="7" t="s">
        <v>18</v>
      </c>
      <c r="O650" s="10"/>
      <c r="P650" s="19"/>
      <c r="Q650" s="33"/>
      <c r="U650" s="34"/>
    </row>
    <row r="651">
      <c r="A651" s="6">
        <v>45705.0</v>
      </c>
      <c r="B651" s="10"/>
      <c r="C651" s="7">
        <v>238116.0</v>
      </c>
      <c r="D651" s="7" t="s">
        <v>116</v>
      </c>
      <c r="E651" s="6">
        <v>45597.0</v>
      </c>
      <c r="F651" s="52">
        <f t="shared" si="1"/>
        <v>3</v>
      </c>
      <c r="G651" s="6">
        <v>45661.0</v>
      </c>
      <c r="H651" s="52">
        <f t="shared" si="2"/>
        <v>1</v>
      </c>
      <c r="I651" s="7" t="s">
        <v>117</v>
      </c>
      <c r="J651" s="10"/>
      <c r="K651" s="10"/>
      <c r="L651" s="10"/>
      <c r="M651" s="10"/>
      <c r="N651" s="7" t="s">
        <v>18</v>
      </c>
      <c r="O651" s="10"/>
      <c r="P651" s="19"/>
      <c r="Q651" s="33"/>
      <c r="U651" s="34"/>
    </row>
    <row r="652">
      <c r="A652" s="6">
        <v>45705.0</v>
      </c>
      <c r="B652" s="10"/>
      <c r="C652" s="7">
        <v>242033.0</v>
      </c>
      <c r="D652" s="7" t="s">
        <v>116</v>
      </c>
      <c r="E652" s="6">
        <v>45505.0</v>
      </c>
      <c r="F652" s="52">
        <f t="shared" si="1"/>
        <v>6</v>
      </c>
      <c r="G652" s="6">
        <v>45693.0</v>
      </c>
      <c r="H652" s="52">
        <f t="shared" si="2"/>
        <v>0</v>
      </c>
      <c r="I652" s="7" t="s">
        <v>56</v>
      </c>
      <c r="J652" s="10"/>
      <c r="K652" s="10"/>
      <c r="L652" s="10"/>
      <c r="M652" s="10"/>
      <c r="N652" s="7" t="s">
        <v>18</v>
      </c>
      <c r="O652" s="10"/>
      <c r="P652" s="19"/>
      <c r="Q652" s="33"/>
      <c r="U652" s="34"/>
    </row>
    <row r="653">
      <c r="A653" s="6">
        <v>45705.0</v>
      </c>
      <c r="B653" s="10"/>
      <c r="C653" s="7">
        <v>191459.0</v>
      </c>
      <c r="D653" s="7" t="s">
        <v>118</v>
      </c>
      <c r="E653" s="6">
        <v>45108.0</v>
      </c>
      <c r="F653" s="52">
        <f t="shared" si="1"/>
        <v>19</v>
      </c>
      <c r="G653" s="6">
        <v>45231.0</v>
      </c>
      <c r="H653" s="52">
        <f t="shared" si="2"/>
        <v>15</v>
      </c>
      <c r="I653" s="7" t="s">
        <v>56</v>
      </c>
      <c r="J653" s="10"/>
      <c r="K653" s="10"/>
      <c r="L653" s="10"/>
      <c r="M653" s="10"/>
      <c r="N653" s="7" t="s">
        <v>18</v>
      </c>
      <c r="O653" s="10"/>
      <c r="P653" s="19"/>
      <c r="Q653" s="33"/>
      <c r="U653" s="34"/>
    </row>
    <row r="654">
      <c r="A654" s="6">
        <v>45705.0</v>
      </c>
      <c r="B654" s="10"/>
      <c r="C654" s="7">
        <v>158857.0</v>
      </c>
      <c r="D654" s="7" t="s">
        <v>118</v>
      </c>
      <c r="E654" s="6">
        <v>44986.0</v>
      </c>
      <c r="F654" s="52">
        <f t="shared" si="1"/>
        <v>23</v>
      </c>
      <c r="G654" s="6">
        <v>45098.0</v>
      </c>
      <c r="H654" s="52">
        <f t="shared" si="2"/>
        <v>19</v>
      </c>
      <c r="I654" s="7" t="s">
        <v>56</v>
      </c>
      <c r="J654" s="10"/>
      <c r="K654" s="10"/>
      <c r="L654" s="10"/>
      <c r="M654" s="10"/>
      <c r="N654" s="7" t="s">
        <v>18</v>
      </c>
      <c r="O654" s="10"/>
      <c r="P654" s="19"/>
      <c r="Q654" s="33"/>
      <c r="U654" s="34"/>
    </row>
    <row r="655">
      <c r="A655" s="6">
        <v>45705.0</v>
      </c>
      <c r="B655" s="10"/>
      <c r="C655" s="7">
        <v>208284.0</v>
      </c>
      <c r="D655" s="7" t="s">
        <v>118</v>
      </c>
      <c r="E655" s="6">
        <v>45292.0</v>
      </c>
      <c r="F655" s="52">
        <f t="shared" si="1"/>
        <v>13</v>
      </c>
      <c r="G655" s="6">
        <v>45379.0</v>
      </c>
      <c r="H655" s="52">
        <f t="shared" si="2"/>
        <v>10</v>
      </c>
      <c r="I655" s="7" t="s">
        <v>56</v>
      </c>
      <c r="J655" s="10"/>
      <c r="K655" s="10"/>
      <c r="L655" s="10"/>
      <c r="M655" s="10"/>
      <c r="N655" s="7" t="s">
        <v>18</v>
      </c>
      <c r="O655" s="10"/>
      <c r="P655" s="19"/>
      <c r="Q655" s="33"/>
      <c r="U655" s="34"/>
    </row>
    <row r="656">
      <c r="A656" s="6">
        <v>45705.0</v>
      </c>
      <c r="B656" s="10"/>
      <c r="C656" s="7">
        <v>225874.0</v>
      </c>
      <c r="D656" s="7" t="s">
        <v>118</v>
      </c>
      <c r="E656" s="6">
        <v>45505.0</v>
      </c>
      <c r="F656" s="52">
        <f t="shared" si="1"/>
        <v>6</v>
      </c>
      <c r="G656" s="6">
        <v>45527.0</v>
      </c>
      <c r="H656" s="52">
        <f t="shared" si="2"/>
        <v>5</v>
      </c>
      <c r="I656" s="7" t="s">
        <v>44</v>
      </c>
      <c r="J656" s="10"/>
      <c r="K656" s="10"/>
      <c r="L656" s="10"/>
      <c r="M656" s="10"/>
      <c r="N656" s="7" t="s">
        <v>18</v>
      </c>
      <c r="O656" s="10"/>
      <c r="P656" s="19"/>
      <c r="Q656" s="33"/>
      <c r="U656" s="34"/>
    </row>
    <row r="657">
      <c r="A657" s="6">
        <v>45705.0</v>
      </c>
      <c r="B657" s="10"/>
      <c r="C657" s="7">
        <v>187187.0</v>
      </c>
      <c r="D657" s="7" t="s">
        <v>118</v>
      </c>
      <c r="E657" s="6">
        <v>45170.0</v>
      </c>
      <c r="F657" s="52">
        <f t="shared" si="1"/>
        <v>17</v>
      </c>
      <c r="G657" s="6">
        <v>45102.0</v>
      </c>
      <c r="H657" s="52">
        <f t="shared" si="2"/>
        <v>19</v>
      </c>
      <c r="I657" s="7" t="s">
        <v>41</v>
      </c>
      <c r="J657" s="10"/>
      <c r="K657" s="10"/>
      <c r="L657" s="10"/>
      <c r="M657" s="10"/>
      <c r="N657" s="7" t="s">
        <v>18</v>
      </c>
      <c r="O657" s="10"/>
      <c r="P657" s="19"/>
      <c r="Q657" s="33"/>
      <c r="U657" s="34"/>
    </row>
    <row r="658">
      <c r="A658" s="6">
        <v>45705.0</v>
      </c>
      <c r="B658" s="10"/>
      <c r="C658" s="7">
        <v>237167.0</v>
      </c>
      <c r="D658" s="7" t="s">
        <v>118</v>
      </c>
      <c r="E658" s="6">
        <v>45566.0</v>
      </c>
      <c r="F658" s="52">
        <f t="shared" si="1"/>
        <v>4</v>
      </c>
      <c r="G658" s="9">
        <v>45639.0</v>
      </c>
      <c r="H658" s="52">
        <f t="shared" si="2"/>
        <v>2</v>
      </c>
      <c r="I658" s="7" t="s">
        <v>60</v>
      </c>
      <c r="J658" s="10"/>
      <c r="K658" s="10"/>
      <c r="L658" s="10"/>
      <c r="M658" s="10"/>
      <c r="N658" s="7" t="s">
        <v>18</v>
      </c>
      <c r="O658" s="10"/>
      <c r="P658" s="19"/>
      <c r="Q658" s="33"/>
      <c r="U658" s="34"/>
    </row>
    <row r="659">
      <c r="A659" s="6">
        <v>45705.0</v>
      </c>
      <c r="B659" s="10"/>
      <c r="C659" s="7">
        <v>235151.0</v>
      </c>
      <c r="D659" s="7" t="s">
        <v>118</v>
      </c>
      <c r="E659" s="6">
        <v>45658.0</v>
      </c>
      <c r="F659" s="52">
        <f t="shared" si="1"/>
        <v>1</v>
      </c>
      <c r="G659" s="6">
        <v>45685.0</v>
      </c>
      <c r="H659" s="52">
        <f t="shared" si="2"/>
        <v>0</v>
      </c>
      <c r="I659" s="7" t="s">
        <v>56</v>
      </c>
      <c r="J659" s="10"/>
      <c r="K659" s="10"/>
      <c r="L659" s="10"/>
      <c r="M659" s="10"/>
      <c r="N659" s="7" t="s">
        <v>18</v>
      </c>
      <c r="O659" s="10"/>
      <c r="P659" s="19"/>
      <c r="Q659" s="33"/>
      <c r="U659" s="34"/>
    </row>
    <row r="660">
      <c r="A660" s="6">
        <v>45705.0</v>
      </c>
      <c r="B660" s="10"/>
      <c r="C660" s="7">
        <v>242225.0</v>
      </c>
      <c r="D660" s="7" t="s">
        <v>118</v>
      </c>
      <c r="E660" s="6">
        <v>45658.0</v>
      </c>
      <c r="F660" s="52">
        <f t="shared" si="1"/>
        <v>1</v>
      </c>
      <c r="G660" s="6">
        <v>45695.0</v>
      </c>
      <c r="H660" s="52">
        <f t="shared" si="2"/>
        <v>0</v>
      </c>
      <c r="I660" s="7" t="s">
        <v>56</v>
      </c>
      <c r="J660" s="10"/>
      <c r="K660" s="10"/>
      <c r="L660" s="10"/>
      <c r="M660" s="10"/>
      <c r="N660" s="7" t="s">
        <v>18</v>
      </c>
      <c r="O660" s="10"/>
      <c r="P660" s="19"/>
      <c r="Q660" s="33"/>
      <c r="U660" s="34"/>
    </row>
    <row r="661">
      <c r="A661" s="6">
        <v>45705.0</v>
      </c>
      <c r="B661" s="10"/>
      <c r="C661" s="7">
        <v>211743.0</v>
      </c>
      <c r="D661" s="7" t="s">
        <v>120</v>
      </c>
      <c r="E661" s="6">
        <v>45352.0</v>
      </c>
      <c r="F661" s="52">
        <f t="shared" si="1"/>
        <v>11</v>
      </c>
      <c r="G661" s="6">
        <v>45406.0</v>
      </c>
      <c r="H661" s="52">
        <f t="shared" si="2"/>
        <v>9</v>
      </c>
      <c r="I661" s="7" t="s">
        <v>56</v>
      </c>
      <c r="J661" s="10"/>
      <c r="K661" s="10"/>
      <c r="L661" s="10"/>
      <c r="M661" s="10"/>
      <c r="N661" s="7" t="s">
        <v>18</v>
      </c>
      <c r="O661" s="10"/>
      <c r="P661" s="19"/>
      <c r="Q661" s="33"/>
      <c r="U661" s="34"/>
    </row>
    <row r="662">
      <c r="A662" s="6">
        <v>45705.0</v>
      </c>
      <c r="B662" s="10"/>
      <c r="C662" s="7">
        <v>90913.0</v>
      </c>
      <c r="D662" s="7" t="s">
        <v>120</v>
      </c>
      <c r="E662" s="6">
        <v>44317.0</v>
      </c>
      <c r="F662" s="52">
        <f t="shared" si="1"/>
        <v>45</v>
      </c>
      <c r="G662" s="6">
        <v>44361.0</v>
      </c>
      <c r="H662" s="52">
        <f t="shared" si="2"/>
        <v>44</v>
      </c>
      <c r="I662" s="7" t="s">
        <v>56</v>
      </c>
      <c r="J662" s="10"/>
      <c r="K662" s="10"/>
      <c r="L662" s="10"/>
      <c r="M662" s="10"/>
      <c r="N662" s="7" t="s">
        <v>18</v>
      </c>
      <c r="O662" s="10"/>
      <c r="P662" s="19"/>
      <c r="Q662" s="33"/>
      <c r="U662" s="34"/>
    </row>
    <row r="663">
      <c r="A663" s="6">
        <v>45705.0</v>
      </c>
      <c r="B663" s="10"/>
      <c r="C663" s="7">
        <v>219105.0</v>
      </c>
      <c r="D663" s="7" t="s">
        <v>120</v>
      </c>
      <c r="E663" s="6">
        <v>45383.0</v>
      </c>
      <c r="F663" s="52">
        <f t="shared" si="1"/>
        <v>10</v>
      </c>
      <c r="G663" s="6">
        <v>45483.0</v>
      </c>
      <c r="H663" s="52">
        <f t="shared" si="2"/>
        <v>7</v>
      </c>
      <c r="I663" s="7" t="s">
        <v>44</v>
      </c>
      <c r="J663" s="10"/>
      <c r="K663" s="10"/>
      <c r="L663" s="10"/>
      <c r="M663" s="10"/>
      <c r="N663" s="7" t="s">
        <v>18</v>
      </c>
      <c r="O663" s="10"/>
      <c r="P663" s="19"/>
      <c r="Q663" s="33"/>
      <c r="U663" s="34"/>
    </row>
    <row r="664">
      <c r="A664" s="6">
        <v>45705.0</v>
      </c>
      <c r="B664" s="10"/>
      <c r="C664" s="7">
        <v>229263.0</v>
      </c>
      <c r="D664" s="7" t="s">
        <v>120</v>
      </c>
      <c r="E664" s="6">
        <v>45413.0</v>
      </c>
      <c r="F664" s="52">
        <f t="shared" si="1"/>
        <v>9</v>
      </c>
      <c r="G664" s="6">
        <v>45562.0</v>
      </c>
      <c r="H664" s="52">
        <f t="shared" si="2"/>
        <v>4</v>
      </c>
      <c r="I664" s="7" t="s">
        <v>56</v>
      </c>
      <c r="J664" s="10"/>
      <c r="K664" s="10"/>
      <c r="L664" s="10"/>
      <c r="M664" s="10"/>
      <c r="N664" s="7" t="s">
        <v>18</v>
      </c>
      <c r="O664" s="10"/>
      <c r="P664" s="19"/>
      <c r="Q664" s="33"/>
      <c r="U664" s="34"/>
    </row>
    <row r="665">
      <c r="A665" s="6">
        <v>45705.0</v>
      </c>
      <c r="B665" s="10"/>
      <c r="C665" s="7">
        <v>187254.0</v>
      </c>
      <c r="D665" s="7" t="s">
        <v>120</v>
      </c>
      <c r="E665" s="6">
        <v>45017.0</v>
      </c>
      <c r="F665" s="52">
        <f t="shared" si="1"/>
        <v>22</v>
      </c>
      <c r="G665" s="6">
        <v>45102.0</v>
      </c>
      <c r="H665" s="52">
        <f t="shared" si="2"/>
        <v>19</v>
      </c>
      <c r="I665" s="7" t="s">
        <v>56</v>
      </c>
      <c r="J665" s="10"/>
      <c r="K665" s="10"/>
      <c r="L665" s="10"/>
      <c r="M665" s="10"/>
      <c r="N665" s="7" t="s">
        <v>18</v>
      </c>
      <c r="O665" s="10"/>
      <c r="P665" s="19"/>
      <c r="Q665" s="33"/>
      <c r="U665" s="34"/>
    </row>
    <row r="666">
      <c r="A666" s="6">
        <v>45705.0</v>
      </c>
      <c r="B666" s="10"/>
      <c r="C666" s="7">
        <v>205953.0</v>
      </c>
      <c r="D666" s="7" t="s">
        <v>120</v>
      </c>
      <c r="E666" s="6">
        <v>45323.0</v>
      </c>
      <c r="F666" s="52">
        <f t="shared" si="1"/>
        <v>12</v>
      </c>
      <c r="G666" s="6">
        <v>45364.0</v>
      </c>
      <c r="H666" s="52">
        <f t="shared" si="2"/>
        <v>11</v>
      </c>
      <c r="I666" s="7" t="s">
        <v>56</v>
      </c>
      <c r="J666" s="10"/>
      <c r="K666" s="10"/>
      <c r="L666" s="10"/>
      <c r="M666" s="10"/>
      <c r="N666" s="7" t="s">
        <v>18</v>
      </c>
      <c r="O666" s="10"/>
      <c r="P666" s="19"/>
      <c r="Q666" s="33"/>
      <c r="U666" s="34"/>
    </row>
    <row r="667">
      <c r="A667" s="6">
        <v>45705.0</v>
      </c>
      <c r="B667" s="10"/>
      <c r="C667" s="7">
        <v>217020.0</v>
      </c>
      <c r="D667" s="7" t="s">
        <v>120</v>
      </c>
      <c r="E667" s="6">
        <v>45383.0</v>
      </c>
      <c r="F667" s="52">
        <f t="shared" si="1"/>
        <v>10</v>
      </c>
      <c r="G667" s="6">
        <v>45454.0</v>
      </c>
      <c r="H667" s="52">
        <f t="shared" si="2"/>
        <v>8</v>
      </c>
      <c r="I667" s="7" t="s">
        <v>44</v>
      </c>
      <c r="J667" s="10"/>
      <c r="K667" s="10"/>
      <c r="L667" s="10"/>
      <c r="M667" s="10"/>
      <c r="N667" s="7" t="s">
        <v>18</v>
      </c>
      <c r="O667" s="10"/>
      <c r="P667" s="19"/>
      <c r="Q667" s="33"/>
      <c r="U667" s="34"/>
    </row>
    <row r="668">
      <c r="A668" s="6">
        <v>45705.0</v>
      </c>
      <c r="B668" s="10"/>
      <c r="C668" s="7">
        <v>224311.0</v>
      </c>
      <c r="D668" s="7" t="s">
        <v>120</v>
      </c>
      <c r="E668" s="6">
        <v>45323.0</v>
      </c>
      <c r="F668" s="52">
        <f t="shared" si="1"/>
        <v>12</v>
      </c>
      <c r="G668" s="6">
        <v>45516.0</v>
      </c>
      <c r="H668" s="52">
        <f t="shared" si="2"/>
        <v>6</v>
      </c>
      <c r="I668" s="7" t="s">
        <v>44</v>
      </c>
      <c r="J668" s="10"/>
      <c r="K668" s="10"/>
      <c r="L668" s="10"/>
      <c r="M668" s="10"/>
      <c r="N668" s="7" t="s">
        <v>18</v>
      </c>
      <c r="O668" s="10"/>
      <c r="P668" s="19"/>
      <c r="Q668" s="33"/>
      <c r="U668" s="34"/>
    </row>
    <row r="669">
      <c r="A669" s="6">
        <v>45705.0</v>
      </c>
      <c r="B669" s="10"/>
      <c r="C669" s="7">
        <v>232131.0</v>
      </c>
      <c r="D669" s="7" t="s">
        <v>120</v>
      </c>
      <c r="E669" s="6">
        <v>45566.0</v>
      </c>
      <c r="F669" s="52">
        <f t="shared" si="1"/>
        <v>4</v>
      </c>
      <c r="G669" s="9">
        <v>45588.0</v>
      </c>
      <c r="H669" s="52">
        <f t="shared" si="2"/>
        <v>3</v>
      </c>
      <c r="I669" s="7" t="s">
        <v>44</v>
      </c>
      <c r="J669" s="10"/>
      <c r="K669" s="10"/>
      <c r="L669" s="10"/>
      <c r="M669" s="10"/>
      <c r="N669" s="7" t="s">
        <v>18</v>
      </c>
      <c r="O669" s="10"/>
      <c r="P669" s="19"/>
      <c r="Q669" s="33"/>
      <c r="U669" s="34"/>
    </row>
    <row r="670">
      <c r="A670" s="6">
        <v>45705.0</v>
      </c>
      <c r="B670" s="10"/>
      <c r="C670" s="7">
        <v>235380.0</v>
      </c>
      <c r="D670" s="7" t="s">
        <v>120</v>
      </c>
      <c r="E670" s="6">
        <v>45505.0</v>
      </c>
      <c r="F670" s="52">
        <f t="shared" si="1"/>
        <v>6</v>
      </c>
      <c r="G670" s="9">
        <v>45623.0</v>
      </c>
      <c r="H670" s="52">
        <f t="shared" si="2"/>
        <v>2</v>
      </c>
      <c r="I670" s="7" t="s">
        <v>56</v>
      </c>
      <c r="J670" s="10"/>
      <c r="K670" s="10"/>
      <c r="L670" s="10"/>
      <c r="M670" s="10"/>
      <c r="N670" s="7" t="s">
        <v>18</v>
      </c>
      <c r="O670" s="10"/>
      <c r="P670" s="19"/>
      <c r="Q670" s="33"/>
      <c r="U670" s="34"/>
    </row>
    <row r="671">
      <c r="A671" s="6">
        <v>45705.0</v>
      </c>
      <c r="B671" s="6">
        <v>45705.0</v>
      </c>
      <c r="C671" s="7">
        <v>238331.0</v>
      </c>
      <c r="D671" s="7" t="s">
        <v>120</v>
      </c>
      <c r="E671" s="6">
        <v>45627.0</v>
      </c>
      <c r="F671" s="52">
        <f t="shared" si="1"/>
        <v>2</v>
      </c>
      <c r="G671" s="6">
        <v>45664.0</v>
      </c>
      <c r="H671" s="52">
        <f t="shared" si="2"/>
        <v>1</v>
      </c>
      <c r="I671" s="7" t="s">
        <v>57</v>
      </c>
      <c r="J671" s="7">
        <v>337.0</v>
      </c>
      <c r="K671" s="10"/>
      <c r="L671" s="7" t="s">
        <v>66</v>
      </c>
      <c r="M671" s="10"/>
      <c r="N671" s="7" t="s">
        <v>16</v>
      </c>
      <c r="O671" s="10"/>
      <c r="P671" s="19"/>
      <c r="Q671" s="33"/>
      <c r="U671" s="34"/>
    </row>
    <row r="672">
      <c r="A672" s="6">
        <v>45705.0</v>
      </c>
      <c r="B672" s="10"/>
      <c r="C672" s="7">
        <v>239987.0</v>
      </c>
      <c r="D672" s="7" t="s">
        <v>120</v>
      </c>
      <c r="E672" s="6">
        <v>45444.0</v>
      </c>
      <c r="F672" s="52">
        <f t="shared" si="1"/>
        <v>8</v>
      </c>
      <c r="G672" s="6">
        <v>45681.0</v>
      </c>
      <c r="H672" s="52">
        <f t="shared" si="2"/>
        <v>0</v>
      </c>
      <c r="I672" s="7" t="s">
        <v>56</v>
      </c>
      <c r="J672" s="10"/>
      <c r="K672" s="10"/>
      <c r="L672" s="10"/>
      <c r="M672" s="10"/>
      <c r="N672" s="7" t="s">
        <v>18</v>
      </c>
      <c r="O672" s="10"/>
      <c r="P672" s="19"/>
      <c r="Q672" s="33"/>
      <c r="U672" s="34"/>
    </row>
    <row r="673">
      <c r="A673" s="6">
        <v>45705.0</v>
      </c>
      <c r="B673" s="10"/>
      <c r="C673" s="7">
        <v>27579.0</v>
      </c>
      <c r="D673" s="7" t="s">
        <v>102</v>
      </c>
      <c r="E673" s="6">
        <v>43922.0</v>
      </c>
      <c r="F673" s="52">
        <f t="shared" si="1"/>
        <v>58</v>
      </c>
      <c r="G673" s="6">
        <v>44036.0</v>
      </c>
      <c r="H673" s="52">
        <f t="shared" si="2"/>
        <v>54</v>
      </c>
      <c r="I673" s="7" t="s">
        <v>121</v>
      </c>
      <c r="J673" s="10"/>
      <c r="K673" s="10"/>
      <c r="L673" s="10"/>
      <c r="M673" s="10"/>
      <c r="N673" s="7" t="s">
        <v>18</v>
      </c>
      <c r="O673" s="10"/>
      <c r="P673" s="19"/>
      <c r="Q673" s="33"/>
      <c r="U673" s="34"/>
    </row>
    <row r="674">
      <c r="A674" s="6">
        <v>45705.0</v>
      </c>
      <c r="B674" s="10"/>
      <c r="C674" s="7">
        <v>77601.0</v>
      </c>
      <c r="D674" s="7"/>
      <c r="E674" s="6">
        <v>44197.0</v>
      </c>
      <c r="F674" s="52">
        <f t="shared" si="1"/>
        <v>49</v>
      </c>
      <c r="G674" s="6">
        <v>44256.0</v>
      </c>
      <c r="H674" s="52">
        <f t="shared" si="2"/>
        <v>47</v>
      </c>
      <c r="I674" s="7" t="s">
        <v>121</v>
      </c>
      <c r="J674" s="10"/>
      <c r="K674" s="10"/>
      <c r="L674" s="10"/>
      <c r="M674" s="10"/>
      <c r="N674" s="7" t="s">
        <v>18</v>
      </c>
      <c r="O674" s="10"/>
      <c r="P674" s="19"/>
      <c r="Q674" s="33"/>
      <c r="U674" s="34"/>
    </row>
    <row r="675">
      <c r="A675" s="6">
        <v>45705.0</v>
      </c>
      <c r="B675" s="10"/>
      <c r="C675" s="7">
        <v>134995.0</v>
      </c>
      <c r="D675" s="7"/>
      <c r="E675" s="6">
        <v>44713.0</v>
      </c>
      <c r="F675" s="52">
        <f t="shared" si="1"/>
        <v>32</v>
      </c>
      <c r="G675" s="6">
        <v>44741.0</v>
      </c>
      <c r="H675" s="52">
        <f t="shared" si="2"/>
        <v>31</v>
      </c>
      <c r="I675" s="7" t="s">
        <v>121</v>
      </c>
      <c r="J675" s="10"/>
      <c r="K675" s="10"/>
      <c r="L675" s="10"/>
      <c r="M675" s="10"/>
      <c r="N675" s="7" t="s">
        <v>18</v>
      </c>
      <c r="O675" s="10"/>
      <c r="P675" s="19"/>
      <c r="Q675" s="33"/>
      <c r="U675" s="34"/>
    </row>
    <row r="676">
      <c r="A676" s="6">
        <v>45705.0</v>
      </c>
      <c r="B676" s="10"/>
      <c r="C676" s="7">
        <v>12192.0</v>
      </c>
      <c r="D676" s="7"/>
      <c r="E676" s="9">
        <v>43397.0</v>
      </c>
      <c r="F676" s="52">
        <f t="shared" si="1"/>
        <v>75</v>
      </c>
      <c r="G676" s="6">
        <v>43602.0</v>
      </c>
      <c r="H676" s="52">
        <f t="shared" si="2"/>
        <v>69</v>
      </c>
      <c r="I676" s="7" t="s">
        <v>151</v>
      </c>
      <c r="J676" s="10"/>
      <c r="K676" s="10"/>
      <c r="L676" s="10"/>
      <c r="M676" s="10"/>
      <c r="N676" s="7" t="s">
        <v>18</v>
      </c>
      <c r="O676" s="10"/>
      <c r="P676" s="19"/>
      <c r="Q676" s="33"/>
      <c r="U676" s="34"/>
    </row>
    <row r="677">
      <c r="A677" s="6">
        <v>45705.0</v>
      </c>
      <c r="B677" s="10"/>
      <c r="C677" s="7">
        <v>7425.0</v>
      </c>
      <c r="D677" s="7"/>
      <c r="E677" s="6">
        <v>43282.0</v>
      </c>
      <c r="F677" s="52">
        <f t="shared" si="1"/>
        <v>79</v>
      </c>
      <c r="G677" s="9">
        <v>43455.0</v>
      </c>
      <c r="H677" s="52">
        <f t="shared" si="2"/>
        <v>73</v>
      </c>
      <c r="I677" s="7" t="s">
        <v>152</v>
      </c>
      <c r="J677" s="10"/>
      <c r="K677" s="10"/>
      <c r="L677" s="10"/>
      <c r="M677" s="10"/>
      <c r="N677" s="7" t="s">
        <v>18</v>
      </c>
      <c r="O677" s="10"/>
      <c r="P677" s="19"/>
      <c r="Q677" s="33"/>
      <c r="U677" s="34"/>
    </row>
    <row r="678">
      <c r="A678" s="6">
        <v>45705.0</v>
      </c>
      <c r="B678" s="10"/>
      <c r="C678" s="7">
        <v>11278.0</v>
      </c>
      <c r="D678" s="7"/>
      <c r="E678" s="6">
        <v>43525.0</v>
      </c>
      <c r="F678" s="52">
        <f t="shared" si="1"/>
        <v>71</v>
      </c>
      <c r="G678" s="6">
        <v>43570.0</v>
      </c>
      <c r="H678" s="52">
        <f t="shared" si="2"/>
        <v>70</v>
      </c>
      <c r="I678" s="7" t="s">
        <v>44</v>
      </c>
      <c r="J678" s="10"/>
      <c r="K678" s="10"/>
      <c r="L678" s="10"/>
      <c r="M678" s="10"/>
      <c r="N678" s="7" t="s">
        <v>18</v>
      </c>
      <c r="O678" s="10"/>
      <c r="P678" s="19"/>
      <c r="Q678" s="33"/>
      <c r="U678" s="34"/>
    </row>
    <row r="679">
      <c r="A679" s="6">
        <v>45705.0</v>
      </c>
      <c r="B679" s="10"/>
      <c r="C679" s="7">
        <v>14290.0</v>
      </c>
      <c r="D679" s="7"/>
      <c r="E679" s="6">
        <v>43466.0</v>
      </c>
      <c r="F679" s="52">
        <f t="shared" si="1"/>
        <v>73</v>
      </c>
      <c r="G679" s="6">
        <v>43641.0</v>
      </c>
      <c r="H679" s="52">
        <f t="shared" si="2"/>
        <v>67</v>
      </c>
      <c r="I679" s="7" t="s">
        <v>69</v>
      </c>
      <c r="J679" s="10"/>
      <c r="K679" s="10"/>
      <c r="L679" s="10"/>
      <c r="M679" s="10"/>
      <c r="N679" s="7" t="s">
        <v>18</v>
      </c>
      <c r="O679" s="10"/>
      <c r="P679" s="19"/>
      <c r="Q679" s="33"/>
      <c r="U679" s="34"/>
    </row>
    <row r="680">
      <c r="A680" s="6">
        <v>45705.0</v>
      </c>
      <c r="B680" s="10"/>
      <c r="C680" s="7">
        <v>14274.0</v>
      </c>
      <c r="D680" s="7"/>
      <c r="E680" s="6">
        <v>43525.0</v>
      </c>
      <c r="F680" s="52">
        <f t="shared" si="1"/>
        <v>71</v>
      </c>
      <c r="G680" s="6">
        <v>43637.0</v>
      </c>
      <c r="H680" s="52">
        <f t="shared" si="2"/>
        <v>67</v>
      </c>
      <c r="I680" s="7" t="s">
        <v>69</v>
      </c>
      <c r="J680" s="10"/>
      <c r="K680" s="10"/>
      <c r="L680" s="10"/>
      <c r="M680" s="10"/>
      <c r="N680" s="7" t="s">
        <v>18</v>
      </c>
      <c r="O680" s="10"/>
      <c r="P680" s="19"/>
      <c r="Q680" s="33"/>
      <c r="U680" s="34"/>
    </row>
    <row r="681">
      <c r="A681" s="6">
        <v>45705.0</v>
      </c>
      <c r="B681" s="10"/>
      <c r="C681" s="7">
        <v>10883.0</v>
      </c>
      <c r="D681" s="7"/>
      <c r="E681" s="6">
        <v>43525.0</v>
      </c>
      <c r="F681" s="52">
        <f t="shared" si="1"/>
        <v>71</v>
      </c>
      <c r="G681" s="6">
        <v>43552.0</v>
      </c>
      <c r="H681" s="52">
        <f t="shared" si="2"/>
        <v>70</v>
      </c>
      <c r="I681" s="7" t="s">
        <v>44</v>
      </c>
      <c r="J681" s="10"/>
      <c r="K681" s="10"/>
      <c r="L681" s="10"/>
      <c r="M681" s="10"/>
      <c r="N681" s="7" t="s">
        <v>18</v>
      </c>
      <c r="O681" s="10"/>
      <c r="P681" s="19"/>
      <c r="Q681" s="33"/>
      <c r="U681" s="34"/>
    </row>
    <row r="682">
      <c r="A682" s="6">
        <v>45705.0</v>
      </c>
      <c r="B682" s="10"/>
      <c r="C682" s="7">
        <v>11674.0</v>
      </c>
      <c r="D682" s="7"/>
      <c r="E682" s="6">
        <v>43590.0</v>
      </c>
      <c r="F682" s="52">
        <f t="shared" si="1"/>
        <v>69</v>
      </c>
      <c r="G682" s="6">
        <v>43578.0</v>
      </c>
      <c r="H682" s="52">
        <f t="shared" si="2"/>
        <v>69</v>
      </c>
      <c r="I682" s="7" t="s">
        <v>44</v>
      </c>
      <c r="J682" s="10"/>
      <c r="K682" s="10"/>
      <c r="L682" s="10"/>
      <c r="M682" s="10"/>
      <c r="N682" s="7" t="s">
        <v>18</v>
      </c>
      <c r="O682" s="10"/>
      <c r="P682" s="19"/>
      <c r="Q682" s="33"/>
      <c r="U682" s="34"/>
    </row>
    <row r="683">
      <c r="A683" s="6">
        <v>45705.0</v>
      </c>
      <c r="B683" s="10"/>
      <c r="C683" s="7">
        <v>13609.0</v>
      </c>
      <c r="D683" s="7"/>
      <c r="E683" s="6">
        <v>43620.0</v>
      </c>
      <c r="F683" s="52">
        <f t="shared" si="1"/>
        <v>68</v>
      </c>
      <c r="G683" s="6">
        <v>43620.0</v>
      </c>
      <c r="H683" s="52">
        <f t="shared" si="2"/>
        <v>68</v>
      </c>
      <c r="I683" s="7" t="s">
        <v>56</v>
      </c>
      <c r="J683" s="10"/>
      <c r="K683" s="10"/>
      <c r="L683" s="10"/>
      <c r="M683" s="10"/>
      <c r="N683" s="7" t="s">
        <v>18</v>
      </c>
      <c r="O683" s="10"/>
      <c r="P683" s="19"/>
      <c r="Q683" s="33"/>
      <c r="U683" s="34"/>
    </row>
    <row r="684">
      <c r="A684" s="6">
        <v>45705.0</v>
      </c>
      <c r="B684" s="10"/>
      <c r="C684" s="7">
        <v>9437.0</v>
      </c>
      <c r="D684" s="7"/>
      <c r="E684" s="9">
        <v>43434.0</v>
      </c>
      <c r="F684" s="52">
        <f t="shared" si="1"/>
        <v>74</v>
      </c>
      <c r="G684" s="6">
        <v>43503.0</v>
      </c>
      <c r="H684" s="52">
        <f t="shared" si="2"/>
        <v>72</v>
      </c>
      <c r="I684" s="7" t="s">
        <v>152</v>
      </c>
      <c r="J684" s="10"/>
      <c r="K684" s="10"/>
      <c r="L684" s="10"/>
      <c r="M684" s="10"/>
      <c r="N684" s="7" t="s">
        <v>18</v>
      </c>
      <c r="O684" s="10"/>
      <c r="P684" s="19"/>
      <c r="Q684" s="33"/>
      <c r="U684" s="34"/>
    </row>
    <row r="685">
      <c r="A685" s="6">
        <v>45705.0</v>
      </c>
      <c r="B685" s="10"/>
      <c r="C685" s="7">
        <v>8680.0</v>
      </c>
      <c r="D685" s="7"/>
      <c r="E685" s="6">
        <v>43296.0</v>
      </c>
      <c r="F685" s="52">
        <f t="shared" si="1"/>
        <v>79</v>
      </c>
      <c r="G685" s="6">
        <v>43479.0</v>
      </c>
      <c r="H685" s="52">
        <f t="shared" si="2"/>
        <v>73</v>
      </c>
      <c r="I685" s="7" t="s">
        <v>153</v>
      </c>
      <c r="J685" s="10"/>
      <c r="K685" s="10"/>
      <c r="L685" s="10"/>
      <c r="M685" s="10"/>
      <c r="N685" s="7" t="s">
        <v>18</v>
      </c>
      <c r="O685" s="10"/>
      <c r="P685" s="19"/>
      <c r="Q685" s="33"/>
      <c r="U685" s="34"/>
    </row>
    <row r="686">
      <c r="A686" s="6">
        <v>45705.0</v>
      </c>
      <c r="B686" s="10"/>
      <c r="C686" s="7">
        <v>9824.0</v>
      </c>
      <c r="D686" s="7"/>
      <c r="E686" s="6">
        <v>43041.0</v>
      </c>
      <c r="F686" s="52">
        <f t="shared" si="1"/>
        <v>87</v>
      </c>
      <c r="G686" s="6">
        <v>43544.0</v>
      </c>
      <c r="H686" s="52">
        <f t="shared" si="2"/>
        <v>70</v>
      </c>
      <c r="I686" s="7" t="s">
        <v>44</v>
      </c>
      <c r="J686" s="10"/>
      <c r="K686" s="10"/>
      <c r="L686" s="10"/>
      <c r="M686" s="10"/>
      <c r="N686" s="7" t="s">
        <v>18</v>
      </c>
      <c r="O686" s="10"/>
      <c r="P686" s="19"/>
      <c r="Q686" s="33"/>
      <c r="U686" s="34"/>
    </row>
    <row r="687">
      <c r="A687" s="6">
        <v>45705.0</v>
      </c>
      <c r="B687" s="10"/>
      <c r="C687" s="7">
        <v>239005.0</v>
      </c>
      <c r="D687" s="7"/>
      <c r="E687" s="6">
        <v>45627.0</v>
      </c>
      <c r="F687" s="52">
        <f t="shared" si="1"/>
        <v>2</v>
      </c>
      <c r="G687" s="6">
        <v>45667.0</v>
      </c>
      <c r="H687" s="52">
        <f t="shared" si="2"/>
        <v>1</v>
      </c>
      <c r="I687" s="7" t="s">
        <v>60</v>
      </c>
      <c r="J687" s="10"/>
      <c r="K687" s="10"/>
      <c r="L687" s="10"/>
      <c r="M687" s="10"/>
      <c r="N687" s="7" t="s">
        <v>18</v>
      </c>
      <c r="O687" s="10"/>
      <c r="P687" s="19"/>
      <c r="Q687" s="33"/>
      <c r="U687" s="34"/>
    </row>
    <row r="688">
      <c r="A688" s="6">
        <v>45705.0</v>
      </c>
      <c r="B688" s="10"/>
      <c r="C688" s="7">
        <v>236803.0</v>
      </c>
      <c r="D688" s="7"/>
      <c r="E688" s="6">
        <v>45597.0</v>
      </c>
      <c r="F688" s="52">
        <f t="shared" si="1"/>
        <v>3</v>
      </c>
      <c r="G688" s="9">
        <v>45643.0</v>
      </c>
      <c r="H688" s="52">
        <f t="shared" si="2"/>
        <v>2</v>
      </c>
      <c r="I688" s="7" t="s">
        <v>48</v>
      </c>
      <c r="J688" s="10"/>
      <c r="K688" s="10"/>
      <c r="L688" s="10"/>
      <c r="M688" s="10"/>
      <c r="N688" s="7" t="s">
        <v>18</v>
      </c>
      <c r="O688" s="10"/>
      <c r="P688" s="19"/>
      <c r="Q688" s="33"/>
      <c r="U688" s="34"/>
    </row>
    <row r="689">
      <c r="A689" s="6">
        <v>45705.0</v>
      </c>
      <c r="B689" s="10"/>
      <c r="C689" s="7">
        <v>139174.0</v>
      </c>
      <c r="D689" s="7"/>
      <c r="E689" s="6">
        <v>44743.0</v>
      </c>
      <c r="F689" s="52">
        <f t="shared" si="1"/>
        <v>31</v>
      </c>
      <c r="G689" s="6">
        <v>44775.0</v>
      </c>
      <c r="H689" s="52">
        <f t="shared" si="2"/>
        <v>30</v>
      </c>
      <c r="I689" s="7" t="s">
        <v>69</v>
      </c>
      <c r="J689" s="10"/>
      <c r="K689" s="10"/>
      <c r="L689" s="10"/>
      <c r="M689" s="10"/>
      <c r="N689" s="7" t="s">
        <v>18</v>
      </c>
      <c r="O689" s="10"/>
      <c r="P689" s="19"/>
      <c r="Q689" s="33"/>
      <c r="U689" s="34"/>
    </row>
    <row r="690">
      <c r="A690" s="6">
        <v>45705.0</v>
      </c>
      <c r="B690" s="6">
        <v>45705.0</v>
      </c>
      <c r="C690" s="7">
        <v>183653.0</v>
      </c>
      <c r="D690" s="7"/>
      <c r="E690" s="6">
        <v>45108.0</v>
      </c>
      <c r="F690" s="52">
        <f t="shared" si="1"/>
        <v>19</v>
      </c>
      <c r="G690" s="6">
        <v>45162.0</v>
      </c>
      <c r="H690" s="52">
        <f t="shared" si="2"/>
        <v>17</v>
      </c>
      <c r="I690" s="7" t="s">
        <v>48</v>
      </c>
      <c r="J690" s="7" t="s">
        <v>7</v>
      </c>
      <c r="K690" s="7">
        <v>0.0</v>
      </c>
      <c r="L690" s="7" t="s">
        <v>50</v>
      </c>
      <c r="M690" s="6">
        <v>45705.0</v>
      </c>
      <c r="N690" s="7" t="s">
        <v>16</v>
      </c>
      <c r="O690" s="7" t="s">
        <v>330</v>
      </c>
      <c r="P690" s="19"/>
      <c r="Q690" s="33"/>
      <c r="U690" s="34"/>
    </row>
    <row r="691">
      <c r="A691" s="6">
        <v>45705.0</v>
      </c>
      <c r="B691" s="6">
        <v>45705.0</v>
      </c>
      <c r="C691" s="7">
        <v>43919.0</v>
      </c>
      <c r="D691" s="7"/>
      <c r="E691" s="6">
        <v>43891.0</v>
      </c>
      <c r="F691" s="52">
        <f t="shared" si="1"/>
        <v>59</v>
      </c>
      <c r="G691" s="6">
        <v>43951.0</v>
      </c>
      <c r="H691" s="52">
        <f t="shared" si="2"/>
        <v>57</v>
      </c>
      <c r="I691" s="7" t="s">
        <v>48</v>
      </c>
      <c r="J691" s="7" t="s">
        <v>7</v>
      </c>
      <c r="K691" s="7">
        <v>0.0</v>
      </c>
      <c r="L691" s="7" t="s">
        <v>50</v>
      </c>
      <c r="M691" s="6">
        <v>45705.0</v>
      </c>
      <c r="N691" s="7" t="s">
        <v>16</v>
      </c>
      <c r="O691" s="10"/>
      <c r="P691" s="19"/>
      <c r="Q691" s="33"/>
      <c r="U691" s="34"/>
    </row>
    <row r="692">
      <c r="A692" s="6">
        <v>45705.0</v>
      </c>
      <c r="B692" s="10"/>
      <c r="C692" s="7">
        <v>106468.0</v>
      </c>
      <c r="D692" s="7"/>
      <c r="E692" s="6">
        <v>44531.0</v>
      </c>
      <c r="F692" s="52">
        <f t="shared" si="1"/>
        <v>38</v>
      </c>
      <c r="G692" s="9">
        <v>44516.0</v>
      </c>
      <c r="H692" s="52">
        <f t="shared" si="2"/>
        <v>39</v>
      </c>
      <c r="I692" s="7" t="s">
        <v>60</v>
      </c>
      <c r="J692" s="10"/>
      <c r="K692" s="10"/>
      <c r="L692" s="10"/>
      <c r="M692" s="10"/>
      <c r="N692" s="7" t="s">
        <v>18</v>
      </c>
      <c r="O692" s="10"/>
      <c r="P692" s="19"/>
      <c r="Q692" s="33"/>
      <c r="U692" s="34"/>
    </row>
    <row r="693">
      <c r="A693" s="6">
        <v>45705.0</v>
      </c>
      <c r="B693" s="10"/>
      <c r="C693" s="7">
        <v>198792.0</v>
      </c>
      <c r="D693" s="7"/>
      <c r="E693" s="6">
        <v>45261.0</v>
      </c>
      <c r="F693" s="52">
        <f t="shared" si="1"/>
        <v>14</v>
      </c>
      <c r="G693" s="6">
        <v>45308.0</v>
      </c>
      <c r="H693" s="52">
        <f t="shared" si="2"/>
        <v>13</v>
      </c>
      <c r="I693" s="7" t="s">
        <v>60</v>
      </c>
      <c r="J693" s="10"/>
      <c r="K693" s="10"/>
      <c r="L693" s="10"/>
      <c r="M693" s="10"/>
      <c r="N693" s="7" t="s">
        <v>18</v>
      </c>
      <c r="O693" s="10"/>
      <c r="P693" s="19"/>
      <c r="Q693" s="33"/>
      <c r="U693" s="34"/>
    </row>
    <row r="694">
      <c r="A694" s="6">
        <v>45705.0</v>
      </c>
      <c r="B694" s="10"/>
      <c r="C694" s="7">
        <v>163995.0</v>
      </c>
      <c r="D694" s="7"/>
      <c r="E694" s="6">
        <v>44958.0</v>
      </c>
      <c r="F694" s="52">
        <f t="shared" si="1"/>
        <v>24</v>
      </c>
      <c r="G694" s="6">
        <v>45006.0</v>
      </c>
      <c r="H694" s="52">
        <f t="shared" si="2"/>
        <v>22</v>
      </c>
      <c r="I694" s="7" t="s">
        <v>60</v>
      </c>
      <c r="J694" s="10"/>
      <c r="K694" s="10"/>
      <c r="L694" s="10"/>
      <c r="M694" s="10"/>
      <c r="N694" s="7" t="s">
        <v>18</v>
      </c>
      <c r="O694" s="10"/>
      <c r="P694" s="19"/>
      <c r="Q694" s="33"/>
      <c r="U694" s="34"/>
    </row>
    <row r="695">
      <c r="A695" s="6">
        <v>45705.0</v>
      </c>
      <c r="B695" s="10"/>
      <c r="C695" s="7">
        <v>212608.0</v>
      </c>
      <c r="D695" s="7"/>
      <c r="E695" s="6">
        <v>45352.0</v>
      </c>
      <c r="F695" s="52">
        <f t="shared" si="1"/>
        <v>11</v>
      </c>
      <c r="G695" s="6">
        <v>45412.0</v>
      </c>
      <c r="H695" s="52">
        <f t="shared" si="2"/>
        <v>9</v>
      </c>
      <c r="I695" s="7" t="s">
        <v>48</v>
      </c>
      <c r="J695" s="10"/>
      <c r="K695" s="10"/>
      <c r="L695" s="10"/>
      <c r="M695" s="10"/>
      <c r="N695" s="7" t="s">
        <v>18</v>
      </c>
      <c r="O695" s="10"/>
      <c r="P695" s="19"/>
      <c r="Q695" s="33"/>
      <c r="U695" s="34"/>
    </row>
    <row r="696">
      <c r="A696" s="6">
        <v>45705.0</v>
      </c>
      <c r="B696" s="6">
        <v>45705.0</v>
      </c>
      <c r="C696" s="7">
        <v>110371.0</v>
      </c>
      <c r="D696" s="7"/>
      <c r="E696" s="6">
        <v>44531.0</v>
      </c>
      <c r="F696" s="52">
        <f t="shared" si="1"/>
        <v>38</v>
      </c>
      <c r="G696" s="9">
        <v>44557.0</v>
      </c>
      <c r="H696" s="52">
        <f t="shared" si="2"/>
        <v>37</v>
      </c>
      <c r="I696" s="7" t="s">
        <v>48</v>
      </c>
      <c r="J696" s="7">
        <v>436.0</v>
      </c>
      <c r="K696" s="7">
        <v>0.0</v>
      </c>
      <c r="L696" s="7" t="s">
        <v>50</v>
      </c>
      <c r="M696" s="6">
        <v>45705.0</v>
      </c>
      <c r="N696" s="7" t="s">
        <v>21</v>
      </c>
      <c r="O696" s="10"/>
      <c r="P696" s="19"/>
      <c r="Q696" s="33"/>
      <c r="U696" s="34"/>
    </row>
    <row r="697">
      <c r="A697" s="6">
        <v>45705.0</v>
      </c>
      <c r="B697" s="10"/>
      <c r="C697" s="7">
        <v>65781.0</v>
      </c>
      <c r="D697" s="7"/>
      <c r="E697" s="6">
        <v>44075.0</v>
      </c>
      <c r="F697" s="52">
        <f t="shared" si="1"/>
        <v>53</v>
      </c>
      <c r="G697" s="6">
        <v>44100.0</v>
      </c>
      <c r="H697" s="52">
        <f t="shared" si="2"/>
        <v>52</v>
      </c>
      <c r="I697" s="7" t="s">
        <v>60</v>
      </c>
      <c r="J697" s="10"/>
      <c r="K697" s="10"/>
      <c r="L697" s="10"/>
      <c r="M697" s="10"/>
      <c r="N697" s="7" t="s">
        <v>18</v>
      </c>
      <c r="O697" s="10"/>
      <c r="P697" s="19"/>
      <c r="Q697" s="33"/>
      <c r="U697" s="34"/>
    </row>
    <row r="698">
      <c r="A698" s="6">
        <v>45705.0</v>
      </c>
      <c r="B698" s="10"/>
      <c r="C698" s="7">
        <v>58610.0</v>
      </c>
      <c r="D698" s="7"/>
      <c r="E698" s="6">
        <v>44013.0</v>
      </c>
      <c r="F698" s="52">
        <f t="shared" si="1"/>
        <v>55</v>
      </c>
      <c r="G698" s="6">
        <v>44036.0</v>
      </c>
      <c r="H698" s="52">
        <f t="shared" si="2"/>
        <v>54</v>
      </c>
      <c r="I698" s="7" t="s">
        <v>69</v>
      </c>
      <c r="J698" s="10"/>
      <c r="K698" s="10"/>
      <c r="L698" s="10"/>
      <c r="M698" s="10"/>
      <c r="N698" s="7" t="s">
        <v>18</v>
      </c>
      <c r="O698" s="10"/>
      <c r="P698" s="19"/>
      <c r="Q698" s="33"/>
      <c r="U698" s="34"/>
    </row>
    <row r="699">
      <c r="A699" s="6">
        <v>45705.0</v>
      </c>
      <c r="B699" s="10"/>
      <c r="C699" s="7">
        <v>229784.0</v>
      </c>
      <c r="D699" s="7"/>
      <c r="E699" s="6">
        <v>45505.0</v>
      </c>
      <c r="F699" s="52">
        <f t="shared" si="1"/>
        <v>6</v>
      </c>
      <c r="G699" s="6">
        <v>45567.0</v>
      </c>
      <c r="H699" s="52">
        <f t="shared" si="2"/>
        <v>4</v>
      </c>
      <c r="I699" s="7" t="s">
        <v>41</v>
      </c>
      <c r="J699" s="10"/>
      <c r="K699" s="10"/>
      <c r="L699" s="10"/>
      <c r="M699" s="10"/>
      <c r="N699" s="7" t="s">
        <v>18</v>
      </c>
      <c r="O699" s="10"/>
      <c r="P699" s="19"/>
      <c r="Q699" s="33"/>
      <c r="U699" s="34"/>
    </row>
    <row r="700">
      <c r="A700" s="6">
        <v>45705.0</v>
      </c>
      <c r="B700" s="10"/>
      <c r="C700" s="7">
        <v>241441.0</v>
      </c>
      <c r="D700" s="7"/>
      <c r="E700" s="6">
        <v>45597.0</v>
      </c>
      <c r="F700" s="52">
        <f t="shared" si="1"/>
        <v>3</v>
      </c>
      <c r="G700" s="6">
        <v>45688.0</v>
      </c>
      <c r="H700" s="52">
        <f t="shared" si="2"/>
        <v>0</v>
      </c>
      <c r="I700" s="7" t="s">
        <v>48</v>
      </c>
      <c r="J700" s="10"/>
      <c r="K700" s="10"/>
      <c r="L700" s="10"/>
      <c r="M700" s="10"/>
      <c r="N700" s="7" t="s">
        <v>18</v>
      </c>
      <c r="O700" s="10"/>
      <c r="P700" s="19"/>
      <c r="Q700" s="33"/>
      <c r="U700" s="34"/>
    </row>
    <row r="701">
      <c r="A701" s="6">
        <v>45705.0</v>
      </c>
      <c r="B701" s="10"/>
      <c r="C701" s="7">
        <v>152251.0</v>
      </c>
      <c r="D701" s="7"/>
      <c r="E701" s="6">
        <v>44805.0</v>
      </c>
      <c r="F701" s="52">
        <f t="shared" si="1"/>
        <v>29</v>
      </c>
      <c r="G701" s="9">
        <v>44890.0</v>
      </c>
      <c r="H701" s="52">
        <f t="shared" si="2"/>
        <v>26</v>
      </c>
      <c r="I701" s="7" t="s">
        <v>60</v>
      </c>
      <c r="J701" s="10"/>
      <c r="K701" s="10"/>
      <c r="L701" s="10"/>
      <c r="M701" s="10"/>
      <c r="N701" s="7" t="s">
        <v>18</v>
      </c>
      <c r="O701" s="10"/>
      <c r="P701" s="19"/>
      <c r="Q701" s="33"/>
      <c r="U701" s="34"/>
    </row>
    <row r="702">
      <c r="A702" s="6">
        <v>45705.0</v>
      </c>
      <c r="B702" s="10"/>
      <c r="C702" s="7">
        <v>192564.0</v>
      </c>
      <c r="D702" s="7"/>
      <c r="E702" s="6">
        <v>44927.0</v>
      </c>
      <c r="F702" s="52">
        <f t="shared" si="1"/>
        <v>25</v>
      </c>
      <c r="G702" s="9">
        <v>45240.0</v>
      </c>
      <c r="H702" s="52">
        <f t="shared" si="2"/>
        <v>15</v>
      </c>
      <c r="I702" s="7" t="s">
        <v>60</v>
      </c>
      <c r="J702" s="10"/>
      <c r="K702" s="10"/>
      <c r="L702" s="10"/>
      <c r="M702" s="10"/>
      <c r="N702" s="7" t="s">
        <v>18</v>
      </c>
      <c r="O702" s="10"/>
      <c r="P702" s="19"/>
      <c r="Q702" s="33"/>
      <c r="U702" s="34"/>
    </row>
    <row r="703">
      <c r="A703" s="6">
        <v>45705.0</v>
      </c>
      <c r="B703" s="10"/>
      <c r="C703" s="7">
        <v>141275.0</v>
      </c>
      <c r="D703" s="7"/>
      <c r="E703" s="6">
        <v>44774.0</v>
      </c>
      <c r="F703" s="52">
        <f t="shared" si="1"/>
        <v>30</v>
      </c>
      <c r="G703" s="6">
        <v>44791.0</v>
      </c>
      <c r="H703" s="52">
        <f t="shared" si="2"/>
        <v>30</v>
      </c>
      <c r="I703" s="7" t="s">
        <v>60</v>
      </c>
      <c r="J703" s="10"/>
      <c r="K703" s="10"/>
      <c r="L703" s="10"/>
      <c r="M703" s="10"/>
      <c r="N703" s="7" t="s">
        <v>18</v>
      </c>
      <c r="O703" s="10"/>
      <c r="P703" s="19"/>
      <c r="Q703" s="33"/>
      <c r="U703" s="34"/>
    </row>
    <row r="704">
      <c r="A704" s="6">
        <v>45705.0</v>
      </c>
      <c r="B704" s="10"/>
      <c r="C704" s="7">
        <v>211823.0</v>
      </c>
      <c r="D704" s="7"/>
      <c r="E704" s="6">
        <v>45413.0</v>
      </c>
      <c r="F704" s="52">
        <f t="shared" si="1"/>
        <v>9</v>
      </c>
      <c r="G704" s="6">
        <v>45432.0</v>
      </c>
      <c r="H704" s="52">
        <f t="shared" si="2"/>
        <v>8</v>
      </c>
      <c r="I704" s="7" t="s">
        <v>60</v>
      </c>
      <c r="J704" s="10"/>
      <c r="K704" s="10"/>
      <c r="L704" s="10"/>
      <c r="M704" s="10"/>
      <c r="N704" s="7" t="s">
        <v>18</v>
      </c>
      <c r="O704" s="10"/>
      <c r="P704" s="19"/>
      <c r="Q704" s="33"/>
      <c r="U704" s="34"/>
    </row>
    <row r="705">
      <c r="A705" s="6">
        <v>45705.0</v>
      </c>
      <c r="B705" s="10"/>
      <c r="C705" s="7">
        <v>77937.0</v>
      </c>
      <c r="D705" s="7"/>
      <c r="E705" s="6">
        <v>44197.0</v>
      </c>
      <c r="F705" s="52">
        <f t="shared" si="1"/>
        <v>49</v>
      </c>
      <c r="G705" s="6">
        <v>44263.0</v>
      </c>
      <c r="H705" s="52">
        <f t="shared" si="2"/>
        <v>47</v>
      </c>
      <c r="I705" s="7" t="s">
        <v>60</v>
      </c>
      <c r="J705" s="10"/>
      <c r="K705" s="10"/>
      <c r="L705" s="10"/>
      <c r="M705" s="10"/>
      <c r="N705" s="7" t="s">
        <v>18</v>
      </c>
      <c r="O705" s="10"/>
      <c r="P705" s="19"/>
      <c r="Q705" s="33"/>
      <c r="U705" s="34"/>
    </row>
    <row r="706">
      <c r="A706" s="6">
        <v>45705.0</v>
      </c>
      <c r="B706" s="10"/>
      <c r="C706" s="7">
        <v>152555.0</v>
      </c>
      <c r="D706" s="7"/>
      <c r="E706" s="6">
        <v>44958.0</v>
      </c>
      <c r="F706" s="52">
        <f t="shared" si="1"/>
        <v>24</v>
      </c>
      <c r="G706" s="6">
        <v>45003.0</v>
      </c>
      <c r="H706" s="52">
        <f t="shared" si="2"/>
        <v>23</v>
      </c>
      <c r="I706" s="7" t="s">
        <v>60</v>
      </c>
      <c r="J706" s="10"/>
      <c r="K706" s="10"/>
      <c r="L706" s="10"/>
      <c r="M706" s="10"/>
      <c r="N706" s="7" t="s">
        <v>18</v>
      </c>
      <c r="O706" s="10"/>
      <c r="P706" s="19"/>
      <c r="Q706" s="33"/>
      <c r="U706" s="34"/>
    </row>
    <row r="707">
      <c r="A707" s="6">
        <v>45705.0</v>
      </c>
      <c r="B707" s="10"/>
      <c r="C707" s="7">
        <v>237479.0</v>
      </c>
      <c r="D707" s="7"/>
      <c r="E707" s="6">
        <v>45261.0</v>
      </c>
      <c r="F707" s="52">
        <f t="shared" si="1"/>
        <v>14</v>
      </c>
      <c r="G707" s="9">
        <v>45644.0</v>
      </c>
      <c r="H707" s="52">
        <f t="shared" si="2"/>
        <v>2</v>
      </c>
      <c r="I707" s="7" t="s">
        <v>48</v>
      </c>
      <c r="J707" s="10"/>
      <c r="K707" s="10"/>
      <c r="L707" s="10"/>
      <c r="M707" s="10"/>
      <c r="N707" s="7" t="s">
        <v>18</v>
      </c>
      <c r="O707" s="10"/>
      <c r="P707" s="19"/>
      <c r="Q707" s="33"/>
      <c r="U707" s="34"/>
    </row>
    <row r="708">
      <c r="A708" s="6">
        <v>45705.0</v>
      </c>
      <c r="B708" s="10"/>
      <c r="C708" s="7">
        <v>60457.0</v>
      </c>
      <c r="D708" s="7"/>
      <c r="E708" s="6">
        <v>43800.0</v>
      </c>
      <c r="F708" s="52">
        <f t="shared" si="1"/>
        <v>62</v>
      </c>
      <c r="G708" s="6">
        <v>44054.0</v>
      </c>
      <c r="H708" s="52">
        <f t="shared" si="2"/>
        <v>54</v>
      </c>
      <c r="I708" s="7" t="s">
        <v>60</v>
      </c>
      <c r="J708" s="10"/>
      <c r="K708" s="10"/>
      <c r="L708" s="10"/>
      <c r="M708" s="10"/>
      <c r="N708" s="7" t="s">
        <v>18</v>
      </c>
      <c r="O708" s="10"/>
      <c r="P708" s="19"/>
      <c r="Q708" s="33"/>
      <c r="U708" s="34"/>
    </row>
    <row r="709">
      <c r="A709" s="6">
        <v>45705.0</v>
      </c>
      <c r="B709" s="10"/>
      <c r="C709" s="7">
        <v>136932.0</v>
      </c>
      <c r="D709" s="7"/>
      <c r="E709" s="6">
        <v>44743.0</v>
      </c>
      <c r="F709" s="52">
        <f t="shared" si="1"/>
        <v>31</v>
      </c>
      <c r="G709" s="6">
        <v>44762.0</v>
      </c>
      <c r="H709" s="52">
        <f t="shared" si="2"/>
        <v>30</v>
      </c>
      <c r="I709" s="7" t="s">
        <v>72</v>
      </c>
      <c r="J709" s="10"/>
      <c r="K709" s="10"/>
      <c r="L709" s="10"/>
      <c r="M709" s="10"/>
      <c r="N709" s="7" t="s">
        <v>18</v>
      </c>
      <c r="O709" s="10"/>
      <c r="P709" s="19"/>
      <c r="Q709" s="33"/>
      <c r="U709" s="34"/>
    </row>
    <row r="710">
      <c r="A710" s="61">
        <v>45705.0</v>
      </c>
      <c r="B710" s="10"/>
      <c r="C710" s="7">
        <v>230229.0</v>
      </c>
      <c r="D710" s="7"/>
      <c r="E710" s="6">
        <v>45505.0</v>
      </c>
      <c r="F710" s="52">
        <f t="shared" si="1"/>
        <v>6</v>
      </c>
      <c r="G710" s="6">
        <v>45572.0</v>
      </c>
      <c r="H710" s="52">
        <f t="shared" si="2"/>
        <v>4</v>
      </c>
      <c r="I710" s="7" t="s">
        <v>60</v>
      </c>
      <c r="J710" s="10"/>
      <c r="K710" s="10"/>
      <c r="L710" s="10"/>
      <c r="M710" s="10"/>
      <c r="N710" s="7" t="s">
        <v>18</v>
      </c>
      <c r="O710" s="10"/>
      <c r="P710" s="24"/>
      <c r="Q710" s="40"/>
      <c r="R710" s="41"/>
      <c r="S710" s="41"/>
      <c r="T710" s="41"/>
      <c r="U710" s="42"/>
    </row>
    <row r="711">
      <c r="A711" s="61">
        <v>45705.0</v>
      </c>
      <c r="B711" s="6">
        <v>45706.0</v>
      </c>
      <c r="C711" s="7">
        <v>136908.0</v>
      </c>
      <c r="D711" s="7"/>
      <c r="E711" s="6"/>
      <c r="F711" s="52"/>
      <c r="G711" s="6"/>
      <c r="H711" s="52"/>
      <c r="I711" s="7"/>
      <c r="J711" s="10"/>
      <c r="K711" s="7" t="s">
        <v>173</v>
      </c>
      <c r="L711" s="7" t="s">
        <v>50</v>
      </c>
      <c r="M711" s="6">
        <v>45706.0</v>
      </c>
      <c r="N711" s="7" t="s">
        <v>16</v>
      </c>
      <c r="O711" s="10"/>
      <c r="P711" s="10"/>
      <c r="Q711" s="109"/>
      <c r="R711" s="109"/>
      <c r="S711" s="109"/>
      <c r="T711" s="109"/>
      <c r="U711" s="109"/>
    </row>
    <row r="712">
      <c r="A712" s="61">
        <v>45705.0</v>
      </c>
      <c r="B712" s="6">
        <v>45706.0</v>
      </c>
      <c r="C712" s="7">
        <v>169040.0</v>
      </c>
      <c r="D712" s="7"/>
      <c r="E712" s="6"/>
      <c r="F712" s="52"/>
      <c r="G712" s="6"/>
      <c r="H712" s="52"/>
      <c r="I712" s="7" t="s">
        <v>60</v>
      </c>
      <c r="J712" s="7">
        <v>210.0</v>
      </c>
      <c r="K712" s="75">
        <v>16000.0</v>
      </c>
      <c r="L712" s="7" t="s">
        <v>50</v>
      </c>
      <c r="M712" s="6">
        <v>45706.0</v>
      </c>
      <c r="N712" s="7" t="s">
        <v>21</v>
      </c>
      <c r="O712" s="10"/>
      <c r="P712" s="10"/>
      <c r="Q712" s="109"/>
      <c r="R712" s="109"/>
      <c r="S712" s="109"/>
      <c r="T712" s="109"/>
      <c r="U712" s="109"/>
    </row>
    <row r="713">
      <c r="A713" s="61">
        <v>45705.0</v>
      </c>
      <c r="B713" s="6">
        <v>45706.0</v>
      </c>
      <c r="C713" s="7">
        <v>240923.0</v>
      </c>
      <c r="D713" s="7"/>
      <c r="E713" s="6"/>
      <c r="F713" s="52"/>
      <c r="G713" s="6"/>
      <c r="H713" s="52"/>
      <c r="I713" s="7" t="s">
        <v>60</v>
      </c>
      <c r="J713" s="7">
        <v>208.0</v>
      </c>
      <c r="K713" s="75">
        <v>3000.0</v>
      </c>
      <c r="L713" s="7" t="s">
        <v>50</v>
      </c>
      <c r="M713" s="6">
        <v>45706.0</v>
      </c>
      <c r="N713" s="7" t="s">
        <v>16</v>
      </c>
      <c r="O713" s="10"/>
      <c r="P713" s="10"/>
      <c r="Q713" s="109"/>
      <c r="R713" s="109"/>
      <c r="S713" s="109"/>
      <c r="T713" s="109"/>
      <c r="U713" s="109"/>
    </row>
    <row r="714">
      <c r="A714" s="61">
        <v>45705.0</v>
      </c>
      <c r="B714" s="6">
        <v>45706.0</v>
      </c>
      <c r="C714" s="7">
        <v>222019.0</v>
      </c>
      <c r="D714" s="7"/>
      <c r="E714" s="6"/>
      <c r="F714" s="52"/>
      <c r="G714" s="6"/>
      <c r="H714" s="52"/>
      <c r="I714" s="7" t="s">
        <v>56</v>
      </c>
      <c r="J714" s="7">
        <v>504.0</v>
      </c>
      <c r="K714" s="75">
        <v>8900.0</v>
      </c>
      <c r="L714" s="7" t="s">
        <v>50</v>
      </c>
      <c r="M714" s="6">
        <v>45706.0</v>
      </c>
      <c r="N714" s="7" t="s">
        <v>21</v>
      </c>
      <c r="O714" s="10"/>
      <c r="P714" s="10"/>
      <c r="Q714" s="109"/>
      <c r="R714" s="109"/>
      <c r="S714" s="109"/>
      <c r="T714" s="109"/>
      <c r="U714" s="109"/>
    </row>
    <row r="715">
      <c r="A715" s="61">
        <v>45705.0</v>
      </c>
      <c r="B715" s="6">
        <v>45706.0</v>
      </c>
      <c r="C715" s="7">
        <v>228384.0</v>
      </c>
      <c r="D715" s="7"/>
      <c r="E715" s="6"/>
      <c r="F715" s="52"/>
      <c r="G715" s="6"/>
      <c r="H715" s="52"/>
      <c r="I715" s="7" t="s">
        <v>56</v>
      </c>
      <c r="J715" s="7">
        <v>501.0</v>
      </c>
      <c r="K715" s="7" t="s">
        <v>143</v>
      </c>
      <c r="L715" s="7" t="s">
        <v>66</v>
      </c>
      <c r="M715" s="6">
        <v>45706.0</v>
      </c>
      <c r="N715" s="7" t="s">
        <v>16</v>
      </c>
      <c r="O715" s="10"/>
      <c r="P715" s="10"/>
      <c r="Q715" s="109"/>
      <c r="R715" s="109"/>
      <c r="S715" s="109"/>
      <c r="T715" s="109"/>
      <c r="U715" s="109"/>
    </row>
    <row r="716">
      <c r="A716" s="6"/>
      <c r="B716" s="10"/>
      <c r="C716" s="7"/>
      <c r="D716" s="7"/>
      <c r="E716" s="6"/>
      <c r="F716" s="52"/>
      <c r="G716" s="6"/>
      <c r="H716" s="52"/>
      <c r="I716" s="7"/>
      <c r="J716" s="10"/>
      <c r="K716" s="10"/>
      <c r="L716" s="10"/>
      <c r="M716" s="10"/>
      <c r="N716" s="7"/>
      <c r="O716" s="10"/>
      <c r="P716" s="10"/>
      <c r="Q716" s="109"/>
      <c r="R716" s="109"/>
      <c r="S716" s="109"/>
      <c r="T716" s="109"/>
      <c r="U716" s="109"/>
    </row>
    <row r="717">
      <c r="A717" s="6"/>
      <c r="B717" s="10"/>
      <c r="C717" s="7"/>
      <c r="D717" s="7"/>
      <c r="E717" s="6"/>
      <c r="F717" s="52"/>
      <c r="G717" s="6"/>
      <c r="H717" s="52"/>
      <c r="I717" s="7"/>
      <c r="J717" s="10"/>
      <c r="K717" s="10"/>
      <c r="L717" s="10"/>
      <c r="M717" s="10"/>
      <c r="N717" s="7"/>
      <c r="O717" s="10"/>
      <c r="P717" s="10"/>
      <c r="Q717" s="109"/>
      <c r="R717" s="109"/>
      <c r="S717" s="109"/>
      <c r="T717" s="109"/>
      <c r="U717" s="109"/>
    </row>
    <row r="718">
      <c r="A718" s="6"/>
      <c r="B718" s="10"/>
      <c r="C718" s="7"/>
      <c r="D718" s="7"/>
      <c r="E718" s="6"/>
      <c r="F718" s="52"/>
      <c r="G718" s="6"/>
      <c r="H718" s="52"/>
      <c r="I718" s="7"/>
      <c r="J718" s="10"/>
      <c r="K718" s="10"/>
      <c r="L718" s="10"/>
      <c r="M718" s="10"/>
      <c r="N718" s="7"/>
      <c r="O718" s="10"/>
      <c r="P718" s="10"/>
      <c r="Q718" s="109"/>
      <c r="R718" s="109"/>
      <c r="S718" s="109"/>
      <c r="T718" s="109"/>
      <c r="U718" s="109"/>
    </row>
    <row r="719">
      <c r="A719" s="6"/>
      <c r="B719" s="10"/>
      <c r="C719" s="7"/>
      <c r="D719" s="7"/>
      <c r="E719" s="6"/>
      <c r="F719" s="52"/>
      <c r="G719" s="6"/>
      <c r="H719" s="52"/>
      <c r="I719" s="7"/>
      <c r="J719" s="10"/>
      <c r="K719" s="10"/>
      <c r="L719" s="10"/>
      <c r="M719" s="10"/>
      <c r="N719" s="7"/>
      <c r="O719" s="10"/>
      <c r="P719" s="10"/>
      <c r="Q719" s="109"/>
      <c r="R719" s="109"/>
      <c r="S719" s="109"/>
      <c r="T719" s="109"/>
      <c r="U719" s="109"/>
    </row>
    <row r="720">
      <c r="A720" s="6"/>
      <c r="B720" s="10"/>
      <c r="C720" s="7"/>
      <c r="D720" s="7"/>
      <c r="E720" s="6"/>
      <c r="F720" s="52"/>
      <c r="G720" s="6"/>
      <c r="H720" s="52"/>
      <c r="I720" s="7"/>
      <c r="J720" s="10"/>
      <c r="K720" s="10"/>
      <c r="L720" s="10"/>
      <c r="M720" s="10"/>
      <c r="N720" s="7"/>
      <c r="O720" s="10"/>
      <c r="P720" s="10"/>
      <c r="Q720" s="109"/>
      <c r="R720" s="109"/>
      <c r="S720" s="109"/>
      <c r="T720" s="109"/>
      <c r="U720" s="109"/>
    </row>
    <row r="721">
      <c r="A721" s="6"/>
      <c r="B721" s="10"/>
      <c r="C721" s="7"/>
      <c r="D721" s="7"/>
      <c r="E721" s="6"/>
      <c r="F721" s="52"/>
      <c r="G721" s="6"/>
      <c r="H721" s="52"/>
      <c r="I721" s="7"/>
      <c r="J721" s="10"/>
      <c r="K721" s="10"/>
      <c r="L721" s="10"/>
      <c r="M721" s="10"/>
      <c r="N721" s="7"/>
      <c r="O721" s="10"/>
      <c r="P721" s="10"/>
      <c r="Q721" s="109"/>
      <c r="R721" s="109"/>
      <c r="S721" s="109"/>
      <c r="T721" s="109"/>
      <c r="U721" s="109"/>
    </row>
    <row r="722">
      <c r="A722" s="6"/>
      <c r="B722" s="10"/>
      <c r="C722" s="7"/>
      <c r="D722" s="7"/>
      <c r="E722" s="6"/>
      <c r="F722" s="52"/>
      <c r="G722" s="6"/>
      <c r="H722" s="52"/>
      <c r="I722" s="7"/>
      <c r="J722" s="10"/>
      <c r="K722" s="10"/>
      <c r="L722" s="10"/>
      <c r="M722" s="10"/>
      <c r="N722" s="7"/>
      <c r="O722" s="10"/>
      <c r="P722" s="10"/>
      <c r="Q722" s="109"/>
      <c r="R722" s="109"/>
      <c r="S722" s="109"/>
      <c r="T722" s="109"/>
      <c r="U722" s="109"/>
    </row>
    <row r="723">
      <c r="A723" s="6"/>
      <c r="B723" s="10"/>
      <c r="C723" s="7"/>
      <c r="D723" s="7"/>
      <c r="E723" s="6"/>
      <c r="F723" s="52"/>
      <c r="G723" s="6"/>
      <c r="H723" s="52"/>
      <c r="I723" s="7"/>
      <c r="J723" s="10"/>
      <c r="K723" s="10"/>
      <c r="L723" s="10"/>
      <c r="M723" s="10"/>
      <c r="N723" s="7"/>
      <c r="O723" s="10"/>
      <c r="P723" s="10"/>
      <c r="Q723" s="109"/>
      <c r="R723" s="109"/>
      <c r="S723" s="109"/>
      <c r="T723" s="109"/>
      <c r="U723" s="109"/>
    </row>
    <row r="724">
      <c r="A724" s="6"/>
      <c r="B724" s="10"/>
      <c r="C724" s="7"/>
      <c r="D724" s="7"/>
      <c r="E724" s="6"/>
      <c r="F724" s="52"/>
      <c r="G724" s="6"/>
      <c r="H724" s="52"/>
      <c r="I724" s="7"/>
      <c r="J724" s="10"/>
      <c r="K724" s="10"/>
      <c r="L724" s="10"/>
      <c r="M724" s="10"/>
      <c r="N724" s="7"/>
      <c r="O724" s="10"/>
      <c r="P724" s="10"/>
      <c r="Q724" s="109"/>
      <c r="R724" s="109"/>
      <c r="S724" s="109"/>
      <c r="T724" s="109"/>
      <c r="U724" s="109"/>
    </row>
    <row r="725">
      <c r="A725" s="6"/>
      <c r="B725" s="10"/>
      <c r="C725" s="7"/>
      <c r="D725" s="7"/>
      <c r="E725" s="6"/>
      <c r="F725" s="52"/>
      <c r="G725" s="6"/>
      <c r="H725" s="52"/>
      <c r="I725" s="7"/>
      <c r="J725" s="10"/>
      <c r="K725" s="10"/>
      <c r="L725" s="10"/>
      <c r="M725" s="10"/>
      <c r="N725" s="7"/>
      <c r="O725" s="10"/>
      <c r="P725" s="10"/>
      <c r="Q725" s="109"/>
      <c r="R725" s="109"/>
      <c r="S725" s="109"/>
      <c r="T725" s="109"/>
      <c r="U725" s="109"/>
    </row>
  </sheetData>
  <mergeCells count="5">
    <mergeCell ref="P2:P710"/>
    <mergeCell ref="Q2:R2"/>
    <mergeCell ref="T2:U2"/>
    <mergeCell ref="S3:S12"/>
    <mergeCell ref="Q13:U710"/>
  </mergeCells>
  <conditionalFormatting sqref="N2:N725">
    <cfRule type="cellIs" dxfId="0" priority="1" operator="equal">
      <formula>"PENDENTE"</formula>
    </cfRule>
  </conditionalFormatting>
  <conditionalFormatting sqref="N2:N725">
    <cfRule type="cellIs" dxfId="1" priority="2" operator="equal">
      <formula>"PRIORIDADE"</formula>
    </cfRule>
  </conditionalFormatting>
  <conditionalFormatting sqref="N2:N725">
    <cfRule type="cellIs" dxfId="2" priority="3" operator="equal">
      <formula>"PRIORIDADE TOTAL"</formula>
    </cfRule>
  </conditionalFormatting>
  <conditionalFormatting sqref="N2:N725">
    <cfRule type="containsText" dxfId="3" priority="4" operator="containsText" text="ANÁLISE">
      <formula>NOT(ISERROR(SEARCH(("ANÁLISE"),(N2))))</formula>
    </cfRule>
  </conditionalFormatting>
  <conditionalFormatting sqref="N2:N725">
    <cfRule type="containsText" dxfId="4" priority="5" operator="containsText" text="VERIFICADO">
      <formula>NOT(ISERROR(SEARCH(("VERIFICADO"),(N2))))</formula>
    </cfRule>
  </conditionalFormatting>
  <conditionalFormatting sqref="N2:N725">
    <cfRule type="containsText" dxfId="5" priority="6" operator="containsText" text="APREENDIDO">
      <formula>NOT(ISERROR(SEARCH(("APREENDIDO"),(N2))))</formula>
    </cfRule>
  </conditionalFormatting>
  <conditionalFormatting sqref="N2:N725">
    <cfRule type="containsText" dxfId="6" priority="7" operator="containsText" text="APROVADO">
      <formula>NOT(ISERROR(SEARCH(("APROVADO"),(N2))))</formula>
    </cfRule>
  </conditionalFormatting>
  <conditionalFormatting sqref="N2:N725">
    <cfRule type="containsText" dxfId="7" priority="8" operator="containsText" text="QUITADO">
      <formula>NOT(ISERROR(SEARCH(("QUITADO"),(N2))))</formula>
    </cfRule>
  </conditionalFormatting>
  <conditionalFormatting sqref="N2:N725">
    <cfRule type="containsText" dxfId="8" priority="9" operator="containsText" text="OUTROS ACORDOS">
      <formula>NOT(ISERROR(SEARCH(("OUTROS ACORDOS"),(N2))))</formula>
    </cfRule>
  </conditionalFormatting>
  <conditionalFormatting sqref="N2:N725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725">
      <formula1>"PENDENTE,PRIORIDADE,PRIORIDADE TOTAL,VERIFICADO,ANÁLISE,APROVADO,QUITADO,APREENDIDO,CANCELADO,OUTROS ACORDOS"</formula1>
    </dataValidation>
    <dataValidation type="list" allowBlank="1" showErrorMessage="1" sqref="I2:I725">
      <formula1>"BRADESCO,BV FINANCEIRA,CREDITAS,GMAC,HYUNDAI,ITAÚ,OMNI S.A.,PANAMERICANO,PSA,RCI,RENNER,SAFRA,SANTANA,SANTANDER,TOYOTA,VOLKSWAGEN"</formula1>
    </dataValidation>
    <dataValidation type="list" allowBlank="1" showErrorMessage="1" sqref="D2:D725">
      <formula1>"BELO HORIZONTE,BLUMENAU,BRUSQUE,CAMPO GRANDE,CASCÁVEL,CHAPECÓ,CRICIUMA,CURITIBA,FLORIANOPOLIS,GUARAPUAVA,ITAJAI,JARAGUA DO SUL,JOINVILLE,LONDRINA,MARINGÁ,PALHOÇA,PATO BRANCO,PONTA GROSSA,RIO DO SUL,SANTA LUZIA,SÃO JOSE,SISTEMA ANTIGO"</formula1>
    </dataValidation>
    <dataValidation type="list" allowBlank="1" showErrorMessage="1" sqref="L2:L725">
      <formula1>"LIGAÇÃO,WPP,SEM SUCESSO"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8" max="8" width="11.88"/>
    <col customWidth="1" min="9" max="9" width="16.25"/>
    <col customWidth="1" min="10" max="10" width="9.5"/>
    <col customWidth="1" min="11" max="11" width="17.63"/>
    <col customWidth="1" min="12" max="12" width="16.5"/>
    <col customWidth="1" min="13" max="13" width="18.13"/>
    <col customWidth="1" min="14" max="14" width="19.0"/>
    <col customWidth="1" min="15" max="15" width="24.0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50" t="s">
        <v>5</v>
      </c>
      <c r="G1" s="4" t="s">
        <v>6</v>
      </c>
      <c r="H1" s="50" t="s">
        <v>5</v>
      </c>
      <c r="I1" s="2" t="s">
        <v>7</v>
      </c>
      <c r="J1" s="4" t="s">
        <v>8</v>
      </c>
      <c r="K1" s="4" t="s">
        <v>9</v>
      </c>
      <c r="L1" s="4" t="s">
        <v>10</v>
      </c>
      <c r="M1" s="2" t="s">
        <v>11</v>
      </c>
      <c r="N1" s="50" t="s">
        <v>12</v>
      </c>
      <c r="O1" s="4" t="s">
        <v>13</v>
      </c>
      <c r="P1" s="5"/>
      <c r="Q1" s="5"/>
      <c r="R1" s="5"/>
      <c r="S1" s="5"/>
      <c r="T1" s="5"/>
      <c r="U1" s="5"/>
    </row>
    <row r="2" ht="15.75" customHeight="1">
      <c r="A2" s="6">
        <v>45705.0</v>
      </c>
      <c r="B2" s="6">
        <v>45706.0</v>
      </c>
      <c r="C2" s="7">
        <v>197386.0</v>
      </c>
      <c r="D2" s="7" t="s">
        <v>43</v>
      </c>
      <c r="E2" s="6">
        <v>45261.0</v>
      </c>
      <c r="F2" s="52">
        <f t="shared" ref="F2:F17" si="1">DATEDIF(E2,TODAY(),"M")</f>
        <v>14</v>
      </c>
      <c r="G2" s="9">
        <v>45299.0</v>
      </c>
      <c r="H2" s="52">
        <f t="shared" ref="H2:H17" si="2">DATEDIF(G2,TODAY(),"M")</f>
        <v>13</v>
      </c>
      <c r="I2" s="7" t="s">
        <v>70</v>
      </c>
      <c r="J2" s="7">
        <v>1004.0</v>
      </c>
      <c r="K2" s="10"/>
      <c r="L2" s="7" t="s">
        <v>50</v>
      </c>
      <c r="M2" s="6">
        <v>45706.0</v>
      </c>
      <c r="N2" s="7" t="s">
        <v>16</v>
      </c>
      <c r="O2" s="7" t="s">
        <v>331</v>
      </c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>
        <v>45705.0</v>
      </c>
      <c r="B3" s="6">
        <v>45706.0</v>
      </c>
      <c r="C3" s="7">
        <v>204640.0</v>
      </c>
      <c r="D3" s="7" t="s">
        <v>43</v>
      </c>
      <c r="E3" s="6">
        <v>45292.0</v>
      </c>
      <c r="F3" s="52">
        <f t="shared" si="1"/>
        <v>13</v>
      </c>
      <c r="G3" s="6">
        <v>45352.0</v>
      </c>
      <c r="H3" s="52">
        <f t="shared" si="2"/>
        <v>11</v>
      </c>
      <c r="I3" s="7" t="s">
        <v>44</v>
      </c>
      <c r="J3" s="7" t="s">
        <v>332</v>
      </c>
      <c r="K3" s="10"/>
      <c r="L3" s="7" t="s">
        <v>50</v>
      </c>
      <c r="M3" s="6">
        <v>45706.0</v>
      </c>
      <c r="N3" s="7" t="s">
        <v>16</v>
      </c>
      <c r="O3" s="7" t="s">
        <v>333</v>
      </c>
      <c r="Q3" s="16" t="s">
        <v>16</v>
      </c>
      <c r="R3" s="17">
        <f>COUNTIFS(N:N,"VERIFICADO",B:B,S2)</f>
        <v>3</v>
      </c>
      <c r="S3" s="18"/>
      <c r="T3" s="16" t="s">
        <v>16</v>
      </c>
      <c r="U3" s="17">
        <f>COUNTIFS(N:N,"VERIFICADO")</f>
        <v>11</v>
      </c>
    </row>
    <row r="4" ht="15.75" customHeight="1">
      <c r="A4" s="6">
        <v>45705.0</v>
      </c>
      <c r="B4" s="6"/>
      <c r="C4" s="7">
        <v>227563.0</v>
      </c>
      <c r="D4" s="7" t="s">
        <v>43</v>
      </c>
      <c r="E4" s="6">
        <v>45444.0</v>
      </c>
      <c r="F4" s="52">
        <f t="shared" si="1"/>
        <v>8</v>
      </c>
      <c r="G4" s="6">
        <v>45583.0</v>
      </c>
      <c r="H4" s="52">
        <f t="shared" si="2"/>
        <v>4</v>
      </c>
      <c r="I4" s="7" t="s">
        <v>44</v>
      </c>
      <c r="J4" s="10"/>
      <c r="K4" s="10"/>
      <c r="L4" s="10"/>
      <c r="M4" s="10"/>
      <c r="N4" s="7" t="s">
        <v>18</v>
      </c>
      <c r="O4" s="10"/>
      <c r="Q4" s="16" t="s">
        <v>17</v>
      </c>
      <c r="R4" s="17">
        <f>COUNTIFS(N:N,"análise",B:B,S2)</f>
        <v>0</v>
      </c>
      <c r="S4" s="19"/>
      <c r="T4" s="16" t="s">
        <v>17</v>
      </c>
      <c r="U4" s="17">
        <f>COUNTIFS(N:N,"ANÁLISE")</f>
        <v>5</v>
      </c>
    </row>
    <row r="5" ht="15.75" customHeight="1">
      <c r="A5" s="6">
        <v>45705.0</v>
      </c>
      <c r="B5" s="6">
        <v>45706.0</v>
      </c>
      <c r="C5" s="7">
        <v>150302.0</v>
      </c>
      <c r="D5" s="7" t="s">
        <v>54</v>
      </c>
      <c r="E5" s="6">
        <v>44835.0</v>
      </c>
      <c r="F5" s="52">
        <f t="shared" si="1"/>
        <v>28</v>
      </c>
      <c r="G5" s="6">
        <v>44874.0</v>
      </c>
      <c r="H5" s="52">
        <f t="shared" si="2"/>
        <v>27</v>
      </c>
      <c r="I5" s="7" t="s">
        <v>60</v>
      </c>
      <c r="J5" s="110">
        <v>222.0</v>
      </c>
      <c r="K5" s="10"/>
      <c r="L5" s="7" t="s">
        <v>50</v>
      </c>
      <c r="M5" s="6">
        <v>45706.0</v>
      </c>
      <c r="N5" s="7" t="s">
        <v>16</v>
      </c>
      <c r="O5" s="7" t="s">
        <v>51</v>
      </c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680</v>
      </c>
    </row>
    <row r="6" ht="15.75" customHeight="1">
      <c r="A6" s="6">
        <v>45705.0</v>
      </c>
      <c r="B6" s="6">
        <v>45706.0</v>
      </c>
      <c r="C6" s="7">
        <v>182078.0</v>
      </c>
      <c r="D6" s="7" t="s">
        <v>54</v>
      </c>
      <c r="E6" s="6">
        <v>45200.0</v>
      </c>
      <c r="F6" s="52">
        <f t="shared" si="1"/>
        <v>16</v>
      </c>
      <c r="G6" s="9">
        <v>45384.0</v>
      </c>
      <c r="H6" s="52">
        <f t="shared" si="2"/>
        <v>10</v>
      </c>
      <c r="I6" s="7" t="s">
        <v>57</v>
      </c>
      <c r="J6" s="7">
        <v>347.0</v>
      </c>
      <c r="K6" s="75">
        <v>8300.0</v>
      </c>
      <c r="L6" s="7" t="s">
        <v>46</v>
      </c>
      <c r="M6" s="6">
        <v>45706.0</v>
      </c>
      <c r="N6" s="7" t="s">
        <v>21</v>
      </c>
      <c r="O6" s="7" t="s">
        <v>334</v>
      </c>
      <c r="Q6" s="16" t="s">
        <v>19</v>
      </c>
      <c r="R6" s="17">
        <f>COUNTIFS(N:N,"prioridade",B:B,S2)</f>
        <v>0</v>
      </c>
      <c r="S6" s="19"/>
      <c r="T6" s="16" t="s">
        <v>19</v>
      </c>
      <c r="U6" s="17">
        <f>COUNTIFS(N:N,"PRIORIDADE")</f>
        <v>6</v>
      </c>
    </row>
    <row r="7" ht="15.75" customHeight="1">
      <c r="A7" s="6">
        <v>45705.0</v>
      </c>
      <c r="B7" s="6"/>
      <c r="C7" s="7">
        <v>176506.0</v>
      </c>
      <c r="D7" s="7" t="s">
        <v>54</v>
      </c>
      <c r="E7" s="67">
        <v>44958.0</v>
      </c>
      <c r="F7" s="52">
        <f t="shared" si="1"/>
        <v>24</v>
      </c>
      <c r="G7" s="67">
        <v>45107.0</v>
      </c>
      <c r="H7" s="52">
        <f t="shared" si="2"/>
        <v>19</v>
      </c>
      <c r="I7" s="7" t="s">
        <v>60</v>
      </c>
      <c r="J7" s="7">
        <v>259.0</v>
      </c>
      <c r="K7" s="10"/>
      <c r="L7" s="10"/>
      <c r="M7" s="10"/>
      <c r="N7" s="7" t="s">
        <v>18</v>
      </c>
      <c r="O7" s="10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0</v>
      </c>
    </row>
    <row r="8" ht="15.75" customHeight="1">
      <c r="A8" s="6">
        <v>45705.0</v>
      </c>
      <c r="B8" s="6"/>
      <c r="C8" s="7">
        <v>225776.0</v>
      </c>
      <c r="D8" s="7" t="s">
        <v>54</v>
      </c>
      <c r="E8" s="6">
        <v>45383.0</v>
      </c>
      <c r="F8" s="52">
        <f t="shared" si="1"/>
        <v>10</v>
      </c>
      <c r="G8" s="9">
        <v>45526.0</v>
      </c>
      <c r="H8" s="52">
        <f t="shared" si="2"/>
        <v>5</v>
      </c>
      <c r="I8" s="7" t="s">
        <v>60</v>
      </c>
      <c r="J8" s="7">
        <v>208.0</v>
      </c>
      <c r="K8" s="10"/>
      <c r="L8" s="10"/>
      <c r="M8" s="10"/>
      <c r="N8" s="7" t="s">
        <v>18</v>
      </c>
      <c r="O8" s="10"/>
      <c r="Q8" s="16" t="s">
        <v>21</v>
      </c>
      <c r="R8" s="17">
        <f>COUNTIFS(N:N,"aprovado",B:B,S2)</f>
        <v>1</v>
      </c>
      <c r="S8" s="19"/>
      <c r="T8" s="16" t="s">
        <v>21</v>
      </c>
      <c r="U8" s="17">
        <f>COUNTIFS(N:N,"APROVADO")</f>
        <v>5</v>
      </c>
    </row>
    <row r="9" ht="15.75" customHeight="1">
      <c r="A9" s="6">
        <v>45705.0</v>
      </c>
      <c r="B9" s="6"/>
      <c r="C9" s="7">
        <v>198863.0</v>
      </c>
      <c r="D9" s="7" t="s">
        <v>54</v>
      </c>
      <c r="E9" s="6">
        <v>45261.0</v>
      </c>
      <c r="F9" s="52">
        <f t="shared" si="1"/>
        <v>14</v>
      </c>
      <c r="G9" s="6">
        <v>45329.0</v>
      </c>
      <c r="H9" s="52">
        <f t="shared" si="2"/>
        <v>12</v>
      </c>
      <c r="I9" s="7" t="s">
        <v>44</v>
      </c>
      <c r="J9" s="7">
        <v>101.0</v>
      </c>
      <c r="K9" s="10"/>
      <c r="L9" s="10"/>
      <c r="M9" s="10"/>
      <c r="N9" s="7" t="s">
        <v>18</v>
      </c>
      <c r="O9" s="10"/>
      <c r="Q9" s="21" t="s">
        <v>22</v>
      </c>
      <c r="R9" s="17">
        <f>COUNTIFS(N:N,"quitado",B:B,S2)</f>
        <v>0</v>
      </c>
      <c r="S9" s="19"/>
      <c r="T9" s="21" t="s">
        <v>22</v>
      </c>
      <c r="U9" s="17">
        <f>COUNTIFS(N:N,"QUITADO")</f>
        <v>2</v>
      </c>
    </row>
    <row r="10" ht="15.75" customHeight="1">
      <c r="A10" s="6">
        <v>45705.0</v>
      </c>
      <c r="B10" s="6"/>
      <c r="C10" s="7">
        <v>209807.0</v>
      </c>
      <c r="D10" s="7" t="s">
        <v>54</v>
      </c>
      <c r="E10" s="6">
        <v>45352.0</v>
      </c>
      <c r="F10" s="52">
        <f t="shared" si="1"/>
        <v>11</v>
      </c>
      <c r="G10" s="6">
        <v>45395.0</v>
      </c>
      <c r="H10" s="52">
        <f t="shared" si="2"/>
        <v>10</v>
      </c>
      <c r="I10" s="7" t="s">
        <v>56</v>
      </c>
      <c r="J10" s="10"/>
      <c r="K10" s="10"/>
      <c r="L10" s="10"/>
      <c r="M10" s="10"/>
      <c r="N10" s="7" t="s">
        <v>18</v>
      </c>
      <c r="O10" s="10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0</v>
      </c>
    </row>
    <row r="11" ht="15.75" customHeight="1">
      <c r="A11" s="6">
        <v>45705.0</v>
      </c>
      <c r="B11" s="10"/>
      <c r="C11" s="7">
        <v>225262.0</v>
      </c>
      <c r="D11" s="7" t="s">
        <v>54</v>
      </c>
      <c r="E11" s="6">
        <v>45383.0</v>
      </c>
      <c r="F11" s="52">
        <f t="shared" si="1"/>
        <v>10</v>
      </c>
      <c r="G11" s="6">
        <v>45530.0</v>
      </c>
      <c r="H11" s="52">
        <f t="shared" si="2"/>
        <v>5</v>
      </c>
      <c r="I11" s="7" t="s">
        <v>44</v>
      </c>
      <c r="J11" s="10"/>
      <c r="K11" s="10"/>
      <c r="L11" s="10"/>
      <c r="M11" s="10"/>
      <c r="N11" s="7" t="s">
        <v>18</v>
      </c>
      <c r="O11" s="10"/>
      <c r="Q11" s="16" t="s">
        <v>24</v>
      </c>
      <c r="R11" s="17">
        <f>COUNTIFS(N:N,"cancelado",B:B,S2)</f>
        <v>0</v>
      </c>
      <c r="S11" s="19"/>
      <c r="T11" s="16" t="s">
        <v>24</v>
      </c>
      <c r="U11" s="17">
        <f>COUNTIFS(N:N,"CANCELADO")</f>
        <v>0</v>
      </c>
    </row>
    <row r="12">
      <c r="A12" s="6">
        <v>45705.0</v>
      </c>
      <c r="B12" s="10"/>
      <c r="C12" s="7">
        <v>238726.0</v>
      </c>
      <c r="D12" s="7" t="s">
        <v>54</v>
      </c>
      <c r="E12" s="6">
        <v>45566.0</v>
      </c>
      <c r="F12" s="52">
        <f t="shared" si="1"/>
        <v>4</v>
      </c>
      <c r="G12" s="6">
        <v>45670.0</v>
      </c>
      <c r="H12" s="52">
        <f t="shared" si="2"/>
        <v>1</v>
      </c>
      <c r="I12" s="7" t="s">
        <v>57</v>
      </c>
      <c r="J12" s="10"/>
      <c r="K12" s="10"/>
      <c r="L12" s="10"/>
      <c r="M12" s="10"/>
      <c r="N12" s="7" t="s">
        <v>18</v>
      </c>
      <c r="O12" s="10"/>
      <c r="Q12" s="22" t="s">
        <v>25</v>
      </c>
      <c r="R12" s="23">
        <f>SUM(R3,R4,R8,R9)</f>
        <v>4</v>
      </c>
      <c r="S12" s="24"/>
      <c r="T12" s="22" t="s">
        <v>25</v>
      </c>
      <c r="U12" s="23">
        <f>SUM(U3:U11)</f>
        <v>709</v>
      </c>
    </row>
    <row r="13">
      <c r="A13" s="6">
        <v>45705.0</v>
      </c>
      <c r="B13" s="10"/>
      <c r="C13" s="7">
        <v>230768.0</v>
      </c>
      <c r="D13" s="7" t="s">
        <v>54</v>
      </c>
      <c r="E13" s="6">
        <v>45536.0</v>
      </c>
      <c r="F13" s="52">
        <f t="shared" si="1"/>
        <v>5</v>
      </c>
      <c r="G13" s="9">
        <v>45586.0</v>
      </c>
      <c r="H13" s="52">
        <f t="shared" si="2"/>
        <v>3</v>
      </c>
      <c r="I13" s="7" t="s">
        <v>48</v>
      </c>
      <c r="J13" s="10"/>
      <c r="K13" s="10"/>
      <c r="L13" s="10"/>
      <c r="M13" s="10"/>
      <c r="N13" s="7" t="s">
        <v>18</v>
      </c>
      <c r="O13" s="10"/>
      <c r="Q13" s="25"/>
    </row>
    <row r="14">
      <c r="A14" s="6">
        <v>45705.0</v>
      </c>
      <c r="B14" s="6">
        <v>45705.0</v>
      </c>
      <c r="C14" s="7">
        <v>201851.0</v>
      </c>
      <c r="D14" s="7" t="s">
        <v>54</v>
      </c>
      <c r="E14" s="6">
        <v>45292.0</v>
      </c>
      <c r="F14" s="52">
        <f t="shared" si="1"/>
        <v>13</v>
      </c>
      <c r="G14" s="6">
        <v>45330.0</v>
      </c>
      <c r="H14" s="52">
        <f t="shared" si="2"/>
        <v>12</v>
      </c>
      <c r="I14" s="7" t="s">
        <v>56</v>
      </c>
      <c r="J14" s="7">
        <v>501.0</v>
      </c>
      <c r="K14" s="75">
        <v>20319.58</v>
      </c>
      <c r="L14" s="7" t="s">
        <v>46</v>
      </c>
      <c r="M14" s="6">
        <v>45705.0</v>
      </c>
      <c r="N14" s="7" t="s">
        <v>21</v>
      </c>
      <c r="O14" s="7" t="s">
        <v>335</v>
      </c>
    </row>
    <row r="15">
      <c r="A15" s="6">
        <v>45705.0</v>
      </c>
      <c r="B15" s="10"/>
      <c r="C15" s="7">
        <v>178651.0</v>
      </c>
      <c r="D15" s="7" t="s">
        <v>64</v>
      </c>
      <c r="E15" s="6">
        <v>45108.0</v>
      </c>
      <c r="F15" s="52">
        <f t="shared" si="1"/>
        <v>19</v>
      </c>
      <c r="G15" s="6">
        <v>45132.0</v>
      </c>
      <c r="H15" s="52">
        <f t="shared" si="2"/>
        <v>18</v>
      </c>
      <c r="I15" s="7" t="s">
        <v>60</v>
      </c>
      <c r="J15" s="10"/>
      <c r="K15" s="10"/>
      <c r="L15" s="10"/>
      <c r="M15" s="10"/>
      <c r="N15" s="7" t="s">
        <v>18</v>
      </c>
      <c r="O15" s="10"/>
    </row>
    <row r="16">
      <c r="A16" s="6">
        <v>45705.0</v>
      </c>
      <c r="B16" s="6">
        <v>45705.0</v>
      </c>
      <c r="C16" s="7">
        <v>217022.0</v>
      </c>
      <c r="D16" s="7" t="s">
        <v>64</v>
      </c>
      <c r="E16" s="6">
        <v>45383.0</v>
      </c>
      <c r="F16" s="52">
        <f t="shared" si="1"/>
        <v>10</v>
      </c>
      <c r="G16" s="6">
        <v>45449.0</v>
      </c>
      <c r="H16" s="52">
        <f t="shared" si="2"/>
        <v>8</v>
      </c>
      <c r="I16" s="7" t="s">
        <v>57</v>
      </c>
      <c r="J16" s="7">
        <v>312.0</v>
      </c>
      <c r="K16" s="75">
        <v>10000.0</v>
      </c>
      <c r="L16" s="7" t="s">
        <v>50</v>
      </c>
      <c r="M16" s="6">
        <v>45705.0</v>
      </c>
      <c r="N16" s="7" t="s">
        <v>21</v>
      </c>
      <c r="O16" s="7" t="s">
        <v>336</v>
      </c>
    </row>
    <row r="17">
      <c r="A17" s="6">
        <v>45705.0</v>
      </c>
      <c r="B17" s="10"/>
      <c r="C17" s="7">
        <v>219427.0</v>
      </c>
      <c r="D17" s="7" t="s">
        <v>64</v>
      </c>
      <c r="E17" s="6">
        <v>45352.0</v>
      </c>
      <c r="F17" s="52">
        <f t="shared" si="1"/>
        <v>11</v>
      </c>
      <c r="G17" s="9">
        <v>45583.0</v>
      </c>
      <c r="H17" s="52">
        <f t="shared" si="2"/>
        <v>4</v>
      </c>
      <c r="I17" s="7" t="s">
        <v>48</v>
      </c>
      <c r="J17" s="10"/>
      <c r="K17" s="10"/>
      <c r="L17" s="10"/>
      <c r="M17" s="10"/>
      <c r="N17" s="7" t="s">
        <v>18</v>
      </c>
      <c r="O17" s="10"/>
    </row>
    <row r="18">
      <c r="A18" s="61">
        <v>45705.0</v>
      </c>
      <c r="B18" s="6">
        <v>45705.0</v>
      </c>
      <c r="C18" s="60">
        <v>205181.0</v>
      </c>
      <c r="D18" s="60" t="s">
        <v>87</v>
      </c>
      <c r="E18" s="61">
        <v>45352.0</v>
      </c>
      <c r="F18" s="62">
        <v>11.0</v>
      </c>
      <c r="G18" s="61">
        <v>45393.0</v>
      </c>
      <c r="H18" s="62">
        <v>10.0</v>
      </c>
      <c r="I18" s="60" t="s">
        <v>70</v>
      </c>
      <c r="J18" s="58" t="s">
        <v>337</v>
      </c>
      <c r="K18" s="75">
        <v>18000.0</v>
      </c>
      <c r="L18" s="7" t="s">
        <v>66</v>
      </c>
      <c r="M18" s="6">
        <v>45705.0</v>
      </c>
      <c r="N18" s="87" t="s">
        <v>17</v>
      </c>
      <c r="O18" s="7" t="s">
        <v>338</v>
      </c>
    </row>
    <row r="19">
      <c r="A19" s="6">
        <v>45705.0</v>
      </c>
      <c r="B19" s="10"/>
      <c r="C19" s="7">
        <v>221151.0</v>
      </c>
      <c r="D19" s="7" t="s">
        <v>64</v>
      </c>
      <c r="E19" s="6">
        <v>45444.0</v>
      </c>
      <c r="F19" s="52">
        <f t="shared" ref="F19:F646" si="3">DATEDIF(E19,TODAY(),"M")</f>
        <v>8</v>
      </c>
      <c r="G19" s="6">
        <v>45490.0</v>
      </c>
      <c r="H19" s="52">
        <f t="shared" ref="H19:H646" si="4">DATEDIF(G19,TODAY(),"M")</f>
        <v>7</v>
      </c>
      <c r="I19" s="7" t="s">
        <v>44</v>
      </c>
      <c r="J19" s="10"/>
      <c r="K19" s="10"/>
      <c r="L19" s="10"/>
      <c r="M19" s="10"/>
      <c r="N19" s="7" t="s">
        <v>18</v>
      </c>
      <c r="O19" s="10"/>
    </row>
    <row r="20">
      <c r="A20" s="6">
        <v>45705.0</v>
      </c>
      <c r="B20" s="10"/>
      <c r="C20" s="7">
        <v>224219.0</v>
      </c>
      <c r="D20" s="7" t="s">
        <v>68</v>
      </c>
      <c r="E20" s="6">
        <v>45352.0</v>
      </c>
      <c r="F20" s="52">
        <f t="shared" si="3"/>
        <v>11</v>
      </c>
      <c r="G20" s="6">
        <v>45512.0</v>
      </c>
      <c r="H20" s="52">
        <f t="shared" si="4"/>
        <v>6</v>
      </c>
      <c r="I20" s="7" t="s">
        <v>69</v>
      </c>
      <c r="J20" s="10"/>
      <c r="K20" s="10"/>
      <c r="L20" s="10"/>
      <c r="M20" s="10"/>
      <c r="N20" s="7" t="s">
        <v>18</v>
      </c>
      <c r="O20" s="10"/>
    </row>
    <row r="21">
      <c r="A21" s="6">
        <v>45705.0</v>
      </c>
      <c r="B21" s="10"/>
      <c r="C21" s="7">
        <v>130361.0</v>
      </c>
      <c r="D21" s="7" t="s">
        <v>68</v>
      </c>
      <c r="E21" s="6">
        <v>44652.0</v>
      </c>
      <c r="F21" s="52">
        <f t="shared" si="3"/>
        <v>34</v>
      </c>
      <c r="G21" s="6">
        <v>44707.0</v>
      </c>
      <c r="H21" s="52">
        <f t="shared" si="4"/>
        <v>32</v>
      </c>
      <c r="I21" s="7" t="s">
        <v>60</v>
      </c>
      <c r="J21" s="10"/>
      <c r="K21" s="10"/>
      <c r="L21" s="10"/>
      <c r="M21" s="10"/>
      <c r="N21" s="7" t="s">
        <v>18</v>
      </c>
      <c r="O21" s="10"/>
    </row>
    <row r="22">
      <c r="A22" s="6">
        <v>45705.0</v>
      </c>
      <c r="B22" s="10"/>
      <c r="C22" s="7">
        <v>170434.0</v>
      </c>
      <c r="D22" s="7" t="s">
        <v>68</v>
      </c>
      <c r="E22" s="6">
        <v>45017.0</v>
      </c>
      <c r="F22" s="52">
        <f t="shared" si="3"/>
        <v>22</v>
      </c>
      <c r="G22" s="6">
        <v>45056.0</v>
      </c>
      <c r="H22" s="52">
        <f t="shared" si="4"/>
        <v>21</v>
      </c>
      <c r="I22" s="7" t="s">
        <v>41</v>
      </c>
      <c r="J22" s="10"/>
      <c r="K22" s="10"/>
      <c r="L22" s="10"/>
      <c r="M22" s="10"/>
      <c r="N22" s="7" t="s">
        <v>18</v>
      </c>
      <c r="O22" s="10"/>
    </row>
    <row r="23">
      <c r="A23" s="6">
        <v>45705.0</v>
      </c>
      <c r="B23" s="10"/>
      <c r="C23" s="7">
        <v>184022.0</v>
      </c>
      <c r="D23" s="7" t="s">
        <v>68</v>
      </c>
      <c r="E23" s="6">
        <v>45108.0</v>
      </c>
      <c r="F23" s="52">
        <f t="shared" si="3"/>
        <v>19</v>
      </c>
      <c r="G23" s="6">
        <v>45166.0</v>
      </c>
      <c r="H23" s="52">
        <f t="shared" si="4"/>
        <v>17</v>
      </c>
      <c r="I23" s="7" t="s">
        <v>60</v>
      </c>
      <c r="J23" s="10"/>
      <c r="K23" s="10"/>
      <c r="L23" s="10"/>
      <c r="M23" s="10"/>
      <c r="N23" s="7" t="s">
        <v>18</v>
      </c>
      <c r="O23" s="10"/>
    </row>
    <row r="24">
      <c r="A24" s="6">
        <v>45705.0</v>
      </c>
      <c r="B24" s="10"/>
      <c r="C24" s="7">
        <v>198717.0</v>
      </c>
      <c r="D24" s="7" t="s">
        <v>68</v>
      </c>
      <c r="E24" s="6">
        <v>45200.0</v>
      </c>
      <c r="F24" s="52">
        <f t="shared" si="3"/>
        <v>16</v>
      </c>
      <c r="G24" s="6">
        <v>45306.0</v>
      </c>
      <c r="H24" s="52">
        <f t="shared" si="4"/>
        <v>13</v>
      </c>
      <c r="I24" s="7" t="s">
        <v>56</v>
      </c>
      <c r="J24" s="10"/>
      <c r="K24" s="10"/>
      <c r="L24" s="10"/>
      <c r="M24" s="10"/>
      <c r="N24" s="7" t="s">
        <v>18</v>
      </c>
      <c r="O24" s="10"/>
    </row>
    <row r="25">
      <c r="A25" s="6">
        <v>45705.0</v>
      </c>
      <c r="B25" s="10"/>
      <c r="C25" s="7">
        <v>219188.0</v>
      </c>
      <c r="D25" s="7" t="s">
        <v>68</v>
      </c>
      <c r="E25" s="6">
        <v>45231.0</v>
      </c>
      <c r="F25" s="52">
        <f t="shared" si="3"/>
        <v>15</v>
      </c>
      <c r="G25" s="6">
        <v>45468.0</v>
      </c>
      <c r="H25" s="52">
        <f t="shared" si="4"/>
        <v>7</v>
      </c>
      <c r="I25" s="7" t="s">
        <v>60</v>
      </c>
      <c r="J25" s="10"/>
      <c r="K25" s="10"/>
      <c r="L25" s="10"/>
      <c r="M25" s="10"/>
      <c r="N25" s="7" t="s">
        <v>18</v>
      </c>
      <c r="O25" s="10"/>
    </row>
    <row r="26">
      <c r="A26" s="6">
        <v>45705.0</v>
      </c>
      <c r="B26" s="6">
        <v>45705.0</v>
      </c>
      <c r="C26" s="7">
        <v>218006.0</v>
      </c>
      <c r="D26" s="7" t="s">
        <v>68</v>
      </c>
      <c r="E26" s="6">
        <v>45383.0</v>
      </c>
      <c r="F26" s="52">
        <f t="shared" si="3"/>
        <v>10</v>
      </c>
      <c r="G26" s="6">
        <v>45457.0</v>
      </c>
      <c r="H26" s="52">
        <f t="shared" si="4"/>
        <v>8</v>
      </c>
      <c r="I26" s="7" t="s">
        <v>57</v>
      </c>
      <c r="J26" s="7">
        <v>309.0</v>
      </c>
      <c r="K26" s="75">
        <v>2000.0</v>
      </c>
      <c r="L26" s="7" t="s">
        <v>66</v>
      </c>
      <c r="M26" s="6">
        <v>45705.0</v>
      </c>
      <c r="N26" s="7" t="s">
        <v>21</v>
      </c>
      <c r="O26" s="7" t="s">
        <v>339</v>
      </c>
    </row>
    <row r="27">
      <c r="A27" s="6">
        <v>45705.0</v>
      </c>
      <c r="B27" s="10"/>
      <c r="C27" s="7">
        <v>215554.0</v>
      </c>
      <c r="D27" s="7" t="s">
        <v>68</v>
      </c>
      <c r="E27" s="6">
        <v>45383.0</v>
      </c>
      <c r="F27" s="52">
        <f t="shared" si="3"/>
        <v>10</v>
      </c>
      <c r="G27" s="6">
        <v>45435.0</v>
      </c>
      <c r="H27" s="52">
        <f t="shared" si="4"/>
        <v>8</v>
      </c>
      <c r="I27" s="7" t="s">
        <v>48</v>
      </c>
      <c r="J27" s="10"/>
      <c r="K27" s="10"/>
      <c r="L27" s="10"/>
      <c r="M27" s="10"/>
      <c r="N27" s="7" t="s">
        <v>18</v>
      </c>
      <c r="O27" s="10"/>
    </row>
    <row r="28">
      <c r="A28" s="6">
        <v>45705.0</v>
      </c>
      <c r="B28" s="10"/>
      <c r="C28" s="7">
        <v>224755.0</v>
      </c>
      <c r="D28" s="7" t="s">
        <v>68</v>
      </c>
      <c r="E28" s="6">
        <v>45352.0</v>
      </c>
      <c r="F28" s="52">
        <f t="shared" si="3"/>
        <v>11</v>
      </c>
      <c r="G28" s="6">
        <v>45517.0</v>
      </c>
      <c r="H28" s="52">
        <f t="shared" si="4"/>
        <v>6</v>
      </c>
      <c r="I28" s="7" t="s">
        <v>60</v>
      </c>
      <c r="J28" s="10"/>
      <c r="K28" s="10"/>
      <c r="L28" s="10"/>
      <c r="M28" s="10"/>
      <c r="N28" s="7" t="s">
        <v>18</v>
      </c>
      <c r="O28" s="10"/>
    </row>
    <row r="29">
      <c r="A29" s="6">
        <v>45705.0</v>
      </c>
      <c r="B29" s="10"/>
      <c r="C29" s="7">
        <v>227324.0</v>
      </c>
      <c r="D29" s="7" t="s">
        <v>68</v>
      </c>
      <c r="E29" s="6">
        <v>45444.0</v>
      </c>
      <c r="F29" s="52">
        <f t="shared" si="3"/>
        <v>8</v>
      </c>
      <c r="G29" s="6">
        <v>45544.0</v>
      </c>
      <c r="H29" s="52">
        <f t="shared" si="4"/>
        <v>5</v>
      </c>
      <c r="I29" s="7" t="s">
        <v>69</v>
      </c>
      <c r="J29" s="10"/>
      <c r="K29" s="10"/>
      <c r="L29" s="10"/>
      <c r="M29" s="10"/>
      <c r="N29" s="7" t="s">
        <v>18</v>
      </c>
      <c r="O29" s="10"/>
    </row>
    <row r="30">
      <c r="A30" s="6">
        <v>45705.0</v>
      </c>
      <c r="B30" s="10"/>
      <c r="C30" s="7">
        <v>216902.0</v>
      </c>
      <c r="D30" s="7" t="s">
        <v>68</v>
      </c>
      <c r="E30" s="6">
        <v>45413.0</v>
      </c>
      <c r="F30" s="52">
        <f t="shared" si="3"/>
        <v>9</v>
      </c>
      <c r="G30" s="6">
        <v>45447.0</v>
      </c>
      <c r="H30" s="52">
        <f t="shared" si="4"/>
        <v>8</v>
      </c>
      <c r="I30" s="7" t="s">
        <v>60</v>
      </c>
      <c r="J30" s="10"/>
      <c r="K30" s="10"/>
      <c r="L30" s="10"/>
      <c r="M30" s="10"/>
      <c r="N30" s="7" t="s">
        <v>18</v>
      </c>
      <c r="O30" s="10"/>
    </row>
    <row r="31">
      <c r="A31" s="6">
        <v>45705.0</v>
      </c>
      <c r="B31" s="10"/>
      <c r="C31" s="7">
        <v>231168.0</v>
      </c>
      <c r="D31" s="7" t="s">
        <v>68</v>
      </c>
      <c r="E31" s="6">
        <v>45474.0</v>
      </c>
      <c r="F31" s="52">
        <f t="shared" si="3"/>
        <v>7</v>
      </c>
      <c r="G31" s="9">
        <v>45580.0</v>
      </c>
      <c r="H31" s="52">
        <f t="shared" si="4"/>
        <v>4</v>
      </c>
      <c r="I31" s="7" t="s">
        <v>44</v>
      </c>
      <c r="J31" s="10"/>
      <c r="K31" s="10"/>
      <c r="L31" s="10"/>
      <c r="M31" s="10"/>
      <c r="N31" s="7" t="s">
        <v>18</v>
      </c>
      <c r="O31" s="10"/>
    </row>
    <row r="32">
      <c r="A32" s="6">
        <v>45705.0</v>
      </c>
      <c r="B32" s="10"/>
      <c r="C32" s="7">
        <v>225090.0</v>
      </c>
      <c r="D32" s="7" t="s">
        <v>68</v>
      </c>
      <c r="E32" s="6">
        <v>45505.0</v>
      </c>
      <c r="F32" s="52">
        <f t="shared" si="3"/>
        <v>6</v>
      </c>
      <c r="G32" s="6">
        <v>45520.0</v>
      </c>
      <c r="H32" s="52">
        <f t="shared" si="4"/>
        <v>6</v>
      </c>
      <c r="I32" s="7" t="s">
        <v>44</v>
      </c>
      <c r="J32" s="10"/>
      <c r="K32" s="10"/>
      <c r="L32" s="10"/>
      <c r="M32" s="10"/>
      <c r="N32" s="7" t="s">
        <v>18</v>
      </c>
      <c r="O32" s="10"/>
    </row>
    <row r="33">
      <c r="A33" s="6">
        <v>45705.0</v>
      </c>
      <c r="B33" s="10"/>
      <c r="C33" s="7">
        <v>195670.0</v>
      </c>
      <c r="D33" s="7" t="s">
        <v>71</v>
      </c>
      <c r="E33" s="6">
        <v>45017.0</v>
      </c>
      <c r="F33" s="52">
        <f t="shared" si="3"/>
        <v>22</v>
      </c>
      <c r="G33" s="9">
        <v>45272.0</v>
      </c>
      <c r="H33" s="52">
        <f t="shared" si="4"/>
        <v>14</v>
      </c>
      <c r="I33" s="7" t="s">
        <v>60</v>
      </c>
      <c r="J33" s="10"/>
      <c r="K33" s="10"/>
      <c r="L33" s="10"/>
      <c r="M33" s="10"/>
      <c r="N33" s="7" t="s">
        <v>18</v>
      </c>
      <c r="O33" s="10"/>
    </row>
    <row r="34">
      <c r="A34" s="6">
        <v>45705.0</v>
      </c>
      <c r="B34" s="10"/>
      <c r="C34" s="7">
        <v>191418.0</v>
      </c>
      <c r="D34" s="7" t="s">
        <v>71</v>
      </c>
      <c r="E34" s="6">
        <v>45200.0</v>
      </c>
      <c r="F34" s="52">
        <f t="shared" si="3"/>
        <v>16</v>
      </c>
      <c r="G34" s="6">
        <v>45238.0</v>
      </c>
      <c r="H34" s="52">
        <f t="shared" si="4"/>
        <v>15</v>
      </c>
      <c r="I34" s="7" t="s">
        <v>69</v>
      </c>
      <c r="J34" s="10"/>
      <c r="K34" s="10"/>
      <c r="L34" s="10"/>
      <c r="M34" s="10"/>
      <c r="N34" s="7" t="s">
        <v>18</v>
      </c>
      <c r="O34" s="10"/>
    </row>
    <row r="35">
      <c r="A35" s="6">
        <v>45705.0</v>
      </c>
      <c r="B35" s="10"/>
      <c r="C35" s="7">
        <v>199241.0</v>
      </c>
      <c r="D35" s="7" t="s">
        <v>74</v>
      </c>
      <c r="E35" s="6">
        <v>45261.0</v>
      </c>
      <c r="F35" s="52">
        <f t="shared" si="3"/>
        <v>14</v>
      </c>
      <c r="G35" s="6">
        <v>45313.0</v>
      </c>
      <c r="H35" s="52">
        <f t="shared" si="4"/>
        <v>12</v>
      </c>
      <c r="I35" s="7" t="s">
        <v>48</v>
      </c>
      <c r="J35" s="10"/>
      <c r="K35" s="10"/>
      <c r="L35" s="10"/>
      <c r="M35" s="10"/>
      <c r="N35" s="7" t="s">
        <v>18</v>
      </c>
      <c r="O35" s="10"/>
    </row>
    <row r="36">
      <c r="A36" s="6">
        <v>45705.0</v>
      </c>
      <c r="B36" s="10"/>
      <c r="C36" s="7">
        <v>184024.0</v>
      </c>
      <c r="D36" s="7" t="s">
        <v>74</v>
      </c>
      <c r="E36" s="6">
        <v>45078.0</v>
      </c>
      <c r="F36" s="52">
        <f t="shared" si="3"/>
        <v>20</v>
      </c>
      <c r="G36" s="6">
        <v>45166.0</v>
      </c>
      <c r="H36" s="52">
        <f t="shared" si="4"/>
        <v>17</v>
      </c>
      <c r="I36" s="7" t="s">
        <v>41</v>
      </c>
      <c r="J36" s="10"/>
      <c r="K36" s="10"/>
      <c r="L36" s="10"/>
      <c r="M36" s="10"/>
      <c r="N36" s="7" t="s">
        <v>18</v>
      </c>
      <c r="O36" s="10"/>
    </row>
    <row r="37">
      <c r="A37" s="6">
        <v>45705.0</v>
      </c>
      <c r="B37" s="10"/>
      <c r="C37" s="7">
        <v>192267.0</v>
      </c>
      <c r="D37" s="7" t="s">
        <v>74</v>
      </c>
      <c r="E37" s="6">
        <v>45170.0</v>
      </c>
      <c r="F37" s="52">
        <f t="shared" si="3"/>
        <v>17</v>
      </c>
      <c r="G37" s="6">
        <v>45239.0</v>
      </c>
      <c r="H37" s="52">
        <f t="shared" si="4"/>
        <v>15</v>
      </c>
      <c r="I37" s="7" t="s">
        <v>57</v>
      </c>
      <c r="J37" s="10"/>
      <c r="K37" s="10"/>
      <c r="L37" s="10"/>
      <c r="M37" s="10"/>
      <c r="N37" s="7" t="s">
        <v>18</v>
      </c>
      <c r="O37" s="10"/>
    </row>
    <row r="38">
      <c r="A38" s="6">
        <v>45705.0</v>
      </c>
      <c r="B38" s="10"/>
      <c r="C38" s="7">
        <v>226845.0</v>
      </c>
      <c r="D38" s="7" t="s">
        <v>74</v>
      </c>
      <c r="E38" s="6">
        <v>45352.0</v>
      </c>
      <c r="F38" s="52">
        <f t="shared" si="3"/>
        <v>11</v>
      </c>
      <c r="G38" s="6">
        <v>45539.0</v>
      </c>
      <c r="H38" s="52">
        <f t="shared" si="4"/>
        <v>5</v>
      </c>
      <c r="I38" s="7" t="s">
        <v>41</v>
      </c>
      <c r="J38" s="10"/>
      <c r="K38" s="10"/>
      <c r="L38" s="10"/>
      <c r="M38" s="10"/>
      <c r="N38" s="7" t="s">
        <v>18</v>
      </c>
      <c r="O38" s="10"/>
    </row>
    <row r="39">
      <c r="A39" s="6">
        <v>45705.0</v>
      </c>
      <c r="B39" s="10"/>
      <c r="C39" s="7">
        <v>225103.0</v>
      </c>
      <c r="D39" s="7" t="s">
        <v>74</v>
      </c>
      <c r="E39" s="6">
        <v>45474.0</v>
      </c>
      <c r="F39" s="52">
        <f t="shared" si="3"/>
        <v>7</v>
      </c>
      <c r="G39" s="6">
        <v>45524.0</v>
      </c>
      <c r="H39" s="52">
        <f t="shared" si="4"/>
        <v>5</v>
      </c>
      <c r="I39" s="7" t="s">
        <v>57</v>
      </c>
      <c r="J39" s="10"/>
      <c r="K39" s="10"/>
      <c r="L39" s="10"/>
      <c r="M39" s="10"/>
      <c r="N39" s="7" t="s">
        <v>18</v>
      </c>
      <c r="O39" s="10"/>
    </row>
    <row r="40">
      <c r="A40" s="6">
        <v>45705.0</v>
      </c>
      <c r="B40" s="10"/>
      <c r="C40" s="7">
        <v>224513.0</v>
      </c>
      <c r="D40" s="7" t="s">
        <v>74</v>
      </c>
      <c r="E40" s="6">
        <v>45505.0</v>
      </c>
      <c r="F40" s="52">
        <f t="shared" si="3"/>
        <v>6</v>
      </c>
      <c r="G40" s="6">
        <v>45514.0</v>
      </c>
      <c r="H40" s="52">
        <f t="shared" si="4"/>
        <v>6</v>
      </c>
      <c r="I40" s="7" t="s">
        <v>57</v>
      </c>
      <c r="J40" s="10"/>
      <c r="K40" s="10"/>
      <c r="L40" s="10"/>
      <c r="M40" s="10"/>
      <c r="N40" s="7" t="s">
        <v>18</v>
      </c>
      <c r="O40" s="10"/>
    </row>
    <row r="41">
      <c r="A41" s="6">
        <v>45705.0</v>
      </c>
      <c r="B41" s="10"/>
      <c r="C41" s="7">
        <v>131317.0</v>
      </c>
      <c r="D41" s="7" t="s">
        <v>74</v>
      </c>
      <c r="E41" s="6">
        <v>44652.0</v>
      </c>
      <c r="F41" s="52">
        <f t="shared" si="3"/>
        <v>34</v>
      </c>
      <c r="G41" s="6">
        <v>44713.0</v>
      </c>
      <c r="H41" s="52">
        <f t="shared" si="4"/>
        <v>32</v>
      </c>
      <c r="I41" s="7" t="s">
        <v>72</v>
      </c>
      <c r="J41" s="10"/>
      <c r="K41" s="10"/>
      <c r="L41" s="10"/>
      <c r="M41" s="10"/>
      <c r="N41" s="7" t="s">
        <v>18</v>
      </c>
      <c r="O41" s="10"/>
    </row>
    <row r="42">
      <c r="A42" s="6">
        <v>45705.0</v>
      </c>
      <c r="B42" s="10"/>
      <c r="C42" s="7">
        <v>163248.0</v>
      </c>
      <c r="D42" s="7" t="s">
        <v>74</v>
      </c>
      <c r="E42" s="6">
        <v>44958.0</v>
      </c>
      <c r="F42" s="52">
        <f t="shared" si="3"/>
        <v>24</v>
      </c>
      <c r="G42" s="6">
        <v>44993.0</v>
      </c>
      <c r="H42" s="52">
        <f t="shared" si="4"/>
        <v>23</v>
      </c>
      <c r="I42" s="7" t="s">
        <v>60</v>
      </c>
      <c r="J42" s="10"/>
      <c r="K42" s="10"/>
      <c r="L42" s="10"/>
      <c r="M42" s="10"/>
      <c r="N42" s="7" t="s">
        <v>18</v>
      </c>
      <c r="O42" s="10"/>
    </row>
    <row r="43">
      <c r="A43" s="6">
        <v>45705.0</v>
      </c>
      <c r="B43" s="10"/>
      <c r="C43" s="7">
        <v>181640.0</v>
      </c>
      <c r="D43" s="7" t="s">
        <v>74</v>
      </c>
      <c r="E43" s="6">
        <v>45108.0</v>
      </c>
      <c r="F43" s="52">
        <f t="shared" si="3"/>
        <v>19</v>
      </c>
      <c r="G43" s="6">
        <v>45147.0</v>
      </c>
      <c r="H43" s="52">
        <f t="shared" si="4"/>
        <v>18</v>
      </c>
      <c r="I43" s="7" t="s">
        <v>41</v>
      </c>
      <c r="J43" s="10"/>
      <c r="K43" s="10"/>
      <c r="L43" s="10"/>
      <c r="M43" s="10"/>
      <c r="N43" s="7" t="s">
        <v>18</v>
      </c>
      <c r="O43" s="10"/>
    </row>
    <row r="44">
      <c r="A44" s="6">
        <v>45705.0</v>
      </c>
      <c r="B44" s="10"/>
      <c r="C44" s="7">
        <v>194672.0</v>
      </c>
      <c r="D44" s="7" t="s">
        <v>74</v>
      </c>
      <c r="E44" s="6">
        <v>45261.0</v>
      </c>
      <c r="F44" s="52">
        <f t="shared" si="3"/>
        <v>14</v>
      </c>
      <c r="G44" s="6">
        <v>45261.0</v>
      </c>
      <c r="H44" s="52">
        <f t="shared" si="4"/>
        <v>14</v>
      </c>
      <c r="I44" s="7" t="s">
        <v>57</v>
      </c>
      <c r="J44" s="10"/>
      <c r="K44" s="10"/>
      <c r="L44" s="10"/>
      <c r="M44" s="10"/>
      <c r="N44" s="7" t="s">
        <v>18</v>
      </c>
      <c r="O44" s="10"/>
    </row>
    <row r="45">
      <c r="A45" s="6">
        <v>45705.0</v>
      </c>
      <c r="B45" s="10"/>
      <c r="C45" s="7">
        <v>214335.0</v>
      </c>
      <c r="D45" s="7" t="s">
        <v>74</v>
      </c>
      <c r="E45" s="6">
        <v>45383.0</v>
      </c>
      <c r="F45" s="52">
        <f t="shared" si="3"/>
        <v>10</v>
      </c>
      <c r="G45" s="6">
        <v>45426.0</v>
      </c>
      <c r="H45" s="52">
        <f t="shared" si="4"/>
        <v>9</v>
      </c>
      <c r="I45" s="7" t="s">
        <v>60</v>
      </c>
      <c r="J45" s="10"/>
      <c r="K45" s="10"/>
      <c r="L45" s="10"/>
      <c r="M45" s="10"/>
      <c r="N45" s="7" t="s">
        <v>18</v>
      </c>
      <c r="O45" s="10"/>
    </row>
    <row r="46">
      <c r="A46" s="6">
        <v>45705.0</v>
      </c>
      <c r="B46" s="10"/>
      <c r="C46" s="7">
        <v>228752.0</v>
      </c>
      <c r="D46" s="7" t="s">
        <v>74</v>
      </c>
      <c r="E46" s="6">
        <v>45444.0</v>
      </c>
      <c r="F46" s="52">
        <f t="shared" si="3"/>
        <v>8</v>
      </c>
      <c r="G46" s="6">
        <v>45561.0</v>
      </c>
      <c r="H46" s="52">
        <f t="shared" si="4"/>
        <v>4</v>
      </c>
      <c r="I46" s="7" t="s">
        <v>69</v>
      </c>
      <c r="J46" s="10"/>
      <c r="K46" s="10"/>
      <c r="L46" s="10"/>
      <c r="M46" s="10"/>
      <c r="N46" s="7" t="s">
        <v>18</v>
      </c>
      <c r="O46" s="10"/>
    </row>
    <row r="47">
      <c r="A47" s="6">
        <v>45705.0</v>
      </c>
      <c r="B47" s="10"/>
      <c r="C47" s="7">
        <v>225355.0</v>
      </c>
      <c r="D47" s="7" t="s">
        <v>74</v>
      </c>
      <c r="E47" s="6">
        <v>45474.0</v>
      </c>
      <c r="F47" s="52">
        <f t="shared" si="3"/>
        <v>7</v>
      </c>
      <c r="G47" s="6">
        <v>45523.0</v>
      </c>
      <c r="H47" s="52">
        <f t="shared" si="4"/>
        <v>5</v>
      </c>
      <c r="I47" s="7" t="s">
        <v>69</v>
      </c>
      <c r="J47" s="10"/>
      <c r="K47" s="10"/>
      <c r="L47" s="10"/>
      <c r="M47" s="10"/>
      <c r="N47" s="7" t="s">
        <v>18</v>
      </c>
      <c r="O47" s="10"/>
    </row>
    <row r="48">
      <c r="A48" s="6">
        <v>45705.0</v>
      </c>
      <c r="B48" s="10"/>
      <c r="C48" s="7">
        <v>193044.0</v>
      </c>
      <c r="D48" s="7" t="s">
        <v>74</v>
      </c>
      <c r="E48" s="6">
        <v>45231.0</v>
      </c>
      <c r="F48" s="52">
        <f t="shared" si="3"/>
        <v>15</v>
      </c>
      <c r="G48" s="9">
        <v>45247.0</v>
      </c>
      <c r="H48" s="52">
        <f t="shared" si="4"/>
        <v>15</v>
      </c>
      <c r="I48" s="7" t="s">
        <v>44</v>
      </c>
      <c r="J48" s="10"/>
      <c r="K48" s="10"/>
      <c r="L48" s="10"/>
      <c r="M48" s="10"/>
      <c r="N48" s="7" t="s">
        <v>18</v>
      </c>
      <c r="O48" s="10"/>
    </row>
    <row r="49">
      <c r="A49" s="6">
        <v>45705.0</v>
      </c>
      <c r="B49" s="10"/>
      <c r="C49" s="7">
        <v>224694.0</v>
      </c>
      <c r="D49" s="7" t="s">
        <v>74</v>
      </c>
      <c r="E49" s="6">
        <v>45444.0</v>
      </c>
      <c r="F49" s="52">
        <f t="shared" si="3"/>
        <v>8</v>
      </c>
      <c r="G49" s="6">
        <v>45517.0</v>
      </c>
      <c r="H49" s="52">
        <f t="shared" si="4"/>
        <v>6</v>
      </c>
      <c r="I49" s="7" t="s">
        <v>44</v>
      </c>
      <c r="J49" s="10"/>
      <c r="K49" s="10"/>
      <c r="L49" s="10"/>
      <c r="M49" s="10"/>
      <c r="N49" s="7" t="s">
        <v>18</v>
      </c>
      <c r="O49" s="10"/>
    </row>
    <row r="50">
      <c r="A50" s="6">
        <v>45705.0</v>
      </c>
      <c r="B50" s="10"/>
      <c r="C50" s="7">
        <v>222007.0</v>
      </c>
      <c r="D50" s="7" t="s">
        <v>74</v>
      </c>
      <c r="E50" s="6">
        <v>45383.0</v>
      </c>
      <c r="F50" s="52">
        <f t="shared" si="3"/>
        <v>10</v>
      </c>
      <c r="G50" s="6">
        <v>45492.0</v>
      </c>
      <c r="H50" s="52">
        <f t="shared" si="4"/>
        <v>6</v>
      </c>
      <c r="I50" s="7" t="s">
        <v>57</v>
      </c>
      <c r="J50" s="10"/>
      <c r="K50" s="10"/>
      <c r="L50" s="10"/>
      <c r="M50" s="10"/>
      <c r="N50" s="7" t="s">
        <v>18</v>
      </c>
      <c r="O50" s="10"/>
    </row>
    <row r="51">
      <c r="A51" s="6">
        <v>45705.0</v>
      </c>
      <c r="B51" s="10"/>
      <c r="C51" s="7">
        <v>219127.0</v>
      </c>
      <c r="D51" s="7" t="s">
        <v>74</v>
      </c>
      <c r="E51" s="6">
        <v>45444.0</v>
      </c>
      <c r="F51" s="52">
        <f t="shared" si="3"/>
        <v>8</v>
      </c>
      <c r="G51" s="6">
        <v>45467.0</v>
      </c>
      <c r="H51" s="52">
        <f t="shared" si="4"/>
        <v>7</v>
      </c>
      <c r="I51" s="7" t="s">
        <v>56</v>
      </c>
      <c r="J51" s="10"/>
      <c r="K51" s="10"/>
      <c r="L51" s="10"/>
      <c r="M51" s="10"/>
      <c r="N51" s="7" t="s">
        <v>18</v>
      </c>
      <c r="O51" s="10"/>
    </row>
    <row r="52">
      <c r="A52" s="6">
        <v>45705.0</v>
      </c>
      <c r="B52" s="10"/>
      <c r="C52" s="7">
        <v>231463.0</v>
      </c>
      <c r="D52" s="7" t="s">
        <v>82</v>
      </c>
      <c r="E52" s="6">
        <v>45536.0</v>
      </c>
      <c r="F52" s="52">
        <f t="shared" si="3"/>
        <v>5</v>
      </c>
      <c r="G52" s="9">
        <v>45582.0</v>
      </c>
      <c r="H52" s="52">
        <f t="shared" si="4"/>
        <v>4</v>
      </c>
      <c r="I52" s="7" t="s">
        <v>69</v>
      </c>
      <c r="J52" s="10"/>
      <c r="K52" s="10"/>
      <c r="L52" s="10"/>
      <c r="M52" s="10"/>
      <c r="N52" s="7" t="s">
        <v>18</v>
      </c>
      <c r="O52" s="10"/>
    </row>
    <row r="53">
      <c r="A53" s="6">
        <v>45705.0</v>
      </c>
      <c r="B53" s="10"/>
      <c r="C53" s="7">
        <v>168022.0</v>
      </c>
      <c r="D53" s="7" t="s">
        <v>82</v>
      </c>
      <c r="E53" s="6">
        <v>44986.0</v>
      </c>
      <c r="F53" s="52">
        <f t="shared" si="3"/>
        <v>23</v>
      </c>
      <c r="G53" s="6">
        <v>45110.0</v>
      </c>
      <c r="H53" s="52">
        <f t="shared" si="4"/>
        <v>19</v>
      </c>
      <c r="I53" s="7" t="s">
        <v>41</v>
      </c>
      <c r="J53" s="10"/>
      <c r="K53" s="10"/>
      <c r="L53" s="10"/>
      <c r="M53" s="10"/>
      <c r="N53" s="7" t="s">
        <v>18</v>
      </c>
      <c r="O53" s="10"/>
    </row>
    <row r="54">
      <c r="A54" s="6">
        <v>45705.0</v>
      </c>
      <c r="B54" s="10"/>
      <c r="C54" s="7">
        <v>203277.0</v>
      </c>
      <c r="D54" s="7" t="s">
        <v>82</v>
      </c>
      <c r="E54" s="6">
        <v>45292.0</v>
      </c>
      <c r="F54" s="52">
        <f t="shared" si="3"/>
        <v>13</v>
      </c>
      <c r="G54" s="6">
        <v>45344.0</v>
      </c>
      <c r="H54" s="52">
        <f t="shared" si="4"/>
        <v>11</v>
      </c>
      <c r="I54" s="7" t="s">
        <v>57</v>
      </c>
      <c r="J54" s="10"/>
      <c r="K54" s="10"/>
      <c r="L54" s="10"/>
      <c r="M54" s="10"/>
      <c r="N54" s="7" t="s">
        <v>18</v>
      </c>
      <c r="O54" s="10"/>
    </row>
    <row r="55">
      <c r="A55" s="6">
        <v>45705.0</v>
      </c>
      <c r="B55" s="10"/>
      <c r="C55" s="7">
        <v>203369.0</v>
      </c>
      <c r="D55" s="7" t="s">
        <v>82</v>
      </c>
      <c r="E55" s="6">
        <v>45323.0</v>
      </c>
      <c r="F55" s="52">
        <f t="shared" si="3"/>
        <v>12</v>
      </c>
      <c r="G55" s="6">
        <v>45312.0</v>
      </c>
      <c r="H55" s="52">
        <f t="shared" si="4"/>
        <v>12</v>
      </c>
      <c r="I55" s="7" t="s">
        <v>60</v>
      </c>
      <c r="J55" s="10"/>
      <c r="K55" s="10"/>
      <c r="L55" s="10"/>
      <c r="M55" s="10"/>
      <c r="N55" s="7" t="s">
        <v>18</v>
      </c>
      <c r="O55" s="10"/>
    </row>
    <row r="56">
      <c r="A56" s="6">
        <v>45705.0</v>
      </c>
      <c r="B56" s="10"/>
      <c r="C56" s="7">
        <v>215847.0</v>
      </c>
      <c r="D56" s="7" t="s">
        <v>82</v>
      </c>
      <c r="E56" s="6">
        <v>45413.0</v>
      </c>
      <c r="F56" s="52">
        <f t="shared" si="3"/>
        <v>9</v>
      </c>
      <c r="G56" s="6">
        <v>45436.0</v>
      </c>
      <c r="H56" s="52">
        <f t="shared" si="4"/>
        <v>8</v>
      </c>
      <c r="I56" s="7" t="s">
        <v>69</v>
      </c>
      <c r="J56" s="10"/>
      <c r="K56" s="10"/>
      <c r="L56" s="10"/>
      <c r="M56" s="10"/>
      <c r="N56" s="7" t="s">
        <v>18</v>
      </c>
      <c r="O56" s="10"/>
    </row>
    <row r="57">
      <c r="A57" s="6">
        <v>45705.0</v>
      </c>
      <c r="B57" s="10"/>
      <c r="C57" s="7">
        <v>210322.0</v>
      </c>
      <c r="D57" s="7" t="s">
        <v>82</v>
      </c>
      <c r="E57" s="6">
        <v>45261.0</v>
      </c>
      <c r="F57" s="52">
        <f t="shared" si="3"/>
        <v>14</v>
      </c>
      <c r="G57" s="6">
        <v>45415.0</v>
      </c>
      <c r="H57" s="52">
        <f t="shared" si="4"/>
        <v>9</v>
      </c>
      <c r="I57" s="7" t="s">
        <v>44</v>
      </c>
      <c r="J57" s="10"/>
      <c r="K57" s="10"/>
      <c r="L57" s="10"/>
      <c r="M57" s="10"/>
      <c r="N57" s="7" t="s">
        <v>18</v>
      </c>
      <c r="O57" s="10"/>
    </row>
    <row r="58">
      <c r="A58" s="6">
        <v>45705.0</v>
      </c>
      <c r="B58" s="10"/>
      <c r="C58" s="7">
        <v>227838.0</v>
      </c>
      <c r="D58" s="7" t="s">
        <v>82</v>
      </c>
      <c r="E58" s="6">
        <v>45505.0</v>
      </c>
      <c r="F58" s="52">
        <f t="shared" si="3"/>
        <v>6</v>
      </c>
      <c r="G58" s="6">
        <v>45547.0</v>
      </c>
      <c r="H58" s="52">
        <f t="shared" si="4"/>
        <v>5</v>
      </c>
      <c r="I58" s="7" t="s">
        <v>57</v>
      </c>
      <c r="J58" s="10"/>
      <c r="K58" s="10"/>
      <c r="L58" s="10"/>
      <c r="M58" s="10"/>
      <c r="N58" s="7" t="s">
        <v>18</v>
      </c>
      <c r="O58" s="10"/>
    </row>
    <row r="59">
      <c r="A59" s="6">
        <v>45705.0</v>
      </c>
      <c r="B59" s="10"/>
      <c r="C59" s="7">
        <v>230173.0</v>
      </c>
      <c r="D59" s="7" t="s">
        <v>82</v>
      </c>
      <c r="E59" s="6">
        <v>45536.0</v>
      </c>
      <c r="F59" s="52">
        <f t="shared" si="3"/>
        <v>5</v>
      </c>
      <c r="G59" s="9">
        <v>45581.0</v>
      </c>
      <c r="H59" s="52">
        <f t="shared" si="4"/>
        <v>4</v>
      </c>
      <c r="I59" s="7" t="s">
        <v>57</v>
      </c>
      <c r="J59" s="10"/>
      <c r="K59" s="10"/>
      <c r="L59" s="10"/>
      <c r="M59" s="10"/>
      <c r="N59" s="7" t="s">
        <v>18</v>
      </c>
      <c r="O59" s="10"/>
    </row>
    <row r="60">
      <c r="A60" s="6">
        <v>45705.0</v>
      </c>
      <c r="B60" s="10"/>
      <c r="C60" s="7">
        <v>215229.0</v>
      </c>
      <c r="D60" s="7" t="s">
        <v>82</v>
      </c>
      <c r="E60" s="6">
        <v>45413.0</v>
      </c>
      <c r="F60" s="52">
        <f t="shared" si="3"/>
        <v>9</v>
      </c>
      <c r="G60" s="6">
        <v>45433.0</v>
      </c>
      <c r="H60" s="52">
        <f t="shared" si="4"/>
        <v>8</v>
      </c>
      <c r="I60" s="7" t="s">
        <v>44</v>
      </c>
      <c r="J60" s="10"/>
      <c r="K60" s="10"/>
      <c r="L60" s="10"/>
      <c r="M60" s="10"/>
      <c r="N60" s="7" t="s">
        <v>18</v>
      </c>
      <c r="O60" s="10"/>
    </row>
    <row r="61">
      <c r="A61" s="6">
        <v>45705.0</v>
      </c>
      <c r="B61" s="10"/>
      <c r="C61" s="7">
        <v>221730.0</v>
      </c>
      <c r="D61" s="7" t="s">
        <v>82</v>
      </c>
      <c r="E61" s="6">
        <v>45444.0</v>
      </c>
      <c r="F61" s="52">
        <f t="shared" si="3"/>
        <v>8</v>
      </c>
      <c r="G61" s="6">
        <v>45489.0</v>
      </c>
      <c r="H61" s="52">
        <f t="shared" si="4"/>
        <v>7</v>
      </c>
      <c r="I61" s="7" t="s">
        <v>44</v>
      </c>
      <c r="J61" s="10"/>
      <c r="K61" s="10"/>
      <c r="L61" s="10"/>
      <c r="M61" s="10"/>
      <c r="N61" s="7" t="s">
        <v>18</v>
      </c>
      <c r="O61" s="10"/>
    </row>
    <row r="62">
      <c r="A62" s="6">
        <v>45705.0</v>
      </c>
      <c r="B62" s="10"/>
      <c r="C62" s="7">
        <v>178190.0</v>
      </c>
      <c r="D62" s="7" t="s">
        <v>83</v>
      </c>
      <c r="E62" s="6">
        <v>44896.0</v>
      </c>
      <c r="F62" s="52">
        <f t="shared" si="3"/>
        <v>26</v>
      </c>
      <c r="G62" s="6">
        <v>45121.0</v>
      </c>
      <c r="H62" s="52">
        <f t="shared" si="4"/>
        <v>19</v>
      </c>
      <c r="I62" s="7" t="s">
        <v>57</v>
      </c>
      <c r="J62" s="10"/>
      <c r="K62" s="10"/>
      <c r="L62" s="10"/>
      <c r="M62" s="10"/>
      <c r="N62" s="7" t="s">
        <v>18</v>
      </c>
      <c r="O62" s="10"/>
    </row>
    <row r="63">
      <c r="A63" s="6">
        <v>45705.0</v>
      </c>
      <c r="B63" s="10"/>
      <c r="C63" s="7">
        <v>198716.0</v>
      </c>
      <c r="D63" s="7" t="s">
        <v>83</v>
      </c>
      <c r="E63" s="6">
        <v>45170.0</v>
      </c>
      <c r="F63" s="52">
        <f t="shared" si="3"/>
        <v>17</v>
      </c>
      <c r="G63" s="6">
        <v>45308.0</v>
      </c>
      <c r="H63" s="52">
        <f t="shared" si="4"/>
        <v>13</v>
      </c>
      <c r="I63" s="7" t="s">
        <v>57</v>
      </c>
      <c r="J63" s="10"/>
      <c r="K63" s="10"/>
      <c r="L63" s="10"/>
      <c r="M63" s="10"/>
      <c r="N63" s="7" t="s">
        <v>18</v>
      </c>
      <c r="O63" s="10"/>
    </row>
    <row r="64">
      <c r="A64" s="6">
        <v>45705.0</v>
      </c>
      <c r="B64" s="10"/>
      <c r="C64" s="7">
        <v>186171.0</v>
      </c>
      <c r="D64" s="7" t="s">
        <v>83</v>
      </c>
      <c r="E64" s="6">
        <v>45078.0</v>
      </c>
      <c r="F64" s="52">
        <f t="shared" si="3"/>
        <v>20</v>
      </c>
      <c r="G64" s="6">
        <v>45190.0</v>
      </c>
      <c r="H64" s="52">
        <f t="shared" si="4"/>
        <v>16</v>
      </c>
      <c r="I64" s="7" t="s">
        <v>44</v>
      </c>
      <c r="J64" s="10"/>
      <c r="K64" s="10"/>
      <c r="L64" s="10"/>
      <c r="M64" s="10"/>
      <c r="N64" s="7" t="s">
        <v>18</v>
      </c>
      <c r="O64" s="10"/>
    </row>
    <row r="65">
      <c r="A65" s="6">
        <v>45705.0</v>
      </c>
      <c r="B65" s="10"/>
      <c r="C65" s="7">
        <v>224008.0</v>
      </c>
      <c r="D65" s="7" t="s">
        <v>83</v>
      </c>
      <c r="E65" s="6">
        <v>45352.0</v>
      </c>
      <c r="F65" s="52">
        <f t="shared" si="3"/>
        <v>11</v>
      </c>
      <c r="G65" s="6">
        <v>45510.0</v>
      </c>
      <c r="H65" s="52">
        <f t="shared" si="4"/>
        <v>6</v>
      </c>
      <c r="I65" s="7" t="s">
        <v>57</v>
      </c>
      <c r="J65" s="10"/>
      <c r="K65" s="10"/>
      <c r="L65" s="10"/>
      <c r="M65" s="10"/>
      <c r="N65" s="7" t="s">
        <v>18</v>
      </c>
      <c r="O65" s="10"/>
    </row>
    <row r="66">
      <c r="A66" s="6">
        <v>45705.0</v>
      </c>
      <c r="B66" s="10"/>
      <c r="C66" s="7">
        <v>214047.0</v>
      </c>
      <c r="D66" s="7" t="s">
        <v>83</v>
      </c>
      <c r="E66" s="6">
        <v>45413.0</v>
      </c>
      <c r="F66" s="52">
        <f t="shared" si="3"/>
        <v>9</v>
      </c>
      <c r="G66" s="6">
        <v>45427.0</v>
      </c>
      <c r="H66" s="52">
        <f t="shared" si="4"/>
        <v>9</v>
      </c>
      <c r="I66" s="7" t="s">
        <v>57</v>
      </c>
      <c r="J66" s="10"/>
      <c r="K66" s="10"/>
      <c r="L66" s="10"/>
      <c r="M66" s="10"/>
      <c r="N66" s="7" t="s">
        <v>18</v>
      </c>
      <c r="O66" s="10"/>
    </row>
    <row r="67">
      <c r="A67" s="6">
        <v>45705.0</v>
      </c>
      <c r="B67" s="10"/>
      <c r="C67" s="7">
        <v>219754.0</v>
      </c>
      <c r="D67" s="7" t="s">
        <v>83</v>
      </c>
      <c r="E67" s="6">
        <v>45413.0</v>
      </c>
      <c r="F67" s="52">
        <f t="shared" si="3"/>
        <v>9</v>
      </c>
      <c r="G67" s="6">
        <v>45471.0</v>
      </c>
      <c r="H67" s="52">
        <f t="shared" si="4"/>
        <v>7</v>
      </c>
      <c r="I67" s="7" t="s">
        <v>44</v>
      </c>
      <c r="J67" s="10"/>
      <c r="K67" s="10"/>
      <c r="L67" s="10"/>
      <c r="M67" s="10"/>
      <c r="N67" s="7" t="s">
        <v>18</v>
      </c>
      <c r="O67" s="10"/>
    </row>
    <row r="68">
      <c r="A68" s="6">
        <v>45705.0</v>
      </c>
      <c r="B68" s="10"/>
      <c r="C68" s="7">
        <v>235199.0</v>
      </c>
      <c r="D68" s="7" t="s">
        <v>83</v>
      </c>
      <c r="E68" s="6">
        <v>45444.0</v>
      </c>
      <c r="F68" s="52">
        <f t="shared" si="3"/>
        <v>8</v>
      </c>
      <c r="G68" s="9">
        <v>45622.0</v>
      </c>
      <c r="H68" s="52">
        <f t="shared" si="4"/>
        <v>2</v>
      </c>
      <c r="I68" s="7" t="s">
        <v>44</v>
      </c>
      <c r="J68" s="10"/>
      <c r="K68" s="10"/>
      <c r="L68" s="10"/>
      <c r="M68" s="10"/>
      <c r="N68" s="7" t="s">
        <v>18</v>
      </c>
      <c r="O68" s="10"/>
    </row>
    <row r="69">
      <c r="A69" s="6">
        <v>45705.0</v>
      </c>
      <c r="B69" s="10"/>
      <c r="C69" s="7">
        <v>144186.0</v>
      </c>
      <c r="D69" s="7" t="s">
        <v>85</v>
      </c>
      <c r="E69" s="6">
        <v>44593.0</v>
      </c>
      <c r="F69" s="52">
        <f t="shared" si="3"/>
        <v>36</v>
      </c>
      <c r="G69" s="6">
        <v>44805.0</v>
      </c>
      <c r="H69" s="52">
        <f t="shared" si="4"/>
        <v>29</v>
      </c>
      <c r="I69" s="7" t="s">
        <v>60</v>
      </c>
      <c r="J69" s="10"/>
      <c r="K69" s="10"/>
      <c r="L69" s="10"/>
      <c r="M69" s="10"/>
      <c r="N69" s="7" t="s">
        <v>18</v>
      </c>
      <c r="O69" s="10"/>
    </row>
    <row r="70">
      <c r="A70" s="6">
        <v>45705.0</v>
      </c>
      <c r="B70" s="10"/>
      <c r="C70" s="7">
        <v>174030.0</v>
      </c>
      <c r="D70" s="7" t="s">
        <v>85</v>
      </c>
      <c r="E70" s="6">
        <v>45047.0</v>
      </c>
      <c r="F70" s="52">
        <f t="shared" si="3"/>
        <v>21</v>
      </c>
      <c r="G70" s="6">
        <v>45170.0</v>
      </c>
      <c r="H70" s="52">
        <f t="shared" si="4"/>
        <v>17</v>
      </c>
      <c r="I70" s="7" t="s">
        <v>72</v>
      </c>
      <c r="J70" s="10"/>
      <c r="K70" s="10"/>
      <c r="L70" s="10"/>
      <c r="M70" s="10"/>
      <c r="N70" s="7" t="s">
        <v>18</v>
      </c>
      <c r="O70" s="10"/>
    </row>
    <row r="71">
      <c r="A71" s="6">
        <v>45705.0</v>
      </c>
      <c r="B71" s="10"/>
      <c r="C71" s="7">
        <v>187538.0</v>
      </c>
      <c r="D71" s="7" t="s">
        <v>85</v>
      </c>
      <c r="E71" s="6">
        <v>45139.0</v>
      </c>
      <c r="F71" s="52">
        <f t="shared" si="3"/>
        <v>18</v>
      </c>
      <c r="G71" s="6">
        <v>45198.0</v>
      </c>
      <c r="H71" s="52">
        <f t="shared" si="4"/>
        <v>16</v>
      </c>
      <c r="I71" s="7" t="s">
        <v>60</v>
      </c>
      <c r="J71" s="10"/>
      <c r="K71" s="10"/>
      <c r="L71" s="10"/>
      <c r="M71" s="10"/>
      <c r="N71" s="7" t="s">
        <v>18</v>
      </c>
      <c r="O71" s="10"/>
    </row>
    <row r="72">
      <c r="A72" s="6">
        <v>45705.0</v>
      </c>
      <c r="B72" s="10"/>
      <c r="C72" s="7">
        <v>203441.0</v>
      </c>
      <c r="D72" s="7" t="s">
        <v>85</v>
      </c>
      <c r="E72" s="6">
        <v>45292.0</v>
      </c>
      <c r="F72" s="52">
        <f t="shared" si="3"/>
        <v>13</v>
      </c>
      <c r="G72" s="6">
        <v>45345.0</v>
      </c>
      <c r="H72" s="52">
        <f t="shared" si="4"/>
        <v>11</v>
      </c>
      <c r="I72" s="7" t="s">
        <v>48</v>
      </c>
      <c r="J72" s="10"/>
      <c r="K72" s="10"/>
      <c r="L72" s="10"/>
      <c r="M72" s="10"/>
      <c r="N72" s="7" t="s">
        <v>18</v>
      </c>
      <c r="O72" s="10"/>
    </row>
    <row r="73">
      <c r="A73" s="6">
        <v>45705.0</v>
      </c>
      <c r="B73" s="10"/>
      <c r="C73" s="7">
        <v>207653.0</v>
      </c>
      <c r="D73" s="7" t="s">
        <v>85</v>
      </c>
      <c r="E73" s="6">
        <v>45323.0</v>
      </c>
      <c r="F73" s="52">
        <f t="shared" si="3"/>
        <v>12</v>
      </c>
      <c r="G73" s="6">
        <v>45377.0</v>
      </c>
      <c r="H73" s="52">
        <f t="shared" si="4"/>
        <v>10</v>
      </c>
      <c r="I73" s="7" t="s">
        <v>48</v>
      </c>
      <c r="J73" s="10"/>
      <c r="K73" s="10"/>
      <c r="L73" s="10"/>
      <c r="M73" s="10"/>
      <c r="N73" s="7" t="s">
        <v>18</v>
      </c>
      <c r="O73" s="10"/>
    </row>
    <row r="74">
      <c r="A74" s="6">
        <v>45705.0</v>
      </c>
      <c r="B74" s="10"/>
      <c r="C74" s="7">
        <v>221218.0</v>
      </c>
      <c r="D74" s="7" t="s">
        <v>85</v>
      </c>
      <c r="E74" s="6">
        <v>45383.0</v>
      </c>
      <c r="F74" s="52">
        <f t="shared" si="3"/>
        <v>10</v>
      </c>
      <c r="G74" s="6">
        <v>45485.0</v>
      </c>
      <c r="H74" s="52">
        <f t="shared" si="4"/>
        <v>7</v>
      </c>
      <c r="I74" s="7" t="s">
        <v>130</v>
      </c>
      <c r="J74" s="10"/>
      <c r="K74" s="10"/>
      <c r="L74" s="10"/>
      <c r="M74" s="10"/>
      <c r="N74" s="7" t="s">
        <v>18</v>
      </c>
      <c r="O74" s="10"/>
    </row>
    <row r="75">
      <c r="A75" s="6">
        <v>45705.0</v>
      </c>
      <c r="B75" s="10"/>
      <c r="C75" s="7">
        <v>195126.0</v>
      </c>
      <c r="D75" s="7" t="s">
        <v>85</v>
      </c>
      <c r="E75" s="6">
        <v>45200.0</v>
      </c>
      <c r="F75" s="52">
        <f t="shared" si="3"/>
        <v>16</v>
      </c>
      <c r="G75" s="6">
        <v>45267.0</v>
      </c>
      <c r="H75" s="52">
        <f t="shared" si="4"/>
        <v>14</v>
      </c>
      <c r="I75" s="7" t="s">
        <v>56</v>
      </c>
      <c r="J75" s="10"/>
      <c r="K75" s="10"/>
      <c r="L75" s="10"/>
      <c r="M75" s="10"/>
      <c r="N75" s="7" t="s">
        <v>18</v>
      </c>
      <c r="O75" s="10"/>
    </row>
    <row r="76">
      <c r="A76" s="6">
        <v>45705.0</v>
      </c>
      <c r="B76" s="10"/>
      <c r="C76" s="7">
        <v>212483.0</v>
      </c>
      <c r="D76" s="7" t="s">
        <v>85</v>
      </c>
      <c r="E76" s="6">
        <v>45352.0</v>
      </c>
      <c r="F76" s="52">
        <f t="shared" si="3"/>
        <v>11</v>
      </c>
      <c r="G76" s="6">
        <v>45415.0</v>
      </c>
      <c r="H76" s="52">
        <f t="shared" si="4"/>
        <v>9</v>
      </c>
      <c r="I76" s="7" t="s">
        <v>48</v>
      </c>
      <c r="J76" s="10"/>
      <c r="K76" s="10"/>
      <c r="L76" s="10"/>
      <c r="M76" s="10"/>
      <c r="N76" s="7" t="s">
        <v>18</v>
      </c>
      <c r="O76" s="10"/>
    </row>
    <row r="77">
      <c r="A77" s="6">
        <v>45705.0</v>
      </c>
      <c r="B77" s="10"/>
      <c r="C77" s="7">
        <v>226422.0</v>
      </c>
      <c r="D77" s="7" t="s">
        <v>85</v>
      </c>
      <c r="E77" s="6">
        <v>45383.0</v>
      </c>
      <c r="F77" s="52">
        <f t="shared" si="3"/>
        <v>10</v>
      </c>
      <c r="G77" s="6">
        <v>45534.0</v>
      </c>
      <c r="H77" s="52">
        <f t="shared" si="4"/>
        <v>5</v>
      </c>
      <c r="I77" s="7" t="s">
        <v>48</v>
      </c>
      <c r="J77" s="10"/>
      <c r="K77" s="10"/>
      <c r="L77" s="10"/>
      <c r="M77" s="10"/>
      <c r="N77" s="7" t="s">
        <v>18</v>
      </c>
      <c r="O77" s="10"/>
    </row>
    <row r="78">
      <c r="A78" s="6">
        <v>45705.0</v>
      </c>
      <c r="B78" s="10"/>
      <c r="C78" s="7">
        <v>214500.0</v>
      </c>
      <c r="D78" s="7" t="s">
        <v>85</v>
      </c>
      <c r="E78" s="6">
        <v>45383.0</v>
      </c>
      <c r="F78" s="52">
        <f t="shared" si="3"/>
        <v>10</v>
      </c>
      <c r="G78" s="6">
        <v>45446.0</v>
      </c>
      <c r="H78" s="52">
        <f t="shared" si="4"/>
        <v>8</v>
      </c>
      <c r="I78" s="7" t="s">
        <v>41</v>
      </c>
      <c r="J78" s="10"/>
      <c r="K78" s="10"/>
      <c r="L78" s="10"/>
      <c r="M78" s="10"/>
      <c r="N78" s="7" t="s">
        <v>18</v>
      </c>
      <c r="O78" s="10"/>
    </row>
    <row r="79">
      <c r="A79" s="6">
        <v>45705.0</v>
      </c>
      <c r="B79" s="10"/>
      <c r="C79" s="7">
        <v>208973.0</v>
      </c>
      <c r="D79" s="7" t="s">
        <v>85</v>
      </c>
      <c r="E79" s="6">
        <v>45505.0</v>
      </c>
      <c r="F79" s="52">
        <f t="shared" si="3"/>
        <v>6</v>
      </c>
      <c r="G79" s="6">
        <v>45561.0</v>
      </c>
      <c r="H79" s="52">
        <f t="shared" si="4"/>
        <v>4</v>
      </c>
      <c r="I79" s="7" t="s">
        <v>69</v>
      </c>
      <c r="J79" s="10"/>
      <c r="K79" s="10"/>
      <c r="L79" s="10"/>
      <c r="M79" s="10"/>
      <c r="N79" s="7" t="s">
        <v>18</v>
      </c>
      <c r="O79" s="10"/>
    </row>
    <row r="80">
      <c r="A80" s="6">
        <v>45705.0</v>
      </c>
      <c r="B80" s="10"/>
      <c r="C80" s="7">
        <v>221303.0</v>
      </c>
      <c r="D80" s="7" t="s">
        <v>85</v>
      </c>
      <c r="E80" s="6">
        <v>45413.0</v>
      </c>
      <c r="F80" s="52">
        <f t="shared" si="3"/>
        <v>9</v>
      </c>
      <c r="G80" s="6">
        <v>45490.0</v>
      </c>
      <c r="H80" s="52">
        <f t="shared" si="4"/>
        <v>7</v>
      </c>
      <c r="I80" s="7" t="s">
        <v>56</v>
      </c>
      <c r="J80" s="10"/>
      <c r="K80" s="10"/>
      <c r="L80" s="10"/>
      <c r="M80" s="10"/>
      <c r="N80" s="7" t="s">
        <v>18</v>
      </c>
      <c r="O80" s="10"/>
    </row>
    <row r="81">
      <c r="A81" s="6">
        <v>45705.0</v>
      </c>
      <c r="B81" s="10"/>
      <c r="C81" s="7">
        <v>231306.0</v>
      </c>
      <c r="D81" s="7" t="s">
        <v>85</v>
      </c>
      <c r="E81" s="6">
        <v>45536.0</v>
      </c>
      <c r="F81" s="52">
        <f t="shared" si="3"/>
        <v>5</v>
      </c>
      <c r="G81" s="6">
        <v>45628.0</v>
      </c>
      <c r="H81" s="52">
        <f t="shared" si="4"/>
        <v>2</v>
      </c>
      <c r="I81" s="7" t="s">
        <v>48</v>
      </c>
      <c r="J81" s="10"/>
      <c r="K81" s="10"/>
      <c r="L81" s="10"/>
      <c r="M81" s="10"/>
      <c r="N81" s="7" t="s">
        <v>18</v>
      </c>
      <c r="O81" s="10"/>
    </row>
    <row r="82">
      <c r="A82" s="6">
        <v>45705.0</v>
      </c>
      <c r="B82" s="10"/>
      <c r="C82" s="7">
        <v>236574.0</v>
      </c>
      <c r="D82" s="7" t="s">
        <v>85</v>
      </c>
      <c r="E82" s="6">
        <v>45536.0</v>
      </c>
      <c r="F82" s="52">
        <f t="shared" si="3"/>
        <v>5</v>
      </c>
      <c r="G82" s="9">
        <v>45636.0</v>
      </c>
      <c r="H82" s="52">
        <f t="shared" si="4"/>
        <v>2</v>
      </c>
      <c r="I82" s="7" t="s">
        <v>57</v>
      </c>
      <c r="J82" s="10"/>
      <c r="K82" s="10"/>
      <c r="L82" s="10"/>
      <c r="M82" s="10"/>
      <c r="N82" s="7" t="s">
        <v>18</v>
      </c>
      <c r="O82" s="10"/>
    </row>
    <row r="83">
      <c r="A83" s="6">
        <v>45705.0</v>
      </c>
      <c r="B83" s="6">
        <v>45705.0</v>
      </c>
      <c r="C83" s="7">
        <v>217507.0</v>
      </c>
      <c r="D83" s="7" t="s">
        <v>85</v>
      </c>
      <c r="E83" s="6">
        <v>45413.0</v>
      </c>
      <c r="F83" s="52">
        <f t="shared" si="3"/>
        <v>9</v>
      </c>
      <c r="G83" s="6">
        <v>45453.0</v>
      </c>
      <c r="H83" s="52">
        <f t="shared" si="4"/>
        <v>8</v>
      </c>
      <c r="I83" s="7" t="s">
        <v>48</v>
      </c>
      <c r="J83" s="10"/>
      <c r="K83" s="10"/>
      <c r="L83" s="10"/>
      <c r="M83" s="10"/>
      <c r="N83" s="7" t="s">
        <v>22</v>
      </c>
      <c r="O83" s="7" t="s">
        <v>340</v>
      </c>
    </row>
    <row r="84">
      <c r="A84" s="6">
        <v>45705.0</v>
      </c>
      <c r="B84" s="10"/>
      <c r="C84" s="7">
        <v>233450.0</v>
      </c>
      <c r="D84" s="7" t="s">
        <v>85</v>
      </c>
      <c r="E84" s="6">
        <v>45566.0</v>
      </c>
      <c r="F84" s="52">
        <f t="shared" si="3"/>
        <v>4</v>
      </c>
      <c r="G84" s="6">
        <v>45603.0</v>
      </c>
      <c r="H84" s="52">
        <f t="shared" si="4"/>
        <v>3</v>
      </c>
      <c r="I84" s="7" t="s">
        <v>69</v>
      </c>
      <c r="J84" s="10"/>
      <c r="K84" s="10"/>
      <c r="L84" s="10"/>
      <c r="M84" s="10"/>
      <c r="N84" s="7" t="s">
        <v>18</v>
      </c>
      <c r="O84" s="10"/>
    </row>
    <row r="85">
      <c r="A85" s="6">
        <v>45705.0</v>
      </c>
      <c r="B85" s="10"/>
      <c r="C85" s="7">
        <v>220932.0</v>
      </c>
      <c r="D85" s="7" t="s">
        <v>87</v>
      </c>
      <c r="E85" s="6">
        <v>45413.0</v>
      </c>
      <c r="F85" s="52">
        <f t="shared" si="3"/>
        <v>9</v>
      </c>
      <c r="G85" s="6">
        <v>45484.0</v>
      </c>
      <c r="H85" s="52">
        <f t="shared" si="4"/>
        <v>7</v>
      </c>
      <c r="I85" s="7" t="s">
        <v>57</v>
      </c>
      <c r="J85" s="10"/>
      <c r="K85" s="10"/>
      <c r="L85" s="10"/>
      <c r="M85" s="10"/>
      <c r="N85" s="7" t="s">
        <v>18</v>
      </c>
      <c r="O85" s="10"/>
    </row>
    <row r="86">
      <c r="A86" s="6">
        <v>45694.0</v>
      </c>
      <c r="B86" s="6">
        <v>45705.0</v>
      </c>
      <c r="C86" s="7">
        <v>140117.0</v>
      </c>
      <c r="D86" s="7" t="s">
        <v>87</v>
      </c>
      <c r="E86" s="6">
        <v>44682.0</v>
      </c>
      <c r="F86" s="52">
        <f t="shared" si="3"/>
        <v>33</v>
      </c>
      <c r="G86" s="6">
        <v>44774.0</v>
      </c>
      <c r="H86" s="52">
        <f t="shared" si="4"/>
        <v>30</v>
      </c>
      <c r="I86" s="7" t="s">
        <v>72</v>
      </c>
      <c r="J86" s="7">
        <v>608.0</v>
      </c>
      <c r="K86" s="7" t="s">
        <v>143</v>
      </c>
      <c r="L86" s="7" t="s">
        <v>50</v>
      </c>
      <c r="M86" s="6">
        <v>45705.0</v>
      </c>
      <c r="N86" s="7" t="s">
        <v>16</v>
      </c>
      <c r="O86" s="10"/>
    </row>
    <row r="87">
      <c r="A87" s="6">
        <v>45705.0</v>
      </c>
      <c r="B87" s="6">
        <v>45705.0</v>
      </c>
      <c r="C87" s="7">
        <v>191169.0</v>
      </c>
      <c r="D87" s="7" t="s">
        <v>87</v>
      </c>
      <c r="E87" s="6">
        <v>45078.0</v>
      </c>
      <c r="F87" s="52">
        <f t="shared" si="3"/>
        <v>20</v>
      </c>
      <c r="G87" s="6">
        <v>45236.0</v>
      </c>
      <c r="H87" s="52">
        <f t="shared" si="4"/>
        <v>15</v>
      </c>
      <c r="I87" s="7" t="s">
        <v>60</v>
      </c>
      <c r="J87" s="7">
        <v>214.0</v>
      </c>
      <c r="K87" s="10"/>
      <c r="L87" s="10"/>
      <c r="M87" s="10"/>
      <c r="N87" s="7" t="s">
        <v>22</v>
      </c>
      <c r="O87" s="7" t="s">
        <v>340</v>
      </c>
    </row>
    <row r="88">
      <c r="A88" s="6">
        <v>45705.0</v>
      </c>
      <c r="B88" s="10"/>
      <c r="C88" s="7">
        <v>213215.0</v>
      </c>
      <c r="D88" s="7" t="s">
        <v>87</v>
      </c>
      <c r="E88" s="6">
        <v>45078.0</v>
      </c>
      <c r="F88" s="52">
        <f t="shared" si="3"/>
        <v>20</v>
      </c>
      <c r="G88" s="6">
        <v>45425.0</v>
      </c>
      <c r="H88" s="52">
        <f t="shared" si="4"/>
        <v>9</v>
      </c>
      <c r="I88" s="7" t="s">
        <v>60</v>
      </c>
      <c r="J88" s="10"/>
      <c r="K88" s="10"/>
      <c r="L88" s="10"/>
      <c r="M88" s="10"/>
      <c r="N88" s="7" t="s">
        <v>18</v>
      </c>
      <c r="O88" s="10"/>
    </row>
    <row r="89">
      <c r="A89" s="6">
        <v>45705.0</v>
      </c>
      <c r="B89" s="10"/>
      <c r="C89" s="7">
        <v>209648.0</v>
      </c>
      <c r="D89" s="7" t="s">
        <v>87</v>
      </c>
      <c r="E89" s="6">
        <v>45352.0</v>
      </c>
      <c r="F89" s="52">
        <f t="shared" si="3"/>
        <v>11</v>
      </c>
      <c r="G89" s="6">
        <v>45392.0</v>
      </c>
      <c r="H89" s="52">
        <f t="shared" si="4"/>
        <v>10</v>
      </c>
      <c r="I89" s="7" t="s">
        <v>57</v>
      </c>
      <c r="J89" s="10"/>
      <c r="K89" s="10"/>
      <c r="L89" s="10"/>
      <c r="M89" s="10"/>
      <c r="N89" s="7" t="s">
        <v>18</v>
      </c>
      <c r="O89" s="10"/>
    </row>
    <row r="90">
      <c r="A90" s="6">
        <v>45705.0</v>
      </c>
      <c r="B90" s="10"/>
      <c r="C90" s="7">
        <v>203642.0</v>
      </c>
      <c r="D90" s="7" t="s">
        <v>87</v>
      </c>
      <c r="E90" s="6">
        <v>45323.0</v>
      </c>
      <c r="F90" s="52">
        <f t="shared" si="3"/>
        <v>12</v>
      </c>
      <c r="G90" s="6">
        <v>45349.0</v>
      </c>
      <c r="H90" s="52">
        <f t="shared" si="4"/>
        <v>11</v>
      </c>
      <c r="I90" s="7" t="s">
        <v>60</v>
      </c>
      <c r="J90" s="10"/>
      <c r="K90" s="10"/>
      <c r="L90" s="10"/>
      <c r="M90" s="10"/>
      <c r="N90" s="7" t="s">
        <v>18</v>
      </c>
      <c r="O90" s="10"/>
    </row>
    <row r="91">
      <c r="A91" s="6">
        <v>45705.0</v>
      </c>
      <c r="B91" s="10"/>
      <c r="C91" s="7">
        <v>228044.0</v>
      </c>
      <c r="D91" s="7" t="s">
        <v>87</v>
      </c>
      <c r="E91" s="6">
        <v>44621.0</v>
      </c>
      <c r="F91" s="52">
        <f t="shared" si="3"/>
        <v>35</v>
      </c>
      <c r="G91" s="6">
        <v>45551.0</v>
      </c>
      <c r="H91" s="52">
        <f t="shared" si="4"/>
        <v>5</v>
      </c>
      <c r="I91" s="7" t="s">
        <v>57</v>
      </c>
      <c r="J91" s="10"/>
      <c r="K91" s="10"/>
      <c r="L91" s="10"/>
      <c r="M91" s="10"/>
      <c r="N91" s="7" t="s">
        <v>18</v>
      </c>
      <c r="O91" s="10"/>
    </row>
    <row r="92">
      <c r="A92" s="6">
        <v>45705.0</v>
      </c>
      <c r="B92" s="10"/>
      <c r="C92" s="7">
        <v>231405.0</v>
      </c>
      <c r="D92" s="7" t="s">
        <v>87</v>
      </c>
      <c r="E92" s="6">
        <v>45413.0</v>
      </c>
      <c r="F92" s="52">
        <f t="shared" si="3"/>
        <v>9</v>
      </c>
      <c r="G92" s="9">
        <v>45582.0</v>
      </c>
      <c r="H92" s="52">
        <f t="shared" si="4"/>
        <v>4</v>
      </c>
      <c r="I92" s="7" t="s">
        <v>48</v>
      </c>
      <c r="J92" s="10"/>
      <c r="K92" s="10"/>
      <c r="L92" s="10"/>
      <c r="M92" s="10"/>
      <c r="N92" s="7" t="s">
        <v>18</v>
      </c>
      <c r="O92" s="10"/>
    </row>
    <row r="93">
      <c r="A93" s="6">
        <v>45705.0</v>
      </c>
      <c r="B93" s="10"/>
      <c r="C93" s="7">
        <v>230596.0</v>
      </c>
      <c r="D93" s="7" t="s">
        <v>87</v>
      </c>
      <c r="E93" s="6">
        <v>45505.0</v>
      </c>
      <c r="F93" s="52">
        <f t="shared" si="3"/>
        <v>6</v>
      </c>
      <c r="G93" s="9">
        <v>45575.0</v>
      </c>
      <c r="H93" s="52">
        <f t="shared" si="4"/>
        <v>4</v>
      </c>
      <c r="I93" s="7" t="s">
        <v>57</v>
      </c>
      <c r="J93" s="10"/>
      <c r="K93" s="10"/>
      <c r="L93" s="10"/>
      <c r="M93" s="10"/>
      <c r="N93" s="7" t="s">
        <v>18</v>
      </c>
      <c r="O93" s="10"/>
    </row>
    <row r="94">
      <c r="A94" s="6">
        <v>45705.0</v>
      </c>
      <c r="B94" s="10"/>
      <c r="C94" s="7">
        <v>231607.0</v>
      </c>
      <c r="D94" s="7" t="s">
        <v>87</v>
      </c>
      <c r="E94" s="6">
        <v>45536.0</v>
      </c>
      <c r="F94" s="52">
        <f t="shared" si="3"/>
        <v>5</v>
      </c>
      <c r="G94" s="9">
        <v>45583.0</v>
      </c>
      <c r="H94" s="52">
        <f t="shared" si="4"/>
        <v>4</v>
      </c>
      <c r="I94" s="7" t="s">
        <v>69</v>
      </c>
      <c r="J94" s="10"/>
      <c r="K94" s="10"/>
      <c r="L94" s="10"/>
      <c r="M94" s="10"/>
      <c r="N94" s="7" t="s">
        <v>18</v>
      </c>
      <c r="O94" s="10"/>
    </row>
    <row r="95">
      <c r="A95" s="6">
        <v>45705.0</v>
      </c>
      <c r="B95" s="10"/>
      <c r="C95" s="7">
        <v>240152.0</v>
      </c>
      <c r="D95" s="7" t="s">
        <v>87</v>
      </c>
      <c r="E95" s="6">
        <v>45474.0</v>
      </c>
      <c r="F95" s="52">
        <f t="shared" si="3"/>
        <v>7</v>
      </c>
      <c r="G95" s="6">
        <v>45678.0</v>
      </c>
      <c r="H95" s="52">
        <f t="shared" si="4"/>
        <v>0</v>
      </c>
      <c r="I95" s="7" t="s">
        <v>69</v>
      </c>
      <c r="J95" s="10"/>
      <c r="K95" s="10"/>
      <c r="L95" s="10"/>
      <c r="M95" s="10"/>
      <c r="N95" s="7" t="s">
        <v>18</v>
      </c>
      <c r="O95" s="10"/>
    </row>
    <row r="96">
      <c r="A96" s="6">
        <v>45705.0</v>
      </c>
      <c r="B96" s="10"/>
      <c r="C96" s="7">
        <v>161780.0</v>
      </c>
      <c r="D96" s="7" t="s">
        <v>92</v>
      </c>
      <c r="E96" s="6">
        <v>44896.0</v>
      </c>
      <c r="F96" s="52">
        <f t="shared" si="3"/>
        <v>26</v>
      </c>
      <c r="G96" s="6">
        <v>44981.0</v>
      </c>
      <c r="H96" s="52">
        <f t="shared" si="4"/>
        <v>23</v>
      </c>
      <c r="I96" s="7" t="s">
        <v>72</v>
      </c>
      <c r="J96" s="10"/>
      <c r="K96" s="10"/>
      <c r="L96" s="10"/>
      <c r="M96" s="10"/>
      <c r="N96" s="7" t="s">
        <v>18</v>
      </c>
      <c r="O96" s="10"/>
    </row>
    <row r="97">
      <c r="A97" s="6">
        <v>45705.0</v>
      </c>
      <c r="B97" s="10"/>
      <c r="C97" s="7">
        <v>205982.0</v>
      </c>
      <c r="D97" s="7" t="s">
        <v>92</v>
      </c>
      <c r="E97" s="6">
        <v>45292.0</v>
      </c>
      <c r="F97" s="52">
        <f t="shared" si="3"/>
        <v>13</v>
      </c>
      <c r="G97" s="6">
        <v>45363.0</v>
      </c>
      <c r="H97" s="52">
        <f t="shared" si="4"/>
        <v>11</v>
      </c>
      <c r="I97" s="7" t="s">
        <v>57</v>
      </c>
      <c r="J97" s="10"/>
      <c r="K97" s="10"/>
      <c r="L97" s="10"/>
      <c r="M97" s="10"/>
      <c r="N97" s="7" t="s">
        <v>18</v>
      </c>
      <c r="O97" s="10"/>
    </row>
    <row r="98">
      <c r="A98" s="6">
        <v>45705.0</v>
      </c>
      <c r="B98" s="10"/>
      <c r="C98" s="7">
        <v>204115.0</v>
      </c>
      <c r="D98" s="7" t="s">
        <v>92</v>
      </c>
      <c r="E98" s="6">
        <v>45292.0</v>
      </c>
      <c r="F98" s="52">
        <f t="shared" si="3"/>
        <v>13</v>
      </c>
      <c r="G98" s="6">
        <v>45349.0</v>
      </c>
      <c r="H98" s="52">
        <f t="shared" si="4"/>
        <v>11</v>
      </c>
      <c r="I98" s="7" t="s">
        <v>60</v>
      </c>
      <c r="J98" s="10"/>
      <c r="K98" s="10"/>
      <c r="L98" s="10"/>
      <c r="M98" s="10"/>
      <c r="N98" s="7" t="s">
        <v>18</v>
      </c>
      <c r="O98" s="10"/>
    </row>
    <row r="99">
      <c r="A99" s="6">
        <v>45705.0</v>
      </c>
      <c r="B99" s="10"/>
      <c r="C99" s="7">
        <v>204073.0</v>
      </c>
      <c r="D99" s="7" t="s">
        <v>92</v>
      </c>
      <c r="E99" s="6">
        <v>45323.0</v>
      </c>
      <c r="F99" s="52">
        <f t="shared" si="3"/>
        <v>12</v>
      </c>
      <c r="G99" s="6">
        <v>45349.0</v>
      </c>
      <c r="H99" s="52">
        <f t="shared" si="4"/>
        <v>11</v>
      </c>
      <c r="I99" s="7" t="s">
        <v>44</v>
      </c>
      <c r="J99" s="10"/>
      <c r="K99" s="10"/>
      <c r="L99" s="10"/>
      <c r="M99" s="10"/>
      <c r="N99" s="7" t="s">
        <v>18</v>
      </c>
      <c r="O99" s="10"/>
    </row>
    <row r="100">
      <c r="A100" s="6">
        <v>45705.0</v>
      </c>
      <c r="B100" s="10"/>
      <c r="C100" s="7">
        <v>183817.0</v>
      </c>
      <c r="D100" s="7" t="s">
        <v>92</v>
      </c>
      <c r="E100" s="6">
        <v>45108.0</v>
      </c>
      <c r="F100" s="52">
        <f t="shared" si="3"/>
        <v>19</v>
      </c>
      <c r="G100" s="6">
        <v>45164.0</v>
      </c>
      <c r="H100" s="52">
        <f t="shared" si="4"/>
        <v>17</v>
      </c>
      <c r="I100" s="7" t="s">
        <v>57</v>
      </c>
      <c r="J100" s="10"/>
      <c r="K100" s="10"/>
      <c r="L100" s="10"/>
      <c r="M100" s="10"/>
      <c r="N100" s="7" t="s">
        <v>18</v>
      </c>
      <c r="O100" s="10"/>
    </row>
    <row r="101">
      <c r="A101" s="6">
        <v>45705.0</v>
      </c>
      <c r="B101" s="10"/>
      <c r="C101" s="7">
        <v>106904.0</v>
      </c>
      <c r="D101" s="7" t="s">
        <v>93</v>
      </c>
      <c r="E101" s="6">
        <v>44501.0</v>
      </c>
      <c r="F101" s="52">
        <f t="shared" si="3"/>
        <v>39</v>
      </c>
      <c r="G101" s="9">
        <v>44517.0</v>
      </c>
      <c r="H101" s="52">
        <f t="shared" si="4"/>
        <v>39</v>
      </c>
      <c r="I101" s="7" t="s">
        <v>72</v>
      </c>
      <c r="J101" s="10"/>
      <c r="K101" s="10"/>
      <c r="L101" s="10"/>
      <c r="M101" s="10"/>
      <c r="N101" s="7" t="s">
        <v>18</v>
      </c>
      <c r="O101" s="10"/>
    </row>
    <row r="102">
      <c r="A102" s="6">
        <v>45705.0</v>
      </c>
      <c r="B102" s="10"/>
      <c r="C102" s="7">
        <v>232464.0</v>
      </c>
      <c r="D102" s="7" t="s">
        <v>93</v>
      </c>
      <c r="E102" s="6">
        <v>45200.0</v>
      </c>
      <c r="F102" s="52">
        <f t="shared" si="3"/>
        <v>16</v>
      </c>
      <c r="G102" s="9">
        <v>45590.0</v>
      </c>
      <c r="H102" s="52">
        <f t="shared" si="4"/>
        <v>3</v>
      </c>
      <c r="I102" s="7" t="s">
        <v>60</v>
      </c>
      <c r="J102" s="10"/>
      <c r="K102" s="10"/>
      <c r="L102" s="10"/>
      <c r="M102" s="10"/>
      <c r="N102" s="7" t="s">
        <v>18</v>
      </c>
      <c r="O102" s="10"/>
    </row>
    <row r="103">
      <c r="A103" s="6">
        <v>45705.0</v>
      </c>
      <c r="B103" s="10"/>
      <c r="C103" s="7">
        <v>224857.0</v>
      </c>
      <c r="D103" s="7" t="s">
        <v>94</v>
      </c>
      <c r="E103" s="6">
        <v>45413.0</v>
      </c>
      <c r="F103" s="52">
        <f t="shared" si="3"/>
        <v>9</v>
      </c>
      <c r="G103" s="6">
        <v>45523.0</v>
      </c>
      <c r="H103" s="52">
        <f t="shared" si="4"/>
        <v>5</v>
      </c>
      <c r="I103" s="7" t="s">
        <v>44</v>
      </c>
      <c r="J103" s="10"/>
      <c r="K103" s="10"/>
      <c r="L103" s="10"/>
      <c r="M103" s="10"/>
      <c r="N103" s="7" t="s">
        <v>18</v>
      </c>
      <c r="O103" s="10"/>
    </row>
    <row r="104">
      <c r="A104" s="6">
        <v>45705.0</v>
      </c>
      <c r="B104" s="10"/>
      <c r="C104" s="7">
        <v>237211.0</v>
      </c>
      <c r="D104" s="7" t="s">
        <v>95</v>
      </c>
      <c r="E104" s="6">
        <v>45323.0</v>
      </c>
      <c r="F104" s="52">
        <f t="shared" si="3"/>
        <v>12</v>
      </c>
      <c r="G104" s="9">
        <v>45642.0</v>
      </c>
      <c r="H104" s="52">
        <f t="shared" si="4"/>
        <v>2</v>
      </c>
      <c r="I104" s="7" t="s">
        <v>70</v>
      </c>
      <c r="J104" s="10"/>
      <c r="K104" s="10"/>
      <c r="L104" s="10"/>
      <c r="M104" s="10"/>
      <c r="N104" s="7" t="s">
        <v>18</v>
      </c>
      <c r="O104" s="10"/>
    </row>
    <row r="105">
      <c r="A105" s="6">
        <v>45705.0</v>
      </c>
      <c r="B105" s="10"/>
      <c r="C105" s="7">
        <v>182711.0</v>
      </c>
      <c r="D105" s="7" t="s">
        <v>95</v>
      </c>
      <c r="E105" s="6">
        <v>45139.0</v>
      </c>
      <c r="F105" s="52">
        <f t="shared" si="3"/>
        <v>18</v>
      </c>
      <c r="G105" s="9">
        <v>45222.0</v>
      </c>
      <c r="H105" s="52">
        <f t="shared" si="4"/>
        <v>15</v>
      </c>
      <c r="I105" s="7" t="s">
        <v>44</v>
      </c>
      <c r="J105" s="10"/>
      <c r="K105" s="10"/>
      <c r="L105" s="10"/>
      <c r="M105" s="10"/>
      <c r="N105" s="7" t="s">
        <v>18</v>
      </c>
      <c r="O105" s="10"/>
    </row>
    <row r="106">
      <c r="A106" s="6">
        <v>45705.0</v>
      </c>
      <c r="B106" s="10"/>
      <c r="C106" s="7">
        <v>201668.0</v>
      </c>
      <c r="D106" s="7" t="s">
        <v>95</v>
      </c>
      <c r="E106" s="6">
        <v>45292.0</v>
      </c>
      <c r="F106" s="52">
        <f t="shared" si="3"/>
        <v>13</v>
      </c>
      <c r="G106" s="6">
        <v>45330.0</v>
      </c>
      <c r="H106" s="52">
        <f t="shared" si="4"/>
        <v>12</v>
      </c>
      <c r="I106" s="7" t="s">
        <v>57</v>
      </c>
      <c r="J106" s="10"/>
      <c r="K106" s="10"/>
      <c r="L106" s="10"/>
      <c r="M106" s="10"/>
      <c r="N106" s="7" t="s">
        <v>18</v>
      </c>
      <c r="O106" s="10"/>
    </row>
    <row r="107">
      <c r="A107" s="6">
        <v>45705.0</v>
      </c>
      <c r="B107" s="10"/>
      <c r="C107" s="7">
        <v>220512.0</v>
      </c>
      <c r="D107" s="7" t="s">
        <v>95</v>
      </c>
      <c r="E107" s="6">
        <v>45444.0</v>
      </c>
      <c r="F107" s="52">
        <f t="shared" si="3"/>
        <v>8</v>
      </c>
      <c r="G107" s="6">
        <v>45478.0</v>
      </c>
      <c r="H107" s="52">
        <f t="shared" si="4"/>
        <v>7</v>
      </c>
      <c r="I107" s="7" t="s">
        <v>57</v>
      </c>
      <c r="J107" s="10"/>
      <c r="K107" s="10"/>
      <c r="L107" s="10"/>
      <c r="M107" s="10"/>
      <c r="N107" s="7" t="s">
        <v>18</v>
      </c>
      <c r="O107" s="10"/>
    </row>
    <row r="108">
      <c r="A108" s="6">
        <v>45705.0</v>
      </c>
      <c r="B108" s="10"/>
      <c r="C108" s="7">
        <v>219013.0</v>
      </c>
      <c r="D108" s="7" t="s">
        <v>95</v>
      </c>
      <c r="E108" s="6">
        <v>45444.0</v>
      </c>
      <c r="F108" s="52">
        <f t="shared" si="3"/>
        <v>8</v>
      </c>
      <c r="G108" s="6">
        <v>45471.0</v>
      </c>
      <c r="H108" s="52">
        <f t="shared" si="4"/>
        <v>7</v>
      </c>
      <c r="I108" s="7" t="s">
        <v>60</v>
      </c>
      <c r="J108" s="10"/>
      <c r="K108" s="10"/>
      <c r="L108" s="10"/>
      <c r="M108" s="10"/>
      <c r="N108" s="7" t="s">
        <v>18</v>
      </c>
      <c r="O108" s="10"/>
    </row>
    <row r="109">
      <c r="A109" s="6">
        <v>45705.0</v>
      </c>
      <c r="B109" s="10"/>
      <c r="C109" s="7">
        <v>223680.0</v>
      </c>
      <c r="D109" s="7" t="s">
        <v>96</v>
      </c>
      <c r="E109" s="6">
        <v>45444.0</v>
      </c>
      <c r="F109" s="52">
        <f t="shared" si="3"/>
        <v>8</v>
      </c>
      <c r="G109" s="6">
        <v>45512.0</v>
      </c>
      <c r="H109" s="52">
        <f t="shared" si="4"/>
        <v>6</v>
      </c>
      <c r="I109" s="7" t="s">
        <v>48</v>
      </c>
      <c r="J109" s="10"/>
      <c r="K109" s="10"/>
      <c r="L109" s="10"/>
      <c r="M109" s="10"/>
      <c r="N109" s="7" t="s">
        <v>18</v>
      </c>
      <c r="O109" s="10"/>
    </row>
    <row r="110">
      <c r="A110" s="6">
        <v>45705.0</v>
      </c>
      <c r="B110" s="10"/>
      <c r="C110" s="7">
        <v>183266.0</v>
      </c>
      <c r="D110" s="7" t="s">
        <v>96</v>
      </c>
      <c r="E110" s="6">
        <v>45078.0</v>
      </c>
      <c r="F110" s="52">
        <f t="shared" si="3"/>
        <v>20</v>
      </c>
      <c r="G110" s="6">
        <v>45161.0</v>
      </c>
      <c r="H110" s="52">
        <f t="shared" si="4"/>
        <v>17</v>
      </c>
      <c r="I110" s="7" t="s">
        <v>60</v>
      </c>
      <c r="J110" s="10"/>
      <c r="K110" s="10"/>
      <c r="L110" s="10"/>
      <c r="M110" s="10"/>
      <c r="N110" s="7" t="s">
        <v>18</v>
      </c>
      <c r="O110" s="10"/>
    </row>
    <row r="111">
      <c r="A111" s="6">
        <v>45705.0</v>
      </c>
      <c r="B111" s="10"/>
      <c r="C111" s="7">
        <v>224045.0</v>
      </c>
      <c r="D111" s="7" t="s">
        <v>96</v>
      </c>
      <c r="E111" s="6">
        <v>45444.0</v>
      </c>
      <c r="F111" s="52">
        <f t="shared" si="3"/>
        <v>8</v>
      </c>
      <c r="G111" s="6">
        <v>45545.0</v>
      </c>
      <c r="H111" s="52">
        <f t="shared" si="4"/>
        <v>5</v>
      </c>
      <c r="I111" s="7" t="s">
        <v>69</v>
      </c>
      <c r="J111" s="10"/>
      <c r="K111" s="10"/>
      <c r="L111" s="10"/>
      <c r="M111" s="10"/>
      <c r="N111" s="7" t="s">
        <v>18</v>
      </c>
      <c r="O111" s="10"/>
    </row>
    <row r="112">
      <c r="A112" s="6">
        <v>45705.0</v>
      </c>
      <c r="B112" s="10"/>
      <c r="C112" s="7">
        <v>233188.0</v>
      </c>
      <c r="D112" s="7" t="s">
        <v>96</v>
      </c>
      <c r="E112" s="6">
        <v>45474.0</v>
      </c>
      <c r="F112" s="52">
        <f t="shared" si="3"/>
        <v>7</v>
      </c>
      <c r="G112" s="6">
        <v>45601.0</v>
      </c>
      <c r="H112" s="52">
        <f t="shared" si="4"/>
        <v>3</v>
      </c>
      <c r="I112" s="7" t="s">
        <v>48</v>
      </c>
      <c r="J112" s="10"/>
      <c r="K112" s="10"/>
      <c r="L112" s="10"/>
      <c r="M112" s="10"/>
      <c r="N112" s="7" t="s">
        <v>18</v>
      </c>
      <c r="O112" s="10"/>
    </row>
    <row r="113">
      <c r="A113" s="6">
        <v>45705.0</v>
      </c>
      <c r="B113" s="10"/>
      <c r="C113" s="7">
        <v>226607.0</v>
      </c>
      <c r="D113" s="7" t="s">
        <v>96</v>
      </c>
      <c r="E113" s="6">
        <v>45474.0</v>
      </c>
      <c r="F113" s="52">
        <f t="shared" si="3"/>
        <v>7</v>
      </c>
      <c r="G113" s="6">
        <v>45534.0</v>
      </c>
      <c r="H113" s="52">
        <f t="shared" si="4"/>
        <v>5</v>
      </c>
      <c r="I113" s="7" t="s">
        <v>48</v>
      </c>
      <c r="J113" s="10"/>
      <c r="K113" s="10"/>
      <c r="L113" s="10"/>
      <c r="M113" s="10"/>
      <c r="N113" s="7" t="s">
        <v>18</v>
      </c>
      <c r="O113" s="10"/>
    </row>
    <row r="114">
      <c r="A114" s="6">
        <v>45705.0</v>
      </c>
      <c r="B114" s="10"/>
      <c r="C114" s="7">
        <v>224396.0</v>
      </c>
      <c r="D114" s="7" t="s">
        <v>96</v>
      </c>
      <c r="E114" s="6">
        <v>45474.0</v>
      </c>
      <c r="F114" s="52">
        <f t="shared" si="3"/>
        <v>7</v>
      </c>
      <c r="G114" s="6">
        <v>45532.0</v>
      </c>
      <c r="H114" s="52">
        <f t="shared" si="4"/>
        <v>5</v>
      </c>
      <c r="I114" s="7" t="s">
        <v>48</v>
      </c>
      <c r="J114" s="10"/>
      <c r="K114" s="10"/>
      <c r="L114" s="10"/>
      <c r="M114" s="10"/>
      <c r="N114" s="7" t="s">
        <v>18</v>
      </c>
      <c r="O114" s="10"/>
    </row>
    <row r="115">
      <c r="A115" s="6">
        <v>45705.0</v>
      </c>
      <c r="B115" s="10"/>
      <c r="C115" s="7">
        <v>209616.0</v>
      </c>
      <c r="D115" s="7" t="s">
        <v>98</v>
      </c>
      <c r="E115" s="6">
        <v>45352.0</v>
      </c>
      <c r="F115" s="52">
        <f t="shared" si="3"/>
        <v>11</v>
      </c>
      <c r="G115" s="6">
        <v>45390.0</v>
      </c>
      <c r="H115" s="52">
        <f t="shared" si="4"/>
        <v>10</v>
      </c>
      <c r="I115" s="7" t="s">
        <v>70</v>
      </c>
      <c r="J115" s="10"/>
      <c r="K115" s="10"/>
      <c r="L115" s="10"/>
      <c r="M115" s="10"/>
      <c r="N115" s="7" t="s">
        <v>18</v>
      </c>
      <c r="O115" s="10"/>
    </row>
    <row r="116">
      <c r="A116" s="6">
        <v>45705.0</v>
      </c>
      <c r="B116" s="10"/>
      <c r="C116" s="7">
        <v>225909.0</v>
      </c>
      <c r="D116" s="7" t="s">
        <v>98</v>
      </c>
      <c r="E116" s="6">
        <v>45474.0</v>
      </c>
      <c r="F116" s="52">
        <f t="shared" si="3"/>
        <v>7</v>
      </c>
      <c r="G116" s="6">
        <v>45527.0</v>
      </c>
      <c r="H116" s="52">
        <f t="shared" si="4"/>
        <v>5</v>
      </c>
      <c r="I116" s="7" t="s">
        <v>69</v>
      </c>
      <c r="J116" s="10"/>
      <c r="K116" s="10"/>
      <c r="L116" s="10"/>
      <c r="M116" s="10"/>
      <c r="N116" s="7" t="s">
        <v>18</v>
      </c>
      <c r="O116" s="10"/>
    </row>
    <row r="117">
      <c r="A117" s="6">
        <v>45705.0</v>
      </c>
      <c r="B117" s="10"/>
      <c r="C117" s="7">
        <v>218214.0</v>
      </c>
      <c r="D117" s="7" t="s">
        <v>98</v>
      </c>
      <c r="E117" s="6">
        <v>45444.0</v>
      </c>
      <c r="F117" s="52">
        <f t="shared" si="3"/>
        <v>8</v>
      </c>
      <c r="G117" s="6">
        <v>45460.0</v>
      </c>
      <c r="H117" s="52">
        <f t="shared" si="4"/>
        <v>8</v>
      </c>
      <c r="I117" s="7" t="s">
        <v>60</v>
      </c>
      <c r="J117" s="10"/>
      <c r="K117" s="10"/>
      <c r="L117" s="10"/>
      <c r="M117" s="10"/>
      <c r="N117" s="7" t="s">
        <v>18</v>
      </c>
      <c r="O117" s="10"/>
    </row>
    <row r="118">
      <c r="A118" s="6">
        <v>45705.0</v>
      </c>
      <c r="B118" s="10"/>
      <c r="C118" s="7">
        <v>212343.0</v>
      </c>
      <c r="D118" s="7" t="s">
        <v>100</v>
      </c>
      <c r="E118" s="6">
        <v>45352.0</v>
      </c>
      <c r="F118" s="52">
        <f t="shared" si="3"/>
        <v>11</v>
      </c>
      <c r="G118" s="6">
        <v>45411.0</v>
      </c>
      <c r="H118" s="52">
        <f t="shared" si="4"/>
        <v>9</v>
      </c>
      <c r="I118" s="7" t="s">
        <v>41</v>
      </c>
      <c r="J118" s="10"/>
      <c r="K118" s="10"/>
      <c r="L118" s="10"/>
      <c r="M118" s="10"/>
      <c r="N118" s="7" t="s">
        <v>18</v>
      </c>
      <c r="O118" s="10"/>
    </row>
    <row r="119">
      <c r="A119" s="6">
        <v>45705.0</v>
      </c>
      <c r="B119" s="10"/>
      <c r="C119" s="7">
        <v>222785.0</v>
      </c>
      <c r="D119" s="7" t="s">
        <v>100</v>
      </c>
      <c r="E119" s="6">
        <v>45474.0</v>
      </c>
      <c r="F119" s="52">
        <f t="shared" si="3"/>
        <v>7</v>
      </c>
      <c r="G119" s="6">
        <v>45498.0</v>
      </c>
      <c r="H119" s="52">
        <f t="shared" si="4"/>
        <v>6</v>
      </c>
      <c r="I119" s="7" t="s">
        <v>341</v>
      </c>
      <c r="J119" s="10"/>
      <c r="K119" s="10"/>
      <c r="L119" s="10"/>
      <c r="M119" s="10"/>
      <c r="N119" s="7" t="s">
        <v>18</v>
      </c>
      <c r="O119" s="10"/>
    </row>
    <row r="120">
      <c r="A120" s="6">
        <v>45705.0</v>
      </c>
      <c r="B120" s="10"/>
      <c r="C120" s="7">
        <v>240236.0</v>
      </c>
      <c r="D120" s="7" t="s">
        <v>100</v>
      </c>
      <c r="E120" s="6">
        <v>45536.0</v>
      </c>
      <c r="F120" s="52">
        <f t="shared" si="3"/>
        <v>5</v>
      </c>
      <c r="G120" s="6">
        <v>45684.0</v>
      </c>
      <c r="H120" s="52">
        <f t="shared" si="4"/>
        <v>0</v>
      </c>
      <c r="I120" s="7" t="s">
        <v>41</v>
      </c>
      <c r="J120" s="10"/>
      <c r="K120" s="10"/>
      <c r="L120" s="10"/>
      <c r="M120" s="10"/>
      <c r="N120" s="7" t="s">
        <v>18</v>
      </c>
      <c r="O120" s="10"/>
    </row>
    <row r="121">
      <c r="A121" s="6">
        <v>45705.0</v>
      </c>
      <c r="B121" s="10"/>
      <c r="C121" s="7">
        <v>158907.0</v>
      </c>
      <c r="D121" s="7" t="s">
        <v>102</v>
      </c>
      <c r="E121" s="6">
        <v>44896.0</v>
      </c>
      <c r="F121" s="52">
        <f t="shared" si="3"/>
        <v>26</v>
      </c>
      <c r="G121" s="6">
        <v>44957.0</v>
      </c>
      <c r="H121" s="52">
        <f t="shared" si="4"/>
        <v>24</v>
      </c>
      <c r="I121" s="7" t="s">
        <v>60</v>
      </c>
      <c r="J121" s="10"/>
      <c r="K121" s="10"/>
      <c r="L121" s="10"/>
      <c r="M121" s="10"/>
      <c r="N121" s="7" t="s">
        <v>18</v>
      </c>
      <c r="O121" s="10"/>
    </row>
    <row r="122">
      <c r="A122" s="6">
        <v>45705.0</v>
      </c>
      <c r="B122" s="10"/>
      <c r="C122" s="7">
        <v>205939.0</v>
      </c>
      <c r="D122" s="7" t="s">
        <v>102</v>
      </c>
      <c r="E122" s="6">
        <v>45352.0</v>
      </c>
      <c r="F122" s="52">
        <f t="shared" si="3"/>
        <v>11</v>
      </c>
      <c r="G122" s="6">
        <v>45363.0</v>
      </c>
      <c r="H122" s="52">
        <f t="shared" si="4"/>
        <v>11</v>
      </c>
      <c r="I122" s="7" t="s">
        <v>48</v>
      </c>
      <c r="J122" s="10"/>
      <c r="K122" s="10"/>
      <c r="L122" s="10"/>
      <c r="M122" s="10"/>
      <c r="N122" s="7" t="s">
        <v>18</v>
      </c>
      <c r="O122" s="10"/>
    </row>
    <row r="123">
      <c r="A123" s="6">
        <v>45705.0</v>
      </c>
      <c r="B123" s="10"/>
      <c r="C123" s="7">
        <v>129725.0</v>
      </c>
      <c r="D123" s="7" t="s">
        <v>104</v>
      </c>
      <c r="E123" s="6">
        <v>45108.0</v>
      </c>
      <c r="F123" s="52">
        <f t="shared" si="3"/>
        <v>19</v>
      </c>
      <c r="G123" s="6">
        <v>45132.0</v>
      </c>
      <c r="H123" s="52">
        <f t="shared" si="4"/>
        <v>18</v>
      </c>
      <c r="I123" s="7" t="s">
        <v>130</v>
      </c>
      <c r="J123" s="10"/>
      <c r="K123" s="10"/>
      <c r="L123" s="10"/>
      <c r="M123" s="10"/>
      <c r="N123" s="7" t="s">
        <v>18</v>
      </c>
      <c r="O123" s="10"/>
    </row>
    <row r="124">
      <c r="A124" s="6">
        <v>45705.0</v>
      </c>
      <c r="B124" s="10"/>
      <c r="C124" s="7">
        <v>217158.0</v>
      </c>
      <c r="D124" s="7" t="s">
        <v>105</v>
      </c>
      <c r="E124" s="6">
        <v>45413.0</v>
      </c>
      <c r="F124" s="52">
        <f t="shared" si="3"/>
        <v>9</v>
      </c>
      <c r="G124" s="6">
        <v>45450.0</v>
      </c>
      <c r="H124" s="52">
        <f t="shared" si="4"/>
        <v>8</v>
      </c>
      <c r="I124" s="7" t="s">
        <v>44</v>
      </c>
      <c r="J124" s="10"/>
      <c r="K124" s="10"/>
      <c r="L124" s="10"/>
      <c r="M124" s="10"/>
      <c r="N124" s="7" t="s">
        <v>18</v>
      </c>
      <c r="O124" s="10"/>
    </row>
    <row r="125">
      <c r="A125" s="6">
        <v>45705.0</v>
      </c>
      <c r="B125" s="10"/>
      <c r="C125" s="7">
        <v>227639.0</v>
      </c>
      <c r="D125" s="7" t="s">
        <v>106</v>
      </c>
      <c r="E125" s="6">
        <v>45474.0</v>
      </c>
      <c r="F125" s="52">
        <f t="shared" si="3"/>
        <v>7</v>
      </c>
      <c r="G125" s="6">
        <v>45552.0</v>
      </c>
      <c r="H125" s="52">
        <f t="shared" si="4"/>
        <v>5</v>
      </c>
      <c r="I125" s="7" t="s">
        <v>41</v>
      </c>
      <c r="J125" s="10"/>
      <c r="K125" s="10"/>
      <c r="L125" s="10"/>
      <c r="M125" s="10"/>
      <c r="N125" s="7" t="s">
        <v>18</v>
      </c>
      <c r="O125" s="10"/>
    </row>
    <row r="126">
      <c r="A126" s="6">
        <v>45705.0</v>
      </c>
      <c r="B126" s="10"/>
      <c r="C126" s="7">
        <v>228085.0</v>
      </c>
      <c r="D126" s="7" t="s">
        <v>106</v>
      </c>
      <c r="E126" s="6">
        <v>45505.0</v>
      </c>
      <c r="F126" s="52">
        <f t="shared" si="3"/>
        <v>6</v>
      </c>
      <c r="G126" s="6">
        <v>45551.0</v>
      </c>
      <c r="H126" s="52">
        <f t="shared" si="4"/>
        <v>5</v>
      </c>
      <c r="I126" s="7" t="s">
        <v>69</v>
      </c>
      <c r="J126" s="10"/>
      <c r="K126" s="10"/>
      <c r="L126" s="10"/>
      <c r="M126" s="10"/>
      <c r="N126" s="7" t="s">
        <v>18</v>
      </c>
      <c r="O126" s="10"/>
    </row>
    <row r="127">
      <c r="A127" s="6">
        <v>45705.0</v>
      </c>
      <c r="B127" s="10"/>
      <c r="C127" s="7">
        <v>131446.0</v>
      </c>
      <c r="D127" s="7" t="s">
        <v>107</v>
      </c>
      <c r="E127" s="6">
        <v>44652.0</v>
      </c>
      <c r="F127" s="52">
        <f t="shared" si="3"/>
        <v>34</v>
      </c>
      <c r="G127" s="6">
        <v>44714.0</v>
      </c>
      <c r="H127" s="52">
        <f t="shared" si="4"/>
        <v>32</v>
      </c>
      <c r="I127" s="7" t="s">
        <v>41</v>
      </c>
      <c r="J127" s="10"/>
      <c r="K127" s="10"/>
      <c r="L127" s="10"/>
      <c r="M127" s="10"/>
      <c r="N127" s="7" t="s">
        <v>18</v>
      </c>
      <c r="O127" s="10"/>
    </row>
    <row r="128">
      <c r="A128" s="6">
        <v>45705.0</v>
      </c>
      <c r="B128" s="10"/>
      <c r="C128" s="7">
        <v>204922.0</v>
      </c>
      <c r="D128" s="7" t="s">
        <v>107</v>
      </c>
      <c r="E128" s="6">
        <v>45231.0</v>
      </c>
      <c r="F128" s="52">
        <f t="shared" si="3"/>
        <v>15</v>
      </c>
      <c r="G128" s="6">
        <v>45355.0</v>
      </c>
      <c r="H128" s="52">
        <f t="shared" si="4"/>
        <v>11</v>
      </c>
      <c r="I128" s="7" t="s">
        <v>117</v>
      </c>
      <c r="J128" s="10"/>
      <c r="K128" s="10"/>
      <c r="L128" s="10"/>
      <c r="M128" s="10"/>
      <c r="N128" s="7" t="s">
        <v>18</v>
      </c>
      <c r="O128" s="10"/>
    </row>
    <row r="129">
      <c r="A129" s="6">
        <v>45705.0</v>
      </c>
      <c r="B129" s="10"/>
      <c r="C129" s="7">
        <v>202628.0</v>
      </c>
      <c r="D129" s="7" t="s">
        <v>107</v>
      </c>
      <c r="E129" s="6">
        <v>45323.0</v>
      </c>
      <c r="F129" s="52">
        <f t="shared" si="3"/>
        <v>12</v>
      </c>
      <c r="G129" s="6">
        <v>45365.0</v>
      </c>
      <c r="H129" s="52">
        <f t="shared" si="4"/>
        <v>11</v>
      </c>
      <c r="I129" s="7" t="s">
        <v>57</v>
      </c>
      <c r="J129" s="10"/>
      <c r="K129" s="10"/>
      <c r="L129" s="10"/>
      <c r="M129" s="10"/>
      <c r="N129" s="7" t="s">
        <v>18</v>
      </c>
      <c r="O129" s="10"/>
    </row>
    <row r="130">
      <c r="A130" s="6">
        <v>45705.0</v>
      </c>
      <c r="B130" s="10"/>
      <c r="C130" s="7">
        <v>212268.0</v>
      </c>
      <c r="D130" s="7" t="s">
        <v>107</v>
      </c>
      <c r="E130" s="6">
        <v>45352.0</v>
      </c>
      <c r="F130" s="52">
        <f t="shared" si="3"/>
        <v>11</v>
      </c>
      <c r="G130" s="6">
        <v>45411.0</v>
      </c>
      <c r="H130" s="52">
        <f t="shared" si="4"/>
        <v>9</v>
      </c>
      <c r="I130" s="7" t="s">
        <v>69</v>
      </c>
      <c r="J130" s="10"/>
      <c r="K130" s="10"/>
      <c r="L130" s="10"/>
      <c r="M130" s="10"/>
      <c r="N130" s="7" t="s">
        <v>18</v>
      </c>
      <c r="O130" s="10"/>
    </row>
    <row r="131">
      <c r="A131" s="6">
        <v>45705.0</v>
      </c>
      <c r="B131" s="6">
        <v>45705.0</v>
      </c>
      <c r="C131" s="7">
        <v>207346.0</v>
      </c>
      <c r="D131" s="7" t="s">
        <v>107</v>
      </c>
      <c r="E131" s="6">
        <v>45352.0</v>
      </c>
      <c r="F131" s="52">
        <f t="shared" si="3"/>
        <v>11</v>
      </c>
      <c r="G131" s="6">
        <v>45373.0</v>
      </c>
      <c r="H131" s="52">
        <f t="shared" si="4"/>
        <v>10</v>
      </c>
      <c r="I131" s="7" t="s">
        <v>60</v>
      </c>
      <c r="J131" s="7">
        <v>218.0</v>
      </c>
      <c r="K131" s="75">
        <v>9500.0</v>
      </c>
      <c r="L131" s="7" t="s">
        <v>46</v>
      </c>
      <c r="M131" s="6">
        <v>45705.0</v>
      </c>
      <c r="N131" s="7" t="s">
        <v>16</v>
      </c>
      <c r="O131" s="10"/>
    </row>
    <row r="132">
      <c r="A132" s="6">
        <v>45705.0</v>
      </c>
      <c r="B132" s="10"/>
      <c r="C132" s="7">
        <v>194530.0</v>
      </c>
      <c r="D132" s="7" t="s">
        <v>107</v>
      </c>
      <c r="E132" s="6">
        <v>44986.0</v>
      </c>
      <c r="F132" s="52">
        <f t="shared" si="3"/>
        <v>23</v>
      </c>
      <c r="G132" s="6">
        <v>45267.0</v>
      </c>
      <c r="H132" s="52">
        <f t="shared" si="4"/>
        <v>14</v>
      </c>
      <c r="I132" s="7" t="s">
        <v>48</v>
      </c>
      <c r="J132" s="10"/>
      <c r="K132" s="10"/>
      <c r="L132" s="10"/>
      <c r="M132" s="10"/>
      <c r="N132" s="7" t="s">
        <v>18</v>
      </c>
      <c r="O132" s="10"/>
    </row>
    <row r="133">
      <c r="A133" s="6">
        <v>45705.0</v>
      </c>
      <c r="B133" s="10"/>
      <c r="C133" s="7">
        <v>189228.0</v>
      </c>
      <c r="D133" s="7" t="s">
        <v>107</v>
      </c>
      <c r="E133" s="6">
        <v>45170.0</v>
      </c>
      <c r="F133" s="52">
        <f t="shared" si="3"/>
        <v>17</v>
      </c>
      <c r="G133" s="9">
        <v>45219.0</v>
      </c>
      <c r="H133" s="52">
        <f t="shared" si="4"/>
        <v>15</v>
      </c>
      <c r="I133" s="7" t="s">
        <v>60</v>
      </c>
      <c r="J133" s="10"/>
      <c r="K133" s="10"/>
      <c r="L133" s="10"/>
      <c r="M133" s="10"/>
      <c r="N133" s="7" t="s">
        <v>18</v>
      </c>
      <c r="O133" s="10"/>
    </row>
    <row r="134">
      <c r="A134" s="6">
        <v>45705.0</v>
      </c>
      <c r="B134" s="10"/>
      <c r="C134" s="7">
        <v>98603.0</v>
      </c>
      <c r="D134" s="7" t="s">
        <v>109</v>
      </c>
      <c r="E134" s="6">
        <v>44652.0</v>
      </c>
      <c r="F134" s="52">
        <f t="shared" si="3"/>
        <v>34</v>
      </c>
      <c r="G134" s="6">
        <v>44435.0</v>
      </c>
      <c r="H134" s="52">
        <f t="shared" si="4"/>
        <v>41</v>
      </c>
      <c r="I134" s="7" t="s">
        <v>41</v>
      </c>
      <c r="J134" s="10"/>
      <c r="K134" s="10"/>
      <c r="L134" s="10"/>
      <c r="M134" s="10"/>
      <c r="N134" s="7" t="s">
        <v>18</v>
      </c>
      <c r="O134" s="10"/>
    </row>
    <row r="135">
      <c r="A135" s="6">
        <v>45705.0</v>
      </c>
      <c r="B135" s="10"/>
      <c r="C135" s="7">
        <v>213249.0</v>
      </c>
      <c r="D135" s="7" t="s">
        <v>109</v>
      </c>
      <c r="E135" s="6">
        <v>45323.0</v>
      </c>
      <c r="F135" s="52">
        <f t="shared" si="3"/>
        <v>12</v>
      </c>
      <c r="G135" s="6">
        <v>45418.0</v>
      </c>
      <c r="H135" s="52">
        <f t="shared" si="4"/>
        <v>9</v>
      </c>
      <c r="I135" s="7" t="s">
        <v>57</v>
      </c>
      <c r="J135" s="10"/>
      <c r="K135" s="10"/>
      <c r="L135" s="10"/>
      <c r="M135" s="10"/>
      <c r="N135" s="7" t="s">
        <v>18</v>
      </c>
      <c r="O135" s="10"/>
    </row>
    <row r="136">
      <c r="A136" s="6">
        <v>45705.0</v>
      </c>
      <c r="B136" s="10"/>
      <c r="C136" s="7">
        <v>220380.0</v>
      </c>
      <c r="D136" s="7" t="s">
        <v>109</v>
      </c>
      <c r="E136" s="6">
        <v>45352.0</v>
      </c>
      <c r="F136" s="52">
        <f t="shared" si="3"/>
        <v>11</v>
      </c>
      <c r="G136" s="6">
        <v>45481.0</v>
      </c>
      <c r="H136" s="52">
        <f t="shared" si="4"/>
        <v>7</v>
      </c>
      <c r="I136" s="7" t="s">
        <v>60</v>
      </c>
      <c r="J136" s="10"/>
      <c r="K136" s="10"/>
      <c r="L136" s="10"/>
      <c r="M136" s="10"/>
      <c r="N136" s="7" t="s">
        <v>18</v>
      </c>
      <c r="O136" s="10"/>
    </row>
    <row r="137">
      <c r="A137" s="6">
        <v>45705.0</v>
      </c>
      <c r="B137" s="10"/>
      <c r="C137" s="7">
        <v>234574.0</v>
      </c>
      <c r="D137" s="7" t="s">
        <v>109</v>
      </c>
      <c r="E137" s="6">
        <v>45597.0</v>
      </c>
      <c r="F137" s="52">
        <f t="shared" si="3"/>
        <v>3</v>
      </c>
      <c r="G137" s="9">
        <v>45615.0</v>
      </c>
      <c r="H137" s="52">
        <f t="shared" si="4"/>
        <v>2</v>
      </c>
      <c r="I137" s="7" t="s">
        <v>69</v>
      </c>
      <c r="J137" s="10"/>
      <c r="K137" s="10"/>
      <c r="L137" s="10"/>
      <c r="M137" s="10"/>
      <c r="N137" s="7" t="s">
        <v>18</v>
      </c>
      <c r="O137" s="10"/>
    </row>
    <row r="138">
      <c r="A138" s="6">
        <v>45705.0</v>
      </c>
      <c r="B138" s="10"/>
      <c r="C138" s="7">
        <v>159843.0</v>
      </c>
      <c r="D138" s="7" t="s">
        <v>110</v>
      </c>
      <c r="E138" s="6">
        <v>44896.0</v>
      </c>
      <c r="F138" s="52">
        <f t="shared" si="3"/>
        <v>26</v>
      </c>
      <c r="G138" s="6">
        <v>44958.0</v>
      </c>
      <c r="H138" s="52">
        <f t="shared" si="4"/>
        <v>24</v>
      </c>
      <c r="I138" s="7" t="s">
        <v>41</v>
      </c>
      <c r="J138" s="10"/>
      <c r="K138" s="10"/>
      <c r="L138" s="10"/>
      <c r="M138" s="10"/>
      <c r="N138" s="7" t="s">
        <v>18</v>
      </c>
      <c r="O138" s="10"/>
    </row>
    <row r="139">
      <c r="A139" s="6">
        <v>45706.0</v>
      </c>
      <c r="B139" s="10"/>
      <c r="C139" s="7">
        <v>183484.0</v>
      </c>
      <c r="D139" s="7" t="s">
        <v>110</v>
      </c>
      <c r="E139" s="6">
        <v>45078.0</v>
      </c>
      <c r="F139" s="52">
        <f t="shared" si="3"/>
        <v>20</v>
      </c>
      <c r="G139" s="6">
        <v>45117.0</v>
      </c>
      <c r="H139" s="52">
        <f t="shared" si="4"/>
        <v>19</v>
      </c>
      <c r="I139" s="7" t="s">
        <v>44</v>
      </c>
      <c r="J139" s="10"/>
      <c r="K139" s="7" t="s">
        <v>143</v>
      </c>
      <c r="L139" s="10"/>
      <c r="M139" s="10"/>
      <c r="N139" s="7" t="s">
        <v>19</v>
      </c>
      <c r="O139" s="10"/>
    </row>
    <row r="140">
      <c r="A140" s="6">
        <v>45705.0</v>
      </c>
      <c r="B140" s="10"/>
      <c r="C140" s="7">
        <v>182787.0</v>
      </c>
      <c r="D140" s="7" t="s">
        <v>110</v>
      </c>
      <c r="E140" s="6">
        <v>45170.0</v>
      </c>
      <c r="F140" s="52">
        <f t="shared" si="3"/>
        <v>17</v>
      </c>
      <c r="G140" s="6">
        <v>45329.0</v>
      </c>
      <c r="H140" s="52">
        <f t="shared" si="4"/>
        <v>12</v>
      </c>
      <c r="I140" s="7" t="s">
        <v>56</v>
      </c>
      <c r="J140" s="10"/>
      <c r="K140" s="10"/>
      <c r="L140" s="10"/>
      <c r="M140" s="10"/>
      <c r="N140" s="7" t="s">
        <v>18</v>
      </c>
      <c r="O140" s="10"/>
    </row>
    <row r="141">
      <c r="A141" s="6">
        <v>45705.0</v>
      </c>
      <c r="B141" s="10"/>
      <c r="C141" s="7">
        <v>192698.0</v>
      </c>
      <c r="D141" s="7" t="s">
        <v>110</v>
      </c>
      <c r="E141" s="6">
        <v>45292.0</v>
      </c>
      <c r="F141" s="52">
        <f t="shared" si="3"/>
        <v>13</v>
      </c>
      <c r="G141" s="6">
        <v>45309.0</v>
      </c>
      <c r="H141" s="52">
        <f t="shared" si="4"/>
        <v>13</v>
      </c>
      <c r="I141" s="7" t="s">
        <v>44</v>
      </c>
      <c r="J141" s="10"/>
      <c r="K141" s="10"/>
      <c r="L141" s="10"/>
      <c r="M141" s="10"/>
      <c r="N141" s="7" t="s">
        <v>18</v>
      </c>
      <c r="O141" s="10"/>
    </row>
    <row r="142">
      <c r="A142" s="6">
        <v>45705.0</v>
      </c>
      <c r="B142" s="10"/>
      <c r="C142" s="7">
        <v>192848.0</v>
      </c>
      <c r="D142" s="7" t="s">
        <v>110</v>
      </c>
      <c r="E142" s="6">
        <v>45200.0</v>
      </c>
      <c r="F142" s="52">
        <f t="shared" si="3"/>
        <v>16</v>
      </c>
      <c r="G142" s="9">
        <v>45244.0</v>
      </c>
      <c r="H142" s="52">
        <f t="shared" si="4"/>
        <v>15</v>
      </c>
      <c r="I142" s="7" t="s">
        <v>60</v>
      </c>
      <c r="J142" s="10"/>
      <c r="K142" s="10"/>
      <c r="L142" s="10"/>
      <c r="M142" s="10"/>
      <c r="N142" s="7" t="s">
        <v>18</v>
      </c>
      <c r="O142" s="10"/>
    </row>
    <row r="143">
      <c r="A143" s="6">
        <v>45705.0</v>
      </c>
      <c r="B143" s="10"/>
      <c r="C143" s="7">
        <v>217951.0</v>
      </c>
      <c r="D143" s="7" t="s">
        <v>110</v>
      </c>
      <c r="E143" s="6">
        <v>45323.0</v>
      </c>
      <c r="F143" s="52">
        <f t="shared" si="3"/>
        <v>12</v>
      </c>
      <c r="G143" s="6">
        <v>45456.0</v>
      </c>
      <c r="H143" s="52">
        <f t="shared" si="4"/>
        <v>8</v>
      </c>
      <c r="I143" s="7" t="s">
        <v>57</v>
      </c>
      <c r="J143" s="10"/>
      <c r="K143" s="10"/>
      <c r="L143" s="10"/>
      <c r="M143" s="10"/>
      <c r="N143" s="7" t="s">
        <v>18</v>
      </c>
      <c r="O143" s="10"/>
    </row>
    <row r="144">
      <c r="A144" s="6">
        <v>45705.0</v>
      </c>
      <c r="B144" s="10"/>
      <c r="C144" s="7">
        <v>216247.0</v>
      </c>
      <c r="D144" s="7" t="s">
        <v>110</v>
      </c>
      <c r="E144" s="6">
        <v>45383.0</v>
      </c>
      <c r="F144" s="52">
        <f t="shared" si="3"/>
        <v>10</v>
      </c>
      <c r="G144" s="6">
        <v>45441.0</v>
      </c>
      <c r="H144" s="52">
        <f t="shared" si="4"/>
        <v>8</v>
      </c>
      <c r="I144" s="7" t="s">
        <v>41</v>
      </c>
      <c r="J144" s="10"/>
      <c r="K144" s="10"/>
      <c r="L144" s="10"/>
      <c r="M144" s="10"/>
      <c r="N144" s="7" t="s">
        <v>18</v>
      </c>
      <c r="O144" s="10"/>
    </row>
    <row r="145">
      <c r="A145" s="6">
        <v>45705.0</v>
      </c>
      <c r="B145" s="10"/>
      <c r="C145" s="7">
        <v>228988.0</v>
      </c>
      <c r="D145" s="7" t="s">
        <v>110</v>
      </c>
      <c r="E145" s="6">
        <v>45505.0</v>
      </c>
      <c r="F145" s="52">
        <f t="shared" si="3"/>
        <v>6</v>
      </c>
      <c r="G145" s="6">
        <v>45559.0</v>
      </c>
      <c r="H145" s="52">
        <f t="shared" si="4"/>
        <v>4</v>
      </c>
      <c r="I145" s="7" t="s">
        <v>57</v>
      </c>
      <c r="J145" s="10"/>
      <c r="K145" s="10"/>
      <c r="L145" s="10"/>
      <c r="M145" s="10"/>
      <c r="N145" s="7" t="s">
        <v>18</v>
      </c>
      <c r="O145" s="10"/>
    </row>
    <row r="146">
      <c r="A146" s="6">
        <v>45705.0</v>
      </c>
      <c r="B146" s="10"/>
      <c r="C146" s="7">
        <v>231713.0</v>
      </c>
      <c r="D146" s="7" t="s">
        <v>110</v>
      </c>
      <c r="E146" s="6">
        <v>45292.0</v>
      </c>
      <c r="F146" s="52">
        <f t="shared" si="3"/>
        <v>13</v>
      </c>
      <c r="G146" s="9">
        <v>45586.0</v>
      </c>
      <c r="H146" s="52">
        <f t="shared" si="4"/>
        <v>3</v>
      </c>
      <c r="I146" s="7" t="s">
        <v>44</v>
      </c>
      <c r="J146" s="10"/>
      <c r="K146" s="10"/>
      <c r="L146" s="10"/>
      <c r="M146" s="10"/>
      <c r="N146" s="7" t="s">
        <v>18</v>
      </c>
      <c r="O146" s="10"/>
    </row>
    <row r="147">
      <c r="A147" s="6">
        <v>45705.0</v>
      </c>
      <c r="B147" s="10"/>
      <c r="C147" s="7">
        <v>232620.0</v>
      </c>
      <c r="D147" s="7" t="s">
        <v>110</v>
      </c>
      <c r="E147" s="6">
        <v>45505.0</v>
      </c>
      <c r="F147" s="52">
        <f t="shared" si="3"/>
        <v>6</v>
      </c>
      <c r="G147" s="9">
        <v>45593.0</v>
      </c>
      <c r="H147" s="52">
        <f t="shared" si="4"/>
        <v>3</v>
      </c>
      <c r="I147" s="7" t="s">
        <v>57</v>
      </c>
      <c r="J147" s="10"/>
      <c r="K147" s="10"/>
      <c r="L147" s="10"/>
      <c r="M147" s="10"/>
      <c r="N147" s="7" t="s">
        <v>18</v>
      </c>
      <c r="O147" s="10"/>
    </row>
    <row r="148">
      <c r="A148" s="6">
        <v>45705.0</v>
      </c>
      <c r="B148" s="10"/>
      <c r="C148" s="7">
        <v>239827.0</v>
      </c>
      <c r="D148" s="7" t="s">
        <v>110</v>
      </c>
      <c r="E148" s="6">
        <v>45352.0</v>
      </c>
      <c r="F148" s="52">
        <f t="shared" si="3"/>
        <v>11</v>
      </c>
      <c r="G148" s="6">
        <v>45677.0</v>
      </c>
      <c r="H148" s="52">
        <f t="shared" si="4"/>
        <v>0</v>
      </c>
      <c r="I148" s="7" t="s">
        <v>56</v>
      </c>
      <c r="J148" s="10"/>
      <c r="K148" s="10"/>
      <c r="L148" s="10"/>
      <c r="M148" s="10"/>
      <c r="N148" s="7" t="s">
        <v>18</v>
      </c>
      <c r="O148" s="10"/>
    </row>
    <row r="149">
      <c r="A149" s="6">
        <v>45705.0</v>
      </c>
      <c r="B149" s="10"/>
      <c r="C149" s="7">
        <v>132107.0</v>
      </c>
      <c r="D149" s="7" t="s">
        <v>112</v>
      </c>
      <c r="E149" s="6">
        <v>44621.0</v>
      </c>
      <c r="F149" s="52">
        <f t="shared" si="3"/>
        <v>35</v>
      </c>
      <c r="G149" s="6">
        <v>44719.0</v>
      </c>
      <c r="H149" s="52">
        <f t="shared" si="4"/>
        <v>32</v>
      </c>
      <c r="I149" s="7" t="s">
        <v>72</v>
      </c>
      <c r="J149" s="10"/>
      <c r="K149" s="10"/>
      <c r="L149" s="10"/>
      <c r="M149" s="10"/>
      <c r="N149" s="7" t="s">
        <v>18</v>
      </c>
      <c r="O149" s="10"/>
    </row>
    <row r="150">
      <c r="A150" s="6">
        <v>45705.0</v>
      </c>
      <c r="B150" s="10"/>
      <c r="C150" s="7">
        <v>204055.0</v>
      </c>
      <c r="D150" s="7" t="s">
        <v>112</v>
      </c>
      <c r="E150" s="6">
        <v>45261.0</v>
      </c>
      <c r="F150" s="52">
        <f t="shared" si="3"/>
        <v>14</v>
      </c>
      <c r="G150" s="6">
        <v>45349.0</v>
      </c>
      <c r="H150" s="52">
        <f t="shared" si="4"/>
        <v>11</v>
      </c>
      <c r="I150" s="7" t="s">
        <v>69</v>
      </c>
      <c r="J150" s="10"/>
      <c r="K150" s="10"/>
      <c r="L150" s="10"/>
      <c r="M150" s="10"/>
      <c r="N150" s="7" t="s">
        <v>18</v>
      </c>
      <c r="O150" s="10"/>
    </row>
    <row r="151">
      <c r="A151" s="6">
        <v>45705.0</v>
      </c>
      <c r="B151" s="10"/>
      <c r="C151" s="7">
        <v>221349.0</v>
      </c>
      <c r="D151" s="7" t="s">
        <v>112</v>
      </c>
      <c r="E151" s="6">
        <v>45323.0</v>
      </c>
      <c r="F151" s="52">
        <f t="shared" si="3"/>
        <v>12</v>
      </c>
      <c r="G151" s="6">
        <v>45485.0</v>
      </c>
      <c r="H151" s="52">
        <f t="shared" si="4"/>
        <v>7</v>
      </c>
      <c r="I151" s="7" t="s">
        <v>70</v>
      </c>
      <c r="J151" s="10"/>
      <c r="K151" s="10"/>
      <c r="L151" s="10"/>
      <c r="M151" s="10"/>
      <c r="N151" s="7" t="s">
        <v>18</v>
      </c>
      <c r="O151" s="10"/>
    </row>
    <row r="152">
      <c r="A152" s="6">
        <v>45705.0</v>
      </c>
      <c r="B152" s="10"/>
      <c r="C152" s="7">
        <v>205520.0</v>
      </c>
      <c r="D152" s="7" t="s">
        <v>112</v>
      </c>
      <c r="E152" s="6">
        <v>45352.0</v>
      </c>
      <c r="F152" s="52">
        <f t="shared" si="3"/>
        <v>11</v>
      </c>
      <c r="G152" s="6">
        <v>45363.0</v>
      </c>
      <c r="H152" s="52">
        <f t="shared" si="4"/>
        <v>11</v>
      </c>
      <c r="I152" s="7" t="s">
        <v>69</v>
      </c>
      <c r="J152" s="10"/>
      <c r="K152" s="10"/>
      <c r="L152" s="10"/>
      <c r="M152" s="10"/>
      <c r="N152" s="7" t="s">
        <v>18</v>
      </c>
      <c r="O152" s="10"/>
    </row>
    <row r="153">
      <c r="A153" s="6">
        <v>45705.0</v>
      </c>
      <c r="B153" s="10"/>
      <c r="C153" s="7">
        <v>225292.0</v>
      </c>
      <c r="D153" s="7" t="s">
        <v>112</v>
      </c>
      <c r="E153" s="6">
        <v>45474.0</v>
      </c>
      <c r="F153" s="52">
        <f t="shared" si="3"/>
        <v>7</v>
      </c>
      <c r="G153" s="6">
        <v>45523.0</v>
      </c>
      <c r="H153" s="52">
        <f t="shared" si="4"/>
        <v>5</v>
      </c>
      <c r="I153" s="7" t="s">
        <v>48</v>
      </c>
      <c r="J153" s="10"/>
      <c r="K153" s="10"/>
      <c r="L153" s="10"/>
      <c r="M153" s="10"/>
      <c r="N153" s="7" t="s">
        <v>18</v>
      </c>
      <c r="O153" s="10"/>
    </row>
    <row r="154">
      <c r="A154" s="6">
        <v>45705.0</v>
      </c>
      <c r="B154" s="10"/>
      <c r="C154" s="7">
        <v>240644.0</v>
      </c>
      <c r="D154" s="7" t="s">
        <v>112</v>
      </c>
      <c r="E154" s="6">
        <v>44593.0</v>
      </c>
      <c r="F154" s="52">
        <f t="shared" si="3"/>
        <v>36</v>
      </c>
      <c r="G154" s="6">
        <v>45685.0</v>
      </c>
      <c r="H154" s="52">
        <f t="shared" si="4"/>
        <v>0</v>
      </c>
      <c r="I154" s="7" t="s">
        <v>48</v>
      </c>
      <c r="J154" s="10"/>
      <c r="K154" s="10"/>
      <c r="L154" s="10"/>
      <c r="M154" s="10"/>
      <c r="N154" s="7" t="s">
        <v>18</v>
      </c>
      <c r="O154" s="10"/>
    </row>
    <row r="155">
      <c r="A155" s="6">
        <v>45705.0</v>
      </c>
      <c r="B155" s="10"/>
      <c r="C155" s="7">
        <v>168424.0</v>
      </c>
      <c r="D155" s="7" t="s">
        <v>114</v>
      </c>
      <c r="E155" s="6">
        <v>44958.0</v>
      </c>
      <c r="F155" s="52">
        <f t="shared" si="3"/>
        <v>24</v>
      </c>
      <c r="G155" s="6">
        <v>45037.0</v>
      </c>
      <c r="H155" s="52">
        <f t="shared" si="4"/>
        <v>21</v>
      </c>
      <c r="I155" s="7" t="s">
        <v>72</v>
      </c>
      <c r="J155" s="10"/>
      <c r="K155" s="10"/>
      <c r="L155" s="10"/>
      <c r="M155" s="10"/>
      <c r="N155" s="7" t="s">
        <v>18</v>
      </c>
      <c r="O155" s="10"/>
    </row>
    <row r="156">
      <c r="A156" s="6">
        <v>45705.0</v>
      </c>
      <c r="B156" s="10"/>
      <c r="C156" s="7">
        <v>183281.0</v>
      </c>
      <c r="D156" s="7" t="s">
        <v>114</v>
      </c>
      <c r="E156" s="6">
        <v>45139.0</v>
      </c>
      <c r="F156" s="52">
        <f t="shared" si="3"/>
        <v>18</v>
      </c>
      <c r="G156" s="6">
        <v>45160.0</v>
      </c>
      <c r="H156" s="52">
        <f t="shared" si="4"/>
        <v>17</v>
      </c>
      <c r="I156" s="7" t="s">
        <v>60</v>
      </c>
      <c r="J156" s="10"/>
      <c r="K156" s="10"/>
      <c r="L156" s="10"/>
      <c r="M156" s="10"/>
      <c r="N156" s="7" t="s">
        <v>18</v>
      </c>
      <c r="O156" s="10"/>
    </row>
    <row r="157">
      <c r="A157" s="6">
        <v>45705.0</v>
      </c>
      <c r="B157" s="10"/>
      <c r="C157" s="7">
        <v>215925.0</v>
      </c>
      <c r="D157" s="7" t="s">
        <v>114</v>
      </c>
      <c r="E157" s="6">
        <v>45292.0</v>
      </c>
      <c r="F157" s="52">
        <f t="shared" si="3"/>
        <v>13</v>
      </c>
      <c r="G157" s="6">
        <v>45436.0</v>
      </c>
      <c r="H157" s="52">
        <f t="shared" si="4"/>
        <v>8</v>
      </c>
      <c r="I157" s="7" t="s">
        <v>41</v>
      </c>
      <c r="J157" s="10"/>
      <c r="K157" s="10"/>
      <c r="L157" s="10"/>
      <c r="M157" s="10"/>
      <c r="N157" s="7" t="s">
        <v>18</v>
      </c>
      <c r="O157" s="10"/>
    </row>
    <row r="158">
      <c r="A158" s="6">
        <v>45705.0</v>
      </c>
      <c r="B158" s="10"/>
      <c r="C158" s="7">
        <v>183796.0</v>
      </c>
      <c r="D158" s="7" t="s">
        <v>114</v>
      </c>
      <c r="E158" s="6">
        <v>45413.0</v>
      </c>
      <c r="F158" s="52">
        <f t="shared" si="3"/>
        <v>9</v>
      </c>
      <c r="G158" s="6">
        <v>45463.0</v>
      </c>
      <c r="H158" s="52">
        <f t="shared" si="4"/>
        <v>7</v>
      </c>
      <c r="I158" s="7" t="s">
        <v>69</v>
      </c>
      <c r="J158" s="10"/>
      <c r="K158" s="10"/>
      <c r="L158" s="10"/>
      <c r="M158" s="10"/>
      <c r="N158" s="7" t="s">
        <v>18</v>
      </c>
      <c r="O158" s="10"/>
    </row>
    <row r="159">
      <c r="A159" s="6">
        <v>45705.0</v>
      </c>
      <c r="B159" s="10"/>
      <c r="C159" s="7">
        <v>218128.0</v>
      </c>
      <c r="D159" s="7" t="s">
        <v>114</v>
      </c>
      <c r="E159" s="6">
        <v>45413.0</v>
      </c>
      <c r="F159" s="52">
        <f t="shared" si="3"/>
        <v>9</v>
      </c>
      <c r="G159" s="6">
        <v>45460.0</v>
      </c>
      <c r="H159" s="52">
        <f t="shared" si="4"/>
        <v>8</v>
      </c>
      <c r="I159" s="7" t="s">
        <v>60</v>
      </c>
      <c r="J159" s="10"/>
      <c r="K159" s="10"/>
      <c r="L159" s="10"/>
      <c r="M159" s="10"/>
      <c r="N159" s="7" t="s">
        <v>18</v>
      </c>
      <c r="O159" s="10"/>
    </row>
    <row r="160">
      <c r="A160" s="6">
        <v>45705.0</v>
      </c>
      <c r="B160" s="10"/>
      <c r="C160" s="7">
        <v>213335.0</v>
      </c>
      <c r="D160" s="7" t="s">
        <v>114</v>
      </c>
      <c r="E160" s="6">
        <v>45383.0</v>
      </c>
      <c r="F160" s="52">
        <f t="shared" si="3"/>
        <v>10</v>
      </c>
      <c r="G160" s="6">
        <v>45419.0</v>
      </c>
      <c r="H160" s="52">
        <f t="shared" si="4"/>
        <v>9</v>
      </c>
      <c r="I160" s="7" t="s">
        <v>220</v>
      </c>
      <c r="J160" s="10"/>
      <c r="K160" s="10"/>
      <c r="L160" s="10"/>
      <c r="M160" s="10"/>
      <c r="N160" s="7" t="s">
        <v>18</v>
      </c>
      <c r="O160" s="10"/>
    </row>
    <row r="161">
      <c r="A161" s="6">
        <v>45686.0</v>
      </c>
      <c r="B161" s="6">
        <v>45705.0</v>
      </c>
      <c r="C161" s="7">
        <v>226867.0</v>
      </c>
      <c r="D161" s="7" t="s">
        <v>114</v>
      </c>
      <c r="E161" s="6">
        <v>45505.0</v>
      </c>
      <c r="F161" s="52">
        <f t="shared" si="3"/>
        <v>6</v>
      </c>
      <c r="G161" s="6">
        <v>45547.0</v>
      </c>
      <c r="H161" s="52">
        <f t="shared" si="4"/>
        <v>5</v>
      </c>
      <c r="I161" s="7" t="s">
        <v>69</v>
      </c>
      <c r="J161" s="7" t="s">
        <v>58</v>
      </c>
      <c r="K161" s="75">
        <v>18000.0</v>
      </c>
      <c r="L161" s="7" t="s">
        <v>50</v>
      </c>
      <c r="M161" s="6">
        <v>45705.0</v>
      </c>
      <c r="N161" s="7" t="s">
        <v>16</v>
      </c>
      <c r="O161" s="7" t="s">
        <v>51</v>
      </c>
    </row>
    <row r="162">
      <c r="A162" s="6">
        <v>45705.0</v>
      </c>
      <c r="B162" s="10"/>
      <c r="C162" s="7">
        <v>183752.0</v>
      </c>
      <c r="D162" s="7" t="s">
        <v>116</v>
      </c>
      <c r="E162" s="6">
        <v>44986.0</v>
      </c>
      <c r="F162" s="52">
        <f t="shared" si="3"/>
        <v>23</v>
      </c>
      <c r="G162" s="6">
        <v>45164.0</v>
      </c>
      <c r="H162" s="52">
        <f t="shared" si="4"/>
        <v>17</v>
      </c>
      <c r="I162" s="7" t="s">
        <v>41</v>
      </c>
      <c r="J162" s="10"/>
      <c r="K162" s="10"/>
      <c r="L162" s="10"/>
      <c r="M162" s="10"/>
      <c r="N162" s="7" t="s">
        <v>18</v>
      </c>
      <c r="O162" s="10"/>
    </row>
    <row r="163">
      <c r="A163" s="6">
        <v>45705.0</v>
      </c>
      <c r="B163" s="10"/>
      <c r="C163" s="7">
        <v>196278.0</v>
      </c>
      <c r="D163" s="7" t="s">
        <v>116</v>
      </c>
      <c r="E163" s="6">
        <v>45261.0</v>
      </c>
      <c r="F163" s="52">
        <f t="shared" si="3"/>
        <v>14</v>
      </c>
      <c r="G163" s="9">
        <v>45278.0</v>
      </c>
      <c r="H163" s="52">
        <f t="shared" si="4"/>
        <v>14</v>
      </c>
      <c r="I163" s="7" t="s">
        <v>342</v>
      </c>
      <c r="J163" s="10"/>
      <c r="K163" s="10"/>
      <c r="L163" s="10"/>
      <c r="M163" s="10"/>
      <c r="N163" s="7" t="s">
        <v>18</v>
      </c>
      <c r="O163" s="10"/>
    </row>
    <row r="164">
      <c r="A164" s="6">
        <v>45705.0</v>
      </c>
      <c r="B164" s="10"/>
      <c r="C164" s="7">
        <v>232910.0</v>
      </c>
      <c r="D164" s="7" t="s">
        <v>116</v>
      </c>
      <c r="E164" s="6">
        <v>45383.0</v>
      </c>
      <c r="F164" s="52">
        <f t="shared" si="3"/>
        <v>10</v>
      </c>
      <c r="G164" s="6">
        <v>45600.0</v>
      </c>
      <c r="H164" s="52">
        <f t="shared" si="4"/>
        <v>3</v>
      </c>
      <c r="I164" s="7" t="s">
        <v>69</v>
      </c>
      <c r="J164" s="10"/>
      <c r="K164" s="10"/>
      <c r="L164" s="10"/>
      <c r="M164" s="10"/>
      <c r="N164" s="7" t="s">
        <v>18</v>
      </c>
      <c r="O164" s="10"/>
    </row>
    <row r="165">
      <c r="A165" s="6">
        <v>45705.0</v>
      </c>
      <c r="B165" s="10"/>
      <c r="C165" s="7">
        <v>237856.0</v>
      </c>
      <c r="D165" s="7" t="s">
        <v>116</v>
      </c>
      <c r="E165" s="6">
        <v>45474.0</v>
      </c>
      <c r="F165" s="52">
        <f t="shared" si="3"/>
        <v>7</v>
      </c>
      <c r="G165" s="9">
        <v>45654.0</v>
      </c>
      <c r="H165" s="52">
        <f t="shared" si="4"/>
        <v>1</v>
      </c>
      <c r="I165" s="7" t="s">
        <v>41</v>
      </c>
      <c r="J165" s="10"/>
      <c r="K165" s="10"/>
      <c r="L165" s="10"/>
      <c r="M165" s="10"/>
      <c r="N165" s="7" t="s">
        <v>18</v>
      </c>
      <c r="O165" s="10"/>
    </row>
    <row r="166">
      <c r="A166" s="6">
        <v>45705.0</v>
      </c>
      <c r="B166" s="10"/>
      <c r="C166" s="7">
        <v>198389.0</v>
      </c>
      <c r="D166" s="7" t="s">
        <v>118</v>
      </c>
      <c r="E166" s="6">
        <v>44470.0</v>
      </c>
      <c r="F166" s="52">
        <f t="shared" si="3"/>
        <v>40</v>
      </c>
      <c r="G166" s="6">
        <v>45303.0</v>
      </c>
      <c r="H166" s="52">
        <f t="shared" si="4"/>
        <v>13</v>
      </c>
      <c r="I166" s="7" t="s">
        <v>56</v>
      </c>
      <c r="J166" s="10"/>
      <c r="K166" s="10"/>
      <c r="L166" s="10"/>
      <c r="M166" s="10"/>
      <c r="N166" s="7" t="s">
        <v>18</v>
      </c>
      <c r="O166" s="10"/>
    </row>
    <row r="167">
      <c r="A167" s="6">
        <v>45705.0</v>
      </c>
      <c r="B167" s="10"/>
      <c r="C167" s="7">
        <v>222260.0</v>
      </c>
      <c r="D167" s="7" t="s">
        <v>118</v>
      </c>
      <c r="E167" s="6">
        <v>45352.0</v>
      </c>
      <c r="F167" s="52">
        <f t="shared" si="3"/>
        <v>11</v>
      </c>
      <c r="G167" s="6">
        <v>45495.0</v>
      </c>
      <c r="H167" s="52">
        <f t="shared" si="4"/>
        <v>6</v>
      </c>
      <c r="I167" s="7" t="s">
        <v>41</v>
      </c>
      <c r="J167" s="10"/>
      <c r="K167" s="10"/>
      <c r="L167" s="10"/>
      <c r="M167" s="10"/>
      <c r="N167" s="7" t="s">
        <v>18</v>
      </c>
      <c r="O167" s="10"/>
    </row>
    <row r="168">
      <c r="A168" s="6">
        <v>45705.0</v>
      </c>
      <c r="B168" s="10"/>
      <c r="C168" s="7">
        <v>233889.0</v>
      </c>
      <c r="D168" s="7" t="s">
        <v>118</v>
      </c>
      <c r="E168" s="6">
        <v>45413.0</v>
      </c>
      <c r="F168" s="52">
        <f t="shared" si="3"/>
        <v>9</v>
      </c>
      <c r="G168" s="9">
        <v>45607.0</v>
      </c>
      <c r="H168" s="52">
        <f t="shared" si="4"/>
        <v>3</v>
      </c>
      <c r="I168" s="7" t="s">
        <v>56</v>
      </c>
      <c r="J168" s="10"/>
      <c r="K168" s="10"/>
      <c r="L168" s="10"/>
      <c r="M168" s="10"/>
      <c r="N168" s="7" t="s">
        <v>18</v>
      </c>
      <c r="O168" s="10"/>
    </row>
    <row r="169">
      <c r="A169" s="6">
        <v>45705.0</v>
      </c>
      <c r="B169" s="10"/>
      <c r="C169" s="7">
        <v>225910.0</v>
      </c>
      <c r="D169" s="7" t="s">
        <v>118</v>
      </c>
      <c r="E169" s="6">
        <v>45474.0</v>
      </c>
      <c r="F169" s="52">
        <f t="shared" si="3"/>
        <v>7</v>
      </c>
      <c r="G169" s="6">
        <v>45527.0</v>
      </c>
      <c r="H169" s="52">
        <f t="shared" si="4"/>
        <v>5</v>
      </c>
      <c r="I169" s="7" t="s">
        <v>48</v>
      </c>
      <c r="J169" s="10"/>
      <c r="K169" s="10"/>
      <c r="L169" s="10"/>
      <c r="M169" s="10"/>
      <c r="N169" s="7" t="s">
        <v>18</v>
      </c>
      <c r="O169" s="10"/>
    </row>
    <row r="170">
      <c r="A170" s="6">
        <v>45705.0</v>
      </c>
      <c r="B170" s="10"/>
      <c r="C170" s="7">
        <v>192027.0</v>
      </c>
      <c r="D170" s="7" t="s">
        <v>120</v>
      </c>
      <c r="E170" s="6">
        <v>45170.0</v>
      </c>
      <c r="F170" s="52">
        <f t="shared" si="3"/>
        <v>17</v>
      </c>
      <c r="G170" s="6">
        <v>45237.0</v>
      </c>
      <c r="H170" s="52">
        <f t="shared" si="4"/>
        <v>15</v>
      </c>
      <c r="I170" s="7" t="s">
        <v>44</v>
      </c>
      <c r="J170" s="10"/>
      <c r="K170" s="10"/>
      <c r="L170" s="10"/>
      <c r="M170" s="10"/>
      <c r="N170" s="7" t="s">
        <v>18</v>
      </c>
      <c r="O170" s="10"/>
    </row>
    <row r="171">
      <c r="A171" s="6">
        <v>45705.0</v>
      </c>
      <c r="B171" s="10"/>
      <c r="C171" s="7">
        <v>191825.0</v>
      </c>
      <c r="D171" s="7" t="s">
        <v>120</v>
      </c>
      <c r="E171" s="6">
        <v>45017.0</v>
      </c>
      <c r="F171" s="52">
        <f t="shared" si="3"/>
        <v>22</v>
      </c>
      <c r="G171" s="6">
        <v>45236.0</v>
      </c>
      <c r="H171" s="52">
        <f t="shared" si="4"/>
        <v>15</v>
      </c>
      <c r="I171" s="7" t="s">
        <v>41</v>
      </c>
      <c r="J171" s="10"/>
      <c r="K171" s="10"/>
      <c r="L171" s="10"/>
      <c r="M171" s="10"/>
      <c r="N171" s="7" t="s">
        <v>17</v>
      </c>
      <c r="O171" s="7" t="s">
        <v>343</v>
      </c>
    </row>
    <row r="172">
      <c r="A172" s="6">
        <v>45705.0</v>
      </c>
      <c r="B172" s="10"/>
      <c r="C172" s="7">
        <v>197331.0</v>
      </c>
      <c r="D172" s="7" t="s">
        <v>120</v>
      </c>
      <c r="E172" s="6">
        <v>45261.0</v>
      </c>
      <c r="F172" s="52">
        <f t="shared" si="3"/>
        <v>14</v>
      </c>
      <c r="G172" s="6">
        <v>45301.0</v>
      </c>
      <c r="H172" s="52">
        <f t="shared" si="4"/>
        <v>13</v>
      </c>
      <c r="I172" s="7" t="s">
        <v>60</v>
      </c>
      <c r="J172" s="10"/>
      <c r="K172" s="10"/>
      <c r="L172" s="10"/>
      <c r="M172" s="10"/>
      <c r="N172" s="7" t="s">
        <v>18</v>
      </c>
      <c r="O172" s="10"/>
    </row>
    <row r="173">
      <c r="A173" s="6">
        <v>45705.0</v>
      </c>
      <c r="B173" s="10"/>
      <c r="C173" s="7">
        <v>214055.0</v>
      </c>
      <c r="D173" s="7" t="s">
        <v>120</v>
      </c>
      <c r="E173" s="6">
        <v>45383.0</v>
      </c>
      <c r="F173" s="52">
        <f t="shared" si="3"/>
        <v>10</v>
      </c>
      <c r="G173" s="6">
        <v>45427.0</v>
      </c>
      <c r="H173" s="52">
        <f t="shared" si="4"/>
        <v>9</v>
      </c>
      <c r="I173" s="7" t="s">
        <v>69</v>
      </c>
      <c r="J173" s="10"/>
      <c r="K173" s="10"/>
      <c r="L173" s="10"/>
      <c r="M173" s="10"/>
      <c r="N173" s="7" t="s">
        <v>18</v>
      </c>
      <c r="O173" s="10"/>
    </row>
    <row r="174">
      <c r="A174" s="6">
        <v>45705.0</v>
      </c>
      <c r="B174" s="10"/>
      <c r="C174" s="7">
        <v>224569.0</v>
      </c>
      <c r="D174" s="7" t="s">
        <v>120</v>
      </c>
      <c r="E174" s="6">
        <v>45383.0</v>
      </c>
      <c r="F174" s="52">
        <f t="shared" si="3"/>
        <v>10</v>
      </c>
      <c r="G174" s="6">
        <v>45516.0</v>
      </c>
      <c r="H174" s="52">
        <f t="shared" si="4"/>
        <v>6</v>
      </c>
      <c r="I174" s="7" t="s">
        <v>56</v>
      </c>
      <c r="J174" s="10"/>
      <c r="K174" s="10"/>
      <c r="L174" s="10"/>
      <c r="M174" s="10"/>
      <c r="N174" s="7" t="s">
        <v>18</v>
      </c>
      <c r="O174" s="10"/>
    </row>
    <row r="175">
      <c r="A175" s="6">
        <v>45705.0</v>
      </c>
      <c r="B175" s="10"/>
      <c r="C175" s="7">
        <v>217701.0</v>
      </c>
      <c r="D175" s="7" t="s">
        <v>120</v>
      </c>
      <c r="E175" s="6">
        <v>45413.0</v>
      </c>
      <c r="F175" s="52">
        <f t="shared" si="3"/>
        <v>9</v>
      </c>
      <c r="G175" s="6">
        <v>45456.0</v>
      </c>
      <c r="H175" s="52">
        <f t="shared" si="4"/>
        <v>8</v>
      </c>
      <c r="I175" s="7" t="s">
        <v>56</v>
      </c>
      <c r="J175" s="10"/>
      <c r="K175" s="10"/>
      <c r="L175" s="10"/>
      <c r="M175" s="10"/>
      <c r="N175" s="7" t="s">
        <v>18</v>
      </c>
      <c r="O175" s="10"/>
    </row>
    <row r="176">
      <c r="A176" s="6">
        <v>45705.0</v>
      </c>
      <c r="B176" s="10"/>
      <c r="C176" s="7">
        <v>225304.0</v>
      </c>
      <c r="D176" s="7" t="s">
        <v>120</v>
      </c>
      <c r="E176" s="6">
        <v>45566.0</v>
      </c>
      <c r="F176" s="52">
        <f t="shared" si="3"/>
        <v>4</v>
      </c>
      <c r="G176" s="6">
        <v>45628.0</v>
      </c>
      <c r="H176" s="52">
        <f t="shared" si="4"/>
        <v>2</v>
      </c>
      <c r="I176" s="7" t="s">
        <v>69</v>
      </c>
      <c r="J176" s="10"/>
      <c r="K176" s="10"/>
      <c r="L176" s="10"/>
      <c r="M176" s="10"/>
      <c r="N176" s="7" t="s">
        <v>18</v>
      </c>
      <c r="O176" s="10"/>
    </row>
    <row r="177">
      <c r="A177" s="6">
        <v>45705.0</v>
      </c>
      <c r="B177" s="10"/>
      <c r="C177" s="7">
        <v>146386.0</v>
      </c>
      <c r="D177" s="7" t="s">
        <v>68</v>
      </c>
      <c r="E177" s="6">
        <v>44805.0</v>
      </c>
      <c r="F177" s="52">
        <f t="shared" si="3"/>
        <v>29</v>
      </c>
      <c r="G177" s="6">
        <v>44840.0</v>
      </c>
      <c r="H177" s="52">
        <f t="shared" si="4"/>
        <v>28</v>
      </c>
      <c r="I177" s="7" t="s">
        <v>121</v>
      </c>
      <c r="J177" s="10"/>
      <c r="K177" s="10"/>
      <c r="L177" s="10"/>
      <c r="M177" s="10"/>
      <c r="N177" s="7" t="s">
        <v>18</v>
      </c>
      <c r="O177" s="10"/>
    </row>
    <row r="178">
      <c r="A178" s="6">
        <v>45705.0</v>
      </c>
      <c r="B178" s="10"/>
      <c r="C178" s="7">
        <v>61754.0</v>
      </c>
      <c r="D178" s="7" t="s">
        <v>344</v>
      </c>
      <c r="E178" s="6">
        <v>43709.0</v>
      </c>
      <c r="F178" s="52">
        <f t="shared" si="3"/>
        <v>65</v>
      </c>
      <c r="G178" s="6">
        <v>44063.0</v>
      </c>
      <c r="H178" s="52">
        <f t="shared" si="4"/>
        <v>53</v>
      </c>
      <c r="I178" s="7" t="s">
        <v>121</v>
      </c>
      <c r="J178" s="10"/>
      <c r="K178" s="10"/>
      <c r="L178" s="10"/>
      <c r="M178" s="10"/>
      <c r="N178" s="7" t="s">
        <v>18</v>
      </c>
      <c r="O178" s="10"/>
    </row>
    <row r="179">
      <c r="A179" s="6">
        <v>45705.0</v>
      </c>
      <c r="B179" s="10"/>
      <c r="C179" s="7">
        <v>175724.0</v>
      </c>
      <c r="D179" s="7" t="s">
        <v>120</v>
      </c>
      <c r="E179" s="6">
        <v>45047.0</v>
      </c>
      <c r="F179" s="52">
        <f t="shared" si="3"/>
        <v>21</v>
      </c>
      <c r="G179" s="6">
        <v>45099.0</v>
      </c>
      <c r="H179" s="52">
        <f t="shared" si="4"/>
        <v>19</v>
      </c>
      <c r="I179" s="7" t="s">
        <v>121</v>
      </c>
      <c r="J179" s="10"/>
      <c r="K179" s="10"/>
      <c r="L179" s="10"/>
      <c r="M179" s="10"/>
      <c r="N179" s="7" t="s">
        <v>18</v>
      </c>
      <c r="O179" s="10"/>
    </row>
    <row r="180">
      <c r="A180" s="6">
        <v>45705.0</v>
      </c>
      <c r="B180" s="10"/>
      <c r="C180" s="7">
        <v>157132.0</v>
      </c>
      <c r="D180" s="7" t="s">
        <v>112</v>
      </c>
      <c r="E180" s="6">
        <v>44896.0</v>
      </c>
      <c r="F180" s="52">
        <f t="shared" si="3"/>
        <v>26</v>
      </c>
      <c r="G180" s="6">
        <v>44943.0</v>
      </c>
      <c r="H180" s="52">
        <f t="shared" si="4"/>
        <v>25</v>
      </c>
      <c r="I180" s="7" t="s">
        <v>121</v>
      </c>
      <c r="J180" s="10"/>
      <c r="K180" s="10"/>
      <c r="L180" s="10"/>
      <c r="M180" s="10"/>
      <c r="N180" s="7" t="s">
        <v>18</v>
      </c>
      <c r="O180" s="10"/>
    </row>
    <row r="181">
      <c r="A181" s="6">
        <v>45705.0</v>
      </c>
      <c r="B181" s="10"/>
      <c r="C181" s="7">
        <v>123314.0</v>
      </c>
      <c r="D181" s="7" t="s">
        <v>96</v>
      </c>
      <c r="E181" s="6">
        <v>44287.0</v>
      </c>
      <c r="F181" s="52">
        <f t="shared" si="3"/>
        <v>46</v>
      </c>
      <c r="G181" s="6">
        <v>44664.0</v>
      </c>
      <c r="H181" s="52">
        <f t="shared" si="4"/>
        <v>34</v>
      </c>
      <c r="I181" s="7" t="s">
        <v>121</v>
      </c>
      <c r="J181" s="10"/>
      <c r="K181" s="10"/>
      <c r="L181" s="10"/>
      <c r="M181" s="10"/>
      <c r="N181" s="7" t="s">
        <v>18</v>
      </c>
      <c r="O181" s="10"/>
    </row>
    <row r="182">
      <c r="A182" s="6">
        <v>45705.0</v>
      </c>
      <c r="B182" s="10"/>
      <c r="C182" s="7">
        <v>99048.0</v>
      </c>
      <c r="D182" s="7" t="s">
        <v>74</v>
      </c>
      <c r="E182" s="6">
        <v>44378.0</v>
      </c>
      <c r="F182" s="52">
        <f t="shared" si="3"/>
        <v>43</v>
      </c>
      <c r="G182" s="6">
        <v>44441.0</v>
      </c>
      <c r="H182" s="52">
        <f t="shared" si="4"/>
        <v>41</v>
      </c>
      <c r="I182" s="7" t="s">
        <v>121</v>
      </c>
      <c r="J182" s="10"/>
      <c r="K182" s="10"/>
      <c r="L182" s="10"/>
      <c r="M182" s="10"/>
      <c r="N182" s="7" t="s">
        <v>18</v>
      </c>
      <c r="O182" s="10"/>
    </row>
    <row r="183">
      <c r="A183" s="6">
        <v>45705.0</v>
      </c>
      <c r="B183" s="10"/>
      <c r="C183" s="7">
        <v>68976.0</v>
      </c>
      <c r="D183" s="7" t="s">
        <v>324</v>
      </c>
      <c r="E183" s="6">
        <v>43922.0</v>
      </c>
      <c r="F183" s="52">
        <f t="shared" si="3"/>
        <v>58</v>
      </c>
      <c r="G183" s="6">
        <v>44139.0</v>
      </c>
      <c r="H183" s="52">
        <f t="shared" si="4"/>
        <v>51</v>
      </c>
      <c r="I183" s="7" t="s">
        <v>121</v>
      </c>
      <c r="J183" s="10"/>
      <c r="K183" s="10"/>
      <c r="L183" s="10"/>
      <c r="M183" s="10"/>
      <c r="N183" s="7" t="s">
        <v>18</v>
      </c>
      <c r="O183" s="10"/>
    </row>
    <row r="184">
      <c r="A184" s="6">
        <v>45705.0</v>
      </c>
      <c r="B184" s="10"/>
      <c r="C184" s="7">
        <v>74717.0</v>
      </c>
      <c r="D184" s="7" t="s">
        <v>54</v>
      </c>
      <c r="E184" s="6">
        <v>44105.0</v>
      </c>
      <c r="F184" s="52">
        <f t="shared" si="3"/>
        <v>52</v>
      </c>
      <c r="G184" s="6">
        <v>44222.0</v>
      </c>
      <c r="H184" s="52">
        <f t="shared" si="4"/>
        <v>48</v>
      </c>
      <c r="I184" s="7" t="s">
        <v>121</v>
      </c>
      <c r="J184" s="10"/>
      <c r="K184" s="10"/>
      <c r="L184" s="10"/>
      <c r="M184" s="10"/>
      <c r="N184" s="7" t="s">
        <v>18</v>
      </c>
      <c r="O184" s="10"/>
    </row>
    <row r="185">
      <c r="A185" s="6">
        <v>45705.0</v>
      </c>
      <c r="B185" s="10"/>
      <c r="C185" s="7">
        <v>35110.0</v>
      </c>
      <c r="D185" s="7" t="s">
        <v>85</v>
      </c>
      <c r="E185" s="6">
        <v>43709.0</v>
      </c>
      <c r="F185" s="52">
        <f t="shared" si="3"/>
        <v>65</v>
      </c>
      <c r="G185" s="9">
        <v>43811.0</v>
      </c>
      <c r="H185" s="52">
        <f t="shared" si="4"/>
        <v>62</v>
      </c>
      <c r="I185" s="7" t="s">
        <v>121</v>
      </c>
      <c r="J185" s="10"/>
      <c r="K185" s="10"/>
      <c r="L185" s="10"/>
      <c r="M185" s="10"/>
      <c r="N185" s="7" t="s">
        <v>18</v>
      </c>
      <c r="O185" s="10"/>
    </row>
    <row r="186">
      <c r="A186" s="6">
        <v>45705.0</v>
      </c>
      <c r="B186" s="10"/>
      <c r="C186" s="7">
        <v>78237.0</v>
      </c>
      <c r="D186" s="7" t="s">
        <v>110</v>
      </c>
      <c r="E186" s="6">
        <v>44136.0</v>
      </c>
      <c r="F186" s="52">
        <f t="shared" si="3"/>
        <v>51</v>
      </c>
      <c r="G186" s="6">
        <v>44261.0</v>
      </c>
      <c r="H186" s="52">
        <f t="shared" si="4"/>
        <v>47</v>
      </c>
      <c r="I186" s="7" t="s">
        <v>41</v>
      </c>
      <c r="J186" s="10"/>
      <c r="K186" s="10"/>
      <c r="L186" s="10"/>
      <c r="M186" s="10"/>
      <c r="N186" s="7" t="s">
        <v>18</v>
      </c>
      <c r="O186" s="10"/>
    </row>
    <row r="187">
      <c r="A187" s="6">
        <v>45705.0</v>
      </c>
      <c r="B187" s="10"/>
      <c r="C187" s="7">
        <v>191398.0</v>
      </c>
      <c r="D187" s="7" t="s">
        <v>127</v>
      </c>
      <c r="E187" s="6">
        <v>44501.0</v>
      </c>
      <c r="F187" s="52">
        <f t="shared" si="3"/>
        <v>39</v>
      </c>
      <c r="G187" s="6">
        <v>45236.0</v>
      </c>
      <c r="H187" s="52">
        <f t="shared" si="4"/>
        <v>15</v>
      </c>
      <c r="I187" s="7" t="s">
        <v>60</v>
      </c>
      <c r="J187" s="10"/>
      <c r="K187" s="10"/>
      <c r="L187" s="10"/>
      <c r="M187" s="10"/>
      <c r="N187" s="7" t="s">
        <v>18</v>
      </c>
      <c r="O187" s="10"/>
    </row>
    <row r="188">
      <c r="A188" s="6">
        <v>45705.0</v>
      </c>
      <c r="B188" s="10"/>
      <c r="C188" s="7">
        <v>229338.0</v>
      </c>
      <c r="D188" s="7" t="s">
        <v>71</v>
      </c>
      <c r="E188" s="6">
        <v>45444.0</v>
      </c>
      <c r="F188" s="52">
        <f t="shared" si="3"/>
        <v>8</v>
      </c>
      <c r="G188" s="6">
        <v>45562.0</v>
      </c>
      <c r="H188" s="52">
        <f t="shared" si="4"/>
        <v>4</v>
      </c>
      <c r="I188" s="7" t="s">
        <v>69</v>
      </c>
      <c r="J188" s="10"/>
      <c r="K188" s="10"/>
      <c r="L188" s="10"/>
      <c r="M188" s="10"/>
      <c r="N188" s="7" t="s">
        <v>18</v>
      </c>
      <c r="O188" s="10"/>
    </row>
    <row r="189">
      <c r="A189" s="6">
        <v>45705.0</v>
      </c>
      <c r="B189" s="10"/>
      <c r="C189" s="7">
        <v>210746.0</v>
      </c>
      <c r="D189" s="7" t="s">
        <v>85</v>
      </c>
      <c r="E189" s="6">
        <v>45352.0</v>
      </c>
      <c r="F189" s="52">
        <f t="shared" si="3"/>
        <v>11</v>
      </c>
      <c r="G189" s="6">
        <v>45399.0</v>
      </c>
      <c r="H189" s="52">
        <f t="shared" si="4"/>
        <v>10</v>
      </c>
      <c r="I189" s="7" t="s">
        <v>57</v>
      </c>
      <c r="J189" s="10"/>
      <c r="K189" s="10"/>
      <c r="L189" s="10"/>
      <c r="M189" s="10"/>
      <c r="N189" s="7" t="s">
        <v>18</v>
      </c>
      <c r="O189" s="10"/>
    </row>
    <row r="190">
      <c r="A190" s="6">
        <v>45705.0</v>
      </c>
      <c r="B190" s="10"/>
      <c r="C190" s="7">
        <v>198318.0</v>
      </c>
      <c r="D190" s="7" t="s">
        <v>68</v>
      </c>
      <c r="E190" s="6">
        <v>45292.0</v>
      </c>
      <c r="F190" s="52">
        <f t="shared" si="3"/>
        <v>13</v>
      </c>
      <c r="G190" s="6">
        <v>45303.0</v>
      </c>
      <c r="H190" s="52">
        <f t="shared" si="4"/>
        <v>13</v>
      </c>
      <c r="I190" s="7" t="s">
        <v>69</v>
      </c>
      <c r="J190" s="10"/>
      <c r="K190" s="10"/>
      <c r="L190" s="10"/>
      <c r="M190" s="10"/>
      <c r="N190" s="7" t="s">
        <v>18</v>
      </c>
      <c r="O190" s="10"/>
    </row>
    <row r="191">
      <c r="A191" s="6">
        <v>45705.0</v>
      </c>
      <c r="B191" s="10"/>
      <c r="C191" s="7">
        <v>189814.0</v>
      </c>
      <c r="D191" s="7" t="s">
        <v>87</v>
      </c>
      <c r="E191" s="6">
        <v>45108.0</v>
      </c>
      <c r="F191" s="52">
        <f t="shared" si="3"/>
        <v>19</v>
      </c>
      <c r="G191" s="9">
        <v>45217.0</v>
      </c>
      <c r="H191" s="52">
        <f t="shared" si="4"/>
        <v>16</v>
      </c>
      <c r="I191" s="7" t="s">
        <v>57</v>
      </c>
      <c r="J191" s="10"/>
      <c r="K191" s="10"/>
      <c r="L191" s="10"/>
      <c r="M191" s="10"/>
      <c r="N191" s="7" t="s">
        <v>18</v>
      </c>
      <c r="O191" s="10"/>
    </row>
    <row r="192">
      <c r="A192" s="6">
        <v>45705.0</v>
      </c>
      <c r="B192" s="10"/>
      <c r="C192" s="7">
        <v>109183.0</v>
      </c>
      <c r="D192" s="7" t="s">
        <v>248</v>
      </c>
      <c r="E192" s="6">
        <v>44501.0</v>
      </c>
      <c r="F192" s="52">
        <f t="shared" si="3"/>
        <v>39</v>
      </c>
      <c r="G192" s="9">
        <v>44540.0</v>
      </c>
      <c r="H192" s="52">
        <f t="shared" si="4"/>
        <v>38</v>
      </c>
      <c r="I192" s="7" t="s">
        <v>41</v>
      </c>
      <c r="J192" s="10"/>
      <c r="K192" s="10"/>
      <c r="L192" s="10"/>
      <c r="M192" s="10"/>
      <c r="N192" s="7" t="s">
        <v>18</v>
      </c>
      <c r="O192" s="10"/>
    </row>
    <row r="193">
      <c r="A193" s="6">
        <v>45705.0</v>
      </c>
      <c r="B193" s="10"/>
      <c r="C193" s="7">
        <v>224170.0</v>
      </c>
      <c r="D193" s="7" t="s">
        <v>93</v>
      </c>
      <c r="E193" s="6">
        <v>45383.0</v>
      </c>
      <c r="F193" s="52">
        <f t="shared" si="3"/>
        <v>10</v>
      </c>
      <c r="G193" s="6">
        <v>45511.0</v>
      </c>
      <c r="H193" s="52">
        <f t="shared" si="4"/>
        <v>6</v>
      </c>
      <c r="I193" s="7" t="s">
        <v>69</v>
      </c>
      <c r="J193" s="10"/>
      <c r="K193" s="10"/>
      <c r="L193" s="10"/>
      <c r="M193" s="10"/>
      <c r="N193" s="7" t="s">
        <v>18</v>
      </c>
      <c r="O193" s="10"/>
    </row>
    <row r="194">
      <c r="A194" s="6">
        <v>45705.0</v>
      </c>
      <c r="B194" s="10"/>
      <c r="C194" s="7">
        <v>167958.0</v>
      </c>
      <c r="D194" s="7" t="s">
        <v>107</v>
      </c>
      <c r="E194" s="6">
        <v>45017.0</v>
      </c>
      <c r="F194" s="52">
        <f t="shared" si="3"/>
        <v>22</v>
      </c>
      <c r="G194" s="6">
        <v>45034.0</v>
      </c>
      <c r="H194" s="52">
        <f t="shared" si="4"/>
        <v>22</v>
      </c>
      <c r="I194" s="7" t="s">
        <v>41</v>
      </c>
      <c r="J194" s="10"/>
      <c r="K194" s="10"/>
      <c r="L194" s="10"/>
      <c r="M194" s="10"/>
      <c r="N194" s="7" t="s">
        <v>18</v>
      </c>
      <c r="O194" s="10"/>
    </row>
    <row r="195">
      <c r="A195" s="6">
        <v>45705.0</v>
      </c>
      <c r="B195" s="10"/>
      <c r="C195" s="7">
        <v>131525.0</v>
      </c>
      <c r="D195" s="7" t="s">
        <v>325</v>
      </c>
      <c r="E195" s="6">
        <v>44652.0</v>
      </c>
      <c r="F195" s="52">
        <f t="shared" si="3"/>
        <v>34</v>
      </c>
      <c r="G195" s="6">
        <v>44715.0</v>
      </c>
      <c r="H195" s="52">
        <f t="shared" si="4"/>
        <v>32</v>
      </c>
      <c r="I195" s="7" t="s">
        <v>41</v>
      </c>
      <c r="J195" s="10"/>
      <c r="K195" s="10"/>
      <c r="L195" s="10"/>
      <c r="M195" s="10"/>
      <c r="N195" s="7" t="s">
        <v>18</v>
      </c>
      <c r="O195" s="10"/>
    </row>
    <row r="196">
      <c r="A196" s="6">
        <v>45705.0</v>
      </c>
      <c r="B196" s="10"/>
      <c r="C196" s="7">
        <v>188752.0</v>
      </c>
      <c r="D196" s="7" t="s">
        <v>150</v>
      </c>
      <c r="E196" s="6">
        <v>45139.0</v>
      </c>
      <c r="F196" s="52">
        <f t="shared" si="3"/>
        <v>18</v>
      </c>
      <c r="G196" s="6">
        <v>45208.0</v>
      </c>
      <c r="H196" s="52">
        <f t="shared" si="4"/>
        <v>16</v>
      </c>
      <c r="I196" s="7" t="s">
        <v>57</v>
      </c>
      <c r="J196" s="10"/>
      <c r="K196" s="10"/>
      <c r="L196" s="10"/>
      <c r="M196" s="10"/>
      <c r="N196" s="7" t="s">
        <v>18</v>
      </c>
      <c r="O196" s="10"/>
    </row>
    <row r="197">
      <c r="A197" s="6">
        <v>45705.0</v>
      </c>
      <c r="B197" s="10"/>
      <c r="C197" s="7">
        <v>190399.0</v>
      </c>
      <c r="D197" s="7" t="s">
        <v>85</v>
      </c>
      <c r="E197" s="6">
        <v>44927.0</v>
      </c>
      <c r="F197" s="52">
        <f t="shared" si="3"/>
        <v>25</v>
      </c>
      <c r="G197" s="9">
        <v>45223.0</v>
      </c>
      <c r="H197" s="52">
        <f t="shared" si="4"/>
        <v>15</v>
      </c>
      <c r="I197" s="7" t="s">
        <v>57</v>
      </c>
      <c r="J197" s="10"/>
      <c r="K197" s="10"/>
      <c r="L197" s="10"/>
      <c r="M197" s="10"/>
      <c r="N197" s="7" t="s">
        <v>18</v>
      </c>
      <c r="O197" s="10"/>
    </row>
    <row r="198">
      <c r="A198" s="6">
        <v>45705.0</v>
      </c>
      <c r="B198" s="10"/>
      <c r="C198" s="7">
        <v>177133.0</v>
      </c>
      <c r="D198" s="7" t="s">
        <v>95</v>
      </c>
      <c r="E198" s="6">
        <v>45017.0</v>
      </c>
      <c r="F198" s="52">
        <f t="shared" si="3"/>
        <v>22</v>
      </c>
      <c r="G198" s="6">
        <v>45113.0</v>
      </c>
      <c r="H198" s="52">
        <f t="shared" si="4"/>
        <v>19</v>
      </c>
      <c r="I198" s="7" t="s">
        <v>57</v>
      </c>
      <c r="J198" s="10"/>
      <c r="K198" s="10"/>
      <c r="L198" s="10"/>
      <c r="M198" s="10"/>
      <c r="N198" s="7" t="s">
        <v>18</v>
      </c>
      <c r="O198" s="10"/>
    </row>
    <row r="199">
      <c r="A199" s="6">
        <v>45705.0</v>
      </c>
      <c r="B199" s="10"/>
      <c r="C199" s="7">
        <v>231580.0</v>
      </c>
      <c r="D199" s="7" t="s">
        <v>74</v>
      </c>
      <c r="E199" s="6">
        <v>45536.0</v>
      </c>
      <c r="F199" s="52">
        <f t="shared" si="3"/>
        <v>5</v>
      </c>
      <c r="G199" s="9">
        <v>45583.0</v>
      </c>
      <c r="H199" s="52">
        <f t="shared" si="4"/>
        <v>4</v>
      </c>
      <c r="I199" s="7" t="s">
        <v>57</v>
      </c>
      <c r="J199" s="10"/>
      <c r="K199" s="10"/>
      <c r="L199" s="10"/>
      <c r="M199" s="10"/>
      <c r="N199" s="7" t="s">
        <v>18</v>
      </c>
      <c r="O199" s="10"/>
    </row>
    <row r="200">
      <c r="A200" s="6">
        <v>45705.0</v>
      </c>
      <c r="B200" s="10"/>
      <c r="C200" s="7">
        <v>85787.0</v>
      </c>
      <c r="D200" s="7" t="s">
        <v>82</v>
      </c>
      <c r="E200" s="6">
        <v>44256.0</v>
      </c>
      <c r="F200" s="52">
        <f t="shared" si="3"/>
        <v>47</v>
      </c>
      <c r="G200" s="6">
        <v>44319.0</v>
      </c>
      <c r="H200" s="52">
        <f t="shared" si="4"/>
        <v>45</v>
      </c>
      <c r="I200" s="7" t="s">
        <v>44</v>
      </c>
      <c r="J200" s="10"/>
      <c r="K200" s="10"/>
      <c r="L200" s="10"/>
      <c r="M200" s="10"/>
      <c r="N200" s="7" t="s">
        <v>18</v>
      </c>
      <c r="O200" s="10"/>
    </row>
    <row r="201">
      <c r="A201" s="6">
        <v>45705.0</v>
      </c>
      <c r="B201" s="10"/>
      <c r="C201" s="7">
        <v>216210.0</v>
      </c>
      <c r="D201" s="7" t="s">
        <v>104</v>
      </c>
      <c r="E201" s="6">
        <v>45413.0</v>
      </c>
      <c r="F201" s="52">
        <f t="shared" si="3"/>
        <v>9</v>
      </c>
      <c r="G201" s="6">
        <v>45457.0</v>
      </c>
      <c r="H201" s="52">
        <f t="shared" si="4"/>
        <v>8</v>
      </c>
      <c r="I201" s="7" t="s">
        <v>60</v>
      </c>
      <c r="J201" s="10"/>
      <c r="K201" s="10"/>
      <c r="L201" s="10"/>
      <c r="M201" s="10"/>
      <c r="N201" s="7" t="s">
        <v>18</v>
      </c>
      <c r="O201" s="10"/>
    </row>
    <row r="202">
      <c r="A202" s="6">
        <v>45705.0</v>
      </c>
      <c r="B202" s="10"/>
      <c r="C202" s="7">
        <v>14451.0</v>
      </c>
      <c r="D202" s="7" t="s">
        <v>122</v>
      </c>
      <c r="E202" s="6">
        <v>43252.0</v>
      </c>
      <c r="F202" s="52">
        <f t="shared" si="3"/>
        <v>80</v>
      </c>
      <c r="G202" s="6">
        <v>43642.0</v>
      </c>
      <c r="H202" s="52">
        <f t="shared" si="4"/>
        <v>67</v>
      </c>
      <c r="I202" s="7" t="s">
        <v>121</v>
      </c>
      <c r="J202" s="10"/>
      <c r="K202" s="10"/>
      <c r="L202" s="10"/>
      <c r="M202" s="10"/>
      <c r="N202" s="7" t="s">
        <v>18</v>
      </c>
      <c r="O202" s="10"/>
    </row>
    <row r="203">
      <c r="A203" s="6">
        <v>45705.0</v>
      </c>
      <c r="B203" s="10"/>
      <c r="C203" s="7">
        <v>7316.0</v>
      </c>
      <c r="D203" s="7" t="s">
        <v>87</v>
      </c>
      <c r="E203" s="6">
        <v>43413.0</v>
      </c>
      <c r="F203" s="52">
        <f t="shared" si="3"/>
        <v>75</v>
      </c>
      <c r="G203" s="6">
        <v>43413.0</v>
      </c>
      <c r="H203" s="52">
        <f t="shared" si="4"/>
        <v>75</v>
      </c>
      <c r="I203" s="7" t="s">
        <v>121</v>
      </c>
      <c r="J203" s="10"/>
      <c r="K203" s="10"/>
      <c r="L203" s="10"/>
      <c r="M203" s="10"/>
      <c r="N203" s="7" t="s">
        <v>18</v>
      </c>
      <c r="O203" s="10"/>
    </row>
    <row r="204">
      <c r="A204" s="6">
        <v>45705.0</v>
      </c>
      <c r="B204" s="10"/>
      <c r="C204" s="7">
        <v>6490.0</v>
      </c>
      <c r="D204" s="7" t="s">
        <v>122</v>
      </c>
      <c r="E204" s="6">
        <v>43221.0</v>
      </c>
      <c r="F204" s="52">
        <f t="shared" si="3"/>
        <v>81</v>
      </c>
      <c r="G204" s="9">
        <v>43434.0</v>
      </c>
      <c r="H204" s="52">
        <f t="shared" si="4"/>
        <v>74</v>
      </c>
      <c r="I204" s="7" t="s">
        <v>121</v>
      </c>
      <c r="J204" s="10"/>
      <c r="K204" s="10"/>
      <c r="L204" s="10"/>
      <c r="M204" s="10"/>
      <c r="N204" s="7" t="s">
        <v>18</v>
      </c>
      <c r="O204" s="10"/>
    </row>
    <row r="205">
      <c r="A205" s="6">
        <v>45705.0</v>
      </c>
      <c r="B205" s="10"/>
      <c r="C205" s="7">
        <v>102651.0</v>
      </c>
      <c r="D205" s="7" t="s">
        <v>248</v>
      </c>
      <c r="E205" s="6">
        <v>44440.0</v>
      </c>
      <c r="F205" s="52">
        <f t="shared" si="3"/>
        <v>41</v>
      </c>
      <c r="G205" s="9">
        <v>44483.0</v>
      </c>
      <c r="H205" s="52">
        <f t="shared" si="4"/>
        <v>40</v>
      </c>
      <c r="I205" s="7" t="s">
        <v>57</v>
      </c>
      <c r="J205" s="10"/>
      <c r="K205" s="10"/>
      <c r="L205" s="10"/>
      <c r="M205" s="10"/>
      <c r="N205" s="7" t="s">
        <v>18</v>
      </c>
      <c r="O205" s="10"/>
    </row>
    <row r="206">
      <c r="A206" s="6">
        <v>45705.0</v>
      </c>
      <c r="B206" s="10"/>
      <c r="C206" s="7">
        <v>197102.0</v>
      </c>
      <c r="D206" s="7" t="s">
        <v>43</v>
      </c>
      <c r="E206" s="6">
        <v>45261.0</v>
      </c>
      <c r="F206" s="52">
        <f t="shared" si="3"/>
        <v>14</v>
      </c>
      <c r="G206" s="6">
        <v>45296.0</v>
      </c>
      <c r="H206" s="52">
        <f t="shared" si="4"/>
        <v>13</v>
      </c>
      <c r="I206" s="7" t="s">
        <v>56</v>
      </c>
      <c r="J206" s="10"/>
      <c r="K206" s="10"/>
      <c r="L206" s="10"/>
      <c r="M206" s="10"/>
      <c r="N206" s="7" t="s">
        <v>18</v>
      </c>
      <c r="O206" s="10"/>
    </row>
    <row r="207">
      <c r="A207" s="6">
        <v>45705.0</v>
      </c>
      <c r="B207" s="10"/>
      <c r="C207" s="7">
        <v>235751.0</v>
      </c>
      <c r="D207" s="7" t="s">
        <v>43</v>
      </c>
      <c r="E207" s="6">
        <v>45536.0</v>
      </c>
      <c r="F207" s="52">
        <f t="shared" si="3"/>
        <v>5</v>
      </c>
      <c r="G207" s="6">
        <v>45629.0</v>
      </c>
      <c r="H207" s="52">
        <f t="shared" si="4"/>
        <v>2</v>
      </c>
      <c r="I207" s="7" t="s">
        <v>44</v>
      </c>
      <c r="J207" s="10"/>
      <c r="K207" s="10"/>
      <c r="L207" s="10"/>
      <c r="M207" s="10"/>
      <c r="N207" s="7" t="s">
        <v>18</v>
      </c>
      <c r="O207" s="10"/>
    </row>
    <row r="208">
      <c r="A208" s="6">
        <v>45705.0</v>
      </c>
      <c r="B208" s="10"/>
      <c r="C208" s="7">
        <v>207250.0</v>
      </c>
      <c r="D208" s="7" t="s">
        <v>43</v>
      </c>
      <c r="E208" s="6">
        <v>45352.0</v>
      </c>
      <c r="F208" s="52">
        <f t="shared" si="3"/>
        <v>11</v>
      </c>
      <c r="G208" s="6">
        <v>45374.0</v>
      </c>
      <c r="H208" s="52">
        <f t="shared" si="4"/>
        <v>10</v>
      </c>
      <c r="I208" s="7" t="s">
        <v>44</v>
      </c>
      <c r="J208" s="10"/>
      <c r="K208" s="10"/>
      <c r="L208" s="10"/>
      <c r="M208" s="10"/>
      <c r="N208" s="7" t="s">
        <v>18</v>
      </c>
      <c r="O208" s="10"/>
    </row>
    <row r="209">
      <c r="A209" s="6">
        <v>45705.0</v>
      </c>
      <c r="B209" s="10"/>
      <c r="C209" s="7">
        <v>223865.0</v>
      </c>
      <c r="D209" s="7" t="s">
        <v>43</v>
      </c>
      <c r="E209" s="6">
        <v>45474.0</v>
      </c>
      <c r="F209" s="52">
        <f t="shared" si="3"/>
        <v>7</v>
      </c>
      <c r="G209" s="6">
        <v>45509.0</v>
      </c>
      <c r="H209" s="52">
        <f t="shared" si="4"/>
        <v>6</v>
      </c>
      <c r="I209" s="7" t="s">
        <v>56</v>
      </c>
      <c r="J209" s="10"/>
      <c r="K209" s="10"/>
      <c r="L209" s="10"/>
      <c r="M209" s="10"/>
      <c r="N209" s="7" t="s">
        <v>18</v>
      </c>
      <c r="O209" s="10"/>
    </row>
    <row r="210">
      <c r="A210" s="6">
        <v>45705.0</v>
      </c>
      <c r="B210" s="10"/>
      <c r="C210" s="7">
        <v>208189.0</v>
      </c>
      <c r="D210" s="7" t="s">
        <v>43</v>
      </c>
      <c r="E210" s="6">
        <v>45505.0</v>
      </c>
      <c r="F210" s="52">
        <f t="shared" si="3"/>
        <v>6</v>
      </c>
      <c r="G210" s="9">
        <v>45587.0</v>
      </c>
      <c r="H210" s="52">
        <f t="shared" si="4"/>
        <v>3</v>
      </c>
      <c r="I210" s="7" t="s">
        <v>44</v>
      </c>
      <c r="J210" s="10"/>
      <c r="K210" s="10"/>
      <c r="L210" s="10"/>
      <c r="M210" s="10"/>
      <c r="N210" s="7" t="s">
        <v>18</v>
      </c>
      <c r="O210" s="10"/>
    </row>
    <row r="211">
      <c r="A211" s="6">
        <v>45705.0</v>
      </c>
      <c r="B211" s="10"/>
      <c r="C211" s="7">
        <v>237702.0</v>
      </c>
      <c r="D211" s="7" t="s">
        <v>43</v>
      </c>
      <c r="E211" s="6">
        <v>45352.0</v>
      </c>
      <c r="F211" s="52">
        <f t="shared" si="3"/>
        <v>11</v>
      </c>
      <c r="G211" s="9">
        <v>45647.0</v>
      </c>
      <c r="H211" s="52">
        <f t="shared" si="4"/>
        <v>1</v>
      </c>
      <c r="I211" s="7" t="s">
        <v>69</v>
      </c>
      <c r="J211" s="10"/>
      <c r="K211" s="10"/>
      <c r="L211" s="10"/>
      <c r="M211" s="10"/>
      <c r="N211" s="7" t="s">
        <v>18</v>
      </c>
      <c r="O211" s="10"/>
    </row>
    <row r="212">
      <c r="A212" s="6">
        <v>45705.0</v>
      </c>
      <c r="B212" s="10"/>
      <c r="C212" s="7">
        <v>240659.0</v>
      </c>
      <c r="D212" s="7" t="s">
        <v>43</v>
      </c>
      <c r="E212" s="6">
        <v>45658.0</v>
      </c>
      <c r="F212" s="52">
        <f t="shared" si="3"/>
        <v>1</v>
      </c>
      <c r="G212" s="6">
        <v>45681.0</v>
      </c>
      <c r="H212" s="52">
        <f t="shared" si="4"/>
        <v>0</v>
      </c>
      <c r="I212" s="7" t="s">
        <v>48</v>
      </c>
      <c r="J212" s="10"/>
      <c r="K212" s="10"/>
      <c r="L212" s="10"/>
      <c r="M212" s="10"/>
      <c r="N212" s="7" t="s">
        <v>18</v>
      </c>
      <c r="O212" s="10"/>
    </row>
    <row r="213">
      <c r="A213" s="6">
        <v>45705.0</v>
      </c>
      <c r="B213" s="10"/>
      <c r="C213" s="7">
        <v>210418.0</v>
      </c>
      <c r="D213" s="7" t="s">
        <v>54</v>
      </c>
      <c r="E213" s="6">
        <v>45292.0</v>
      </c>
      <c r="F213" s="52">
        <f t="shared" si="3"/>
        <v>13</v>
      </c>
      <c r="G213" s="6">
        <v>45395.0</v>
      </c>
      <c r="H213" s="52">
        <f t="shared" si="4"/>
        <v>10</v>
      </c>
      <c r="I213" s="7" t="s">
        <v>117</v>
      </c>
      <c r="J213" s="10"/>
      <c r="K213" s="10"/>
      <c r="L213" s="10"/>
      <c r="M213" s="10"/>
      <c r="N213" s="7" t="s">
        <v>18</v>
      </c>
      <c r="O213" s="10"/>
    </row>
    <row r="214">
      <c r="A214" s="6">
        <v>45705.0</v>
      </c>
      <c r="B214" s="10"/>
      <c r="C214" s="7">
        <v>144027.0</v>
      </c>
      <c r="D214" s="7" t="s">
        <v>54</v>
      </c>
      <c r="E214" s="6">
        <v>44805.0</v>
      </c>
      <c r="F214" s="52">
        <f t="shared" si="3"/>
        <v>29</v>
      </c>
      <c r="G214" s="6">
        <v>44842.0</v>
      </c>
      <c r="H214" s="52">
        <f t="shared" si="4"/>
        <v>28</v>
      </c>
      <c r="I214" s="7" t="s">
        <v>117</v>
      </c>
      <c r="J214" s="10"/>
      <c r="K214" s="10"/>
      <c r="L214" s="10"/>
      <c r="M214" s="10"/>
      <c r="N214" s="7" t="s">
        <v>18</v>
      </c>
      <c r="O214" s="10"/>
    </row>
    <row r="215">
      <c r="A215" s="6">
        <v>45705.0</v>
      </c>
      <c r="B215" s="10"/>
      <c r="C215" s="7">
        <v>227862.0</v>
      </c>
      <c r="D215" s="7" t="s">
        <v>54</v>
      </c>
      <c r="E215" s="6">
        <v>45474.0</v>
      </c>
      <c r="F215" s="52">
        <f t="shared" si="3"/>
        <v>7</v>
      </c>
      <c r="G215" s="6">
        <v>45560.0</v>
      </c>
      <c r="H215" s="52">
        <f t="shared" si="4"/>
        <v>4</v>
      </c>
      <c r="I215" s="7" t="s">
        <v>48</v>
      </c>
      <c r="J215" s="10"/>
      <c r="K215" s="10"/>
      <c r="L215" s="10"/>
      <c r="M215" s="10"/>
      <c r="N215" s="7" t="s">
        <v>18</v>
      </c>
      <c r="O215" s="10"/>
    </row>
    <row r="216">
      <c r="A216" s="6">
        <v>45705.0</v>
      </c>
      <c r="B216" s="10"/>
      <c r="C216" s="7">
        <v>171538.0</v>
      </c>
      <c r="D216" s="7" t="s">
        <v>54</v>
      </c>
      <c r="E216" s="6">
        <v>44682.0</v>
      </c>
      <c r="F216" s="52">
        <f t="shared" si="3"/>
        <v>33</v>
      </c>
      <c r="G216" s="6">
        <v>45069.0</v>
      </c>
      <c r="H216" s="52">
        <f t="shared" si="4"/>
        <v>20</v>
      </c>
      <c r="I216" s="7" t="s">
        <v>56</v>
      </c>
      <c r="J216" s="10"/>
      <c r="K216" s="10"/>
      <c r="L216" s="10"/>
      <c r="M216" s="10"/>
      <c r="N216" s="7" t="s">
        <v>18</v>
      </c>
      <c r="O216" s="10"/>
    </row>
    <row r="217">
      <c r="A217" s="6">
        <v>45705.0</v>
      </c>
      <c r="B217" s="10"/>
      <c r="C217" s="7">
        <v>184367.0</v>
      </c>
      <c r="D217" s="7" t="s">
        <v>54</v>
      </c>
      <c r="E217" s="6">
        <v>45047.0</v>
      </c>
      <c r="F217" s="52">
        <f t="shared" si="3"/>
        <v>21</v>
      </c>
      <c r="G217" s="6">
        <v>45171.0</v>
      </c>
      <c r="H217" s="52">
        <f t="shared" si="4"/>
        <v>17</v>
      </c>
      <c r="I217" s="7" t="s">
        <v>56</v>
      </c>
      <c r="J217" s="10"/>
      <c r="K217" s="10"/>
      <c r="L217" s="10"/>
      <c r="M217" s="10"/>
      <c r="N217" s="7" t="s">
        <v>18</v>
      </c>
      <c r="O217" s="10"/>
    </row>
    <row r="218">
      <c r="A218" s="6">
        <v>45705.0</v>
      </c>
      <c r="B218" s="10"/>
      <c r="C218" s="7">
        <v>189552.0</v>
      </c>
      <c r="D218" s="7" t="s">
        <v>54</v>
      </c>
      <c r="E218" s="6">
        <v>45200.0</v>
      </c>
      <c r="F218" s="52">
        <f t="shared" si="3"/>
        <v>16</v>
      </c>
      <c r="G218" s="9">
        <v>45230.0</v>
      </c>
      <c r="H218" s="52">
        <f t="shared" si="4"/>
        <v>15</v>
      </c>
      <c r="I218" s="7" t="s">
        <v>56</v>
      </c>
      <c r="J218" s="10"/>
      <c r="K218" s="10"/>
      <c r="L218" s="10"/>
      <c r="M218" s="10"/>
      <c r="N218" s="7" t="s">
        <v>18</v>
      </c>
      <c r="O218" s="10"/>
    </row>
    <row r="219">
      <c r="A219" s="6">
        <v>45705.0</v>
      </c>
      <c r="B219" s="10"/>
      <c r="C219" s="7">
        <v>192428.0</v>
      </c>
      <c r="D219" s="7" t="s">
        <v>54</v>
      </c>
      <c r="E219" s="6">
        <v>45231.0</v>
      </c>
      <c r="F219" s="52">
        <f t="shared" si="3"/>
        <v>15</v>
      </c>
      <c r="G219" s="6">
        <v>45310.0</v>
      </c>
      <c r="H219" s="52">
        <f t="shared" si="4"/>
        <v>12</v>
      </c>
      <c r="I219" s="7" t="s">
        <v>56</v>
      </c>
      <c r="J219" s="10"/>
      <c r="K219" s="10"/>
      <c r="L219" s="10"/>
      <c r="M219" s="10"/>
      <c r="N219" s="7" t="s">
        <v>18</v>
      </c>
      <c r="O219" s="10"/>
    </row>
    <row r="220">
      <c r="A220" s="6">
        <v>45705.0</v>
      </c>
      <c r="B220" s="10"/>
      <c r="C220" s="7">
        <v>207638.0</v>
      </c>
      <c r="D220" s="7" t="s">
        <v>54</v>
      </c>
      <c r="E220" s="6">
        <v>44531.0</v>
      </c>
      <c r="F220" s="52">
        <f t="shared" si="3"/>
        <v>38</v>
      </c>
      <c r="G220" s="6">
        <v>45376.0</v>
      </c>
      <c r="H220" s="52">
        <f t="shared" si="4"/>
        <v>10</v>
      </c>
      <c r="I220" s="7" t="s">
        <v>56</v>
      </c>
      <c r="J220" s="10"/>
      <c r="K220" s="10"/>
      <c r="L220" s="10"/>
      <c r="M220" s="10"/>
      <c r="N220" s="7" t="s">
        <v>18</v>
      </c>
      <c r="O220" s="10"/>
    </row>
    <row r="221">
      <c r="A221" s="6">
        <v>45705.0</v>
      </c>
      <c r="B221" s="10"/>
      <c r="C221" s="7">
        <v>196138.0</v>
      </c>
      <c r="D221" s="7" t="s">
        <v>54</v>
      </c>
      <c r="E221" s="6">
        <v>45231.0</v>
      </c>
      <c r="F221" s="52">
        <f t="shared" si="3"/>
        <v>15</v>
      </c>
      <c r="G221" s="6">
        <v>45388.0</v>
      </c>
      <c r="H221" s="52">
        <f t="shared" si="4"/>
        <v>10</v>
      </c>
      <c r="I221" s="7" t="s">
        <v>56</v>
      </c>
      <c r="J221" s="10"/>
      <c r="K221" s="10"/>
      <c r="L221" s="10"/>
      <c r="M221" s="10"/>
      <c r="N221" s="7" t="s">
        <v>18</v>
      </c>
      <c r="O221" s="10"/>
    </row>
    <row r="222">
      <c r="A222" s="6">
        <v>45705.0</v>
      </c>
      <c r="B222" s="10"/>
      <c r="C222" s="7">
        <v>216220.0</v>
      </c>
      <c r="D222" s="7" t="s">
        <v>54</v>
      </c>
      <c r="E222" s="6">
        <v>45383.0</v>
      </c>
      <c r="F222" s="52">
        <f t="shared" si="3"/>
        <v>10</v>
      </c>
      <c r="G222" s="6">
        <v>45440.0</v>
      </c>
      <c r="H222" s="52">
        <f t="shared" si="4"/>
        <v>8</v>
      </c>
      <c r="I222" s="7" t="s">
        <v>56</v>
      </c>
      <c r="J222" s="10"/>
      <c r="K222" s="10"/>
      <c r="L222" s="10"/>
      <c r="M222" s="10"/>
      <c r="N222" s="7" t="s">
        <v>18</v>
      </c>
      <c r="O222" s="10"/>
    </row>
    <row r="223">
      <c r="A223" s="6">
        <v>45705.0</v>
      </c>
      <c r="B223" s="10"/>
      <c r="C223" s="7">
        <v>219576.0</v>
      </c>
      <c r="D223" s="7" t="s">
        <v>54</v>
      </c>
      <c r="E223" s="6">
        <v>45413.0</v>
      </c>
      <c r="F223" s="52">
        <f t="shared" si="3"/>
        <v>9</v>
      </c>
      <c r="G223" s="6">
        <v>45472.0</v>
      </c>
      <c r="H223" s="52">
        <f t="shared" si="4"/>
        <v>7</v>
      </c>
      <c r="I223" s="7" t="s">
        <v>56</v>
      </c>
      <c r="J223" s="10"/>
      <c r="K223" s="10"/>
      <c r="L223" s="10"/>
      <c r="M223" s="10"/>
      <c r="N223" s="7" t="s">
        <v>17</v>
      </c>
      <c r="O223" s="7" t="s">
        <v>338</v>
      </c>
    </row>
    <row r="224">
      <c r="A224" s="6">
        <v>45705.0</v>
      </c>
      <c r="B224" s="10"/>
      <c r="C224" s="7">
        <v>220919.0</v>
      </c>
      <c r="D224" s="7" t="s">
        <v>54</v>
      </c>
      <c r="E224" s="6">
        <v>45444.0</v>
      </c>
      <c r="F224" s="52">
        <f t="shared" si="3"/>
        <v>8</v>
      </c>
      <c r="G224" s="6">
        <v>45490.0</v>
      </c>
      <c r="H224" s="52">
        <f t="shared" si="4"/>
        <v>7</v>
      </c>
      <c r="I224" s="7" t="s">
        <v>56</v>
      </c>
      <c r="J224" s="10"/>
      <c r="K224" s="10"/>
      <c r="L224" s="10"/>
      <c r="M224" s="10"/>
      <c r="N224" s="7" t="s">
        <v>18</v>
      </c>
      <c r="O224" s="10"/>
    </row>
    <row r="225">
      <c r="A225" s="6">
        <v>45705.0</v>
      </c>
      <c r="B225" s="10"/>
      <c r="C225" s="7">
        <v>218729.0</v>
      </c>
      <c r="D225" s="7" t="s">
        <v>54</v>
      </c>
      <c r="E225" s="6">
        <v>45444.0</v>
      </c>
      <c r="F225" s="52">
        <f t="shared" si="3"/>
        <v>8</v>
      </c>
      <c r="G225" s="6">
        <v>45516.0</v>
      </c>
      <c r="H225" s="52">
        <f t="shared" si="4"/>
        <v>6</v>
      </c>
      <c r="I225" s="7" t="s">
        <v>44</v>
      </c>
      <c r="J225" s="10"/>
      <c r="K225" s="10"/>
      <c r="L225" s="10"/>
      <c r="M225" s="10"/>
      <c r="N225" s="7" t="s">
        <v>18</v>
      </c>
      <c r="O225" s="10"/>
    </row>
    <row r="226">
      <c r="A226" s="6">
        <v>45705.0</v>
      </c>
      <c r="B226" s="10"/>
      <c r="C226" s="7">
        <v>227586.0</v>
      </c>
      <c r="D226" s="7" t="s">
        <v>54</v>
      </c>
      <c r="E226" s="6">
        <v>44896.0</v>
      </c>
      <c r="F226" s="52">
        <f t="shared" si="3"/>
        <v>26</v>
      </c>
      <c r="G226" s="6">
        <v>45545.0</v>
      </c>
      <c r="H226" s="52">
        <f t="shared" si="4"/>
        <v>5</v>
      </c>
      <c r="I226" s="7" t="s">
        <v>56</v>
      </c>
      <c r="J226" s="10"/>
      <c r="K226" s="10"/>
      <c r="L226" s="10"/>
      <c r="M226" s="10"/>
      <c r="N226" s="7" t="s">
        <v>18</v>
      </c>
      <c r="O226" s="10"/>
    </row>
    <row r="227">
      <c r="A227" s="6">
        <v>45705.0</v>
      </c>
      <c r="B227" s="10"/>
      <c r="C227" s="7">
        <v>230731.0</v>
      </c>
      <c r="D227" s="7" t="s">
        <v>54</v>
      </c>
      <c r="E227" s="6">
        <v>45566.0</v>
      </c>
      <c r="F227" s="52">
        <f t="shared" si="3"/>
        <v>4</v>
      </c>
      <c r="G227" s="9">
        <v>45576.0</v>
      </c>
      <c r="H227" s="52">
        <f t="shared" si="4"/>
        <v>4</v>
      </c>
      <c r="I227" s="7" t="s">
        <v>56</v>
      </c>
      <c r="J227" s="10"/>
      <c r="K227" s="10"/>
      <c r="L227" s="10"/>
      <c r="M227" s="10"/>
      <c r="N227" s="7" t="s">
        <v>18</v>
      </c>
      <c r="O227" s="10"/>
    </row>
    <row r="228">
      <c r="A228" s="6">
        <v>45705.0</v>
      </c>
      <c r="B228" s="10"/>
      <c r="C228" s="7">
        <v>228442.0</v>
      </c>
      <c r="D228" s="7" t="s">
        <v>54</v>
      </c>
      <c r="E228" s="6">
        <v>45505.0</v>
      </c>
      <c r="F228" s="52">
        <f t="shared" si="3"/>
        <v>6</v>
      </c>
      <c r="G228" s="9">
        <v>45593.0</v>
      </c>
      <c r="H228" s="52">
        <f t="shared" si="4"/>
        <v>3</v>
      </c>
      <c r="I228" s="7" t="s">
        <v>56</v>
      </c>
      <c r="J228" s="10"/>
      <c r="K228" s="10"/>
      <c r="L228" s="10"/>
      <c r="M228" s="10"/>
      <c r="N228" s="7" t="s">
        <v>18</v>
      </c>
      <c r="O228" s="10"/>
    </row>
    <row r="229">
      <c r="A229" s="6">
        <v>45705.0</v>
      </c>
      <c r="B229" s="10"/>
      <c r="C229" s="7">
        <v>178776.0</v>
      </c>
      <c r="D229" s="7" t="s">
        <v>54</v>
      </c>
      <c r="E229" s="6">
        <v>45597.0</v>
      </c>
      <c r="F229" s="52">
        <f t="shared" si="3"/>
        <v>3</v>
      </c>
      <c r="G229" s="9">
        <v>45610.0</v>
      </c>
      <c r="H229" s="52">
        <f t="shared" si="4"/>
        <v>3</v>
      </c>
      <c r="I229" s="7" t="s">
        <v>44</v>
      </c>
      <c r="J229" s="10"/>
      <c r="K229" s="10"/>
      <c r="L229" s="10"/>
      <c r="M229" s="10"/>
      <c r="N229" s="7" t="s">
        <v>18</v>
      </c>
      <c r="O229" s="10"/>
    </row>
    <row r="230">
      <c r="A230" s="6">
        <v>45705.0</v>
      </c>
      <c r="B230" s="10"/>
      <c r="C230" s="7">
        <v>236415.0</v>
      </c>
      <c r="D230" s="7" t="s">
        <v>54</v>
      </c>
      <c r="E230" s="6">
        <v>45627.0</v>
      </c>
      <c r="F230" s="52">
        <f t="shared" si="3"/>
        <v>2</v>
      </c>
      <c r="G230" s="6">
        <v>45632.0</v>
      </c>
      <c r="H230" s="52">
        <f t="shared" si="4"/>
        <v>2</v>
      </c>
      <c r="I230" s="7" t="s">
        <v>56</v>
      </c>
      <c r="J230" s="10"/>
      <c r="K230" s="10"/>
      <c r="L230" s="10"/>
      <c r="M230" s="10"/>
      <c r="N230" s="7" t="s">
        <v>18</v>
      </c>
      <c r="O230" s="10"/>
    </row>
    <row r="231">
      <c r="A231" s="6">
        <v>45705.0</v>
      </c>
      <c r="B231" s="10"/>
      <c r="C231" s="7">
        <v>237185.0</v>
      </c>
      <c r="D231" s="7" t="s">
        <v>54</v>
      </c>
      <c r="E231" s="6">
        <v>45474.0</v>
      </c>
      <c r="F231" s="52">
        <f t="shared" si="3"/>
        <v>7</v>
      </c>
      <c r="G231" s="9">
        <v>45642.0</v>
      </c>
      <c r="H231" s="52">
        <f t="shared" si="4"/>
        <v>2</v>
      </c>
      <c r="I231" s="7" t="s">
        <v>56</v>
      </c>
      <c r="J231" s="10"/>
      <c r="K231" s="10"/>
      <c r="L231" s="10"/>
      <c r="M231" s="10"/>
      <c r="N231" s="7" t="s">
        <v>18</v>
      </c>
      <c r="O231" s="10"/>
    </row>
    <row r="232">
      <c r="A232" s="6">
        <v>45705.0</v>
      </c>
      <c r="B232" s="10"/>
      <c r="C232" s="7">
        <v>238296.0</v>
      </c>
      <c r="D232" s="7" t="s">
        <v>54</v>
      </c>
      <c r="E232" s="6">
        <v>45658.0</v>
      </c>
      <c r="F232" s="52">
        <f t="shared" si="3"/>
        <v>1</v>
      </c>
      <c r="G232" s="6">
        <v>45665.0</v>
      </c>
      <c r="H232" s="52">
        <f t="shared" si="4"/>
        <v>1</v>
      </c>
      <c r="I232" s="7" t="s">
        <v>57</v>
      </c>
      <c r="J232" s="10"/>
      <c r="K232" s="10"/>
      <c r="L232" s="10"/>
      <c r="M232" s="10"/>
      <c r="N232" s="7" t="s">
        <v>18</v>
      </c>
      <c r="O232" s="10"/>
    </row>
    <row r="233">
      <c r="A233" s="6">
        <v>45705.0</v>
      </c>
      <c r="B233" s="10"/>
      <c r="C233" s="7">
        <v>203337.0</v>
      </c>
      <c r="D233" s="7" t="s">
        <v>54</v>
      </c>
      <c r="E233" s="6">
        <v>45323.0</v>
      </c>
      <c r="F233" s="52">
        <f t="shared" si="3"/>
        <v>12</v>
      </c>
      <c r="G233" s="6">
        <v>45344.0</v>
      </c>
      <c r="H233" s="52">
        <f t="shared" si="4"/>
        <v>11</v>
      </c>
      <c r="I233" s="7" t="s">
        <v>44</v>
      </c>
      <c r="J233" s="10"/>
      <c r="K233" s="10"/>
      <c r="L233" s="10"/>
      <c r="M233" s="10"/>
      <c r="N233" s="7" t="s">
        <v>18</v>
      </c>
      <c r="O233" s="10"/>
    </row>
    <row r="234">
      <c r="A234" s="6">
        <v>45705.0</v>
      </c>
      <c r="B234" s="10"/>
      <c r="C234" s="7">
        <v>240114.0</v>
      </c>
      <c r="D234" s="7" t="s">
        <v>54</v>
      </c>
      <c r="E234" s="6">
        <v>45658.0</v>
      </c>
      <c r="F234" s="52">
        <f t="shared" si="3"/>
        <v>1</v>
      </c>
      <c r="G234" s="6">
        <v>45680.0</v>
      </c>
      <c r="H234" s="52">
        <f t="shared" si="4"/>
        <v>0</v>
      </c>
      <c r="I234" s="7" t="s">
        <v>56</v>
      </c>
      <c r="J234" s="10"/>
      <c r="K234" s="10"/>
      <c r="L234" s="10"/>
      <c r="M234" s="10"/>
      <c r="N234" s="7" t="s">
        <v>18</v>
      </c>
      <c r="O234" s="10"/>
    </row>
    <row r="235">
      <c r="A235" s="6">
        <v>45705.0</v>
      </c>
      <c r="B235" s="10"/>
      <c r="C235" s="7">
        <v>240466.0</v>
      </c>
      <c r="D235" s="7" t="s">
        <v>54</v>
      </c>
      <c r="E235" s="6">
        <v>45658.0</v>
      </c>
      <c r="F235" s="52">
        <f t="shared" si="3"/>
        <v>1</v>
      </c>
      <c r="G235" s="6">
        <v>45693.0</v>
      </c>
      <c r="H235" s="52">
        <f t="shared" si="4"/>
        <v>0</v>
      </c>
      <c r="I235" s="7" t="s">
        <v>44</v>
      </c>
      <c r="J235" s="10"/>
      <c r="K235" s="10"/>
      <c r="L235" s="10"/>
      <c r="M235" s="10"/>
      <c r="N235" s="7" t="s">
        <v>18</v>
      </c>
      <c r="O235" s="10"/>
    </row>
    <row r="236">
      <c r="A236" s="6">
        <v>45705.0</v>
      </c>
      <c r="B236" s="10"/>
      <c r="C236" s="7">
        <v>191492.0</v>
      </c>
      <c r="D236" s="7" t="s">
        <v>129</v>
      </c>
      <c r="E236" s="6">
        <v>45139.0</v>
      </c>
      <c r="F236" s="52">
        <f t="shared" si="3"/>
        <v>18</v>
      </c>
      <c r="G236" s="6">
        <v>45233.0</v>
      </c>
      <c r="H236" s="52">
        <f t="shared" si="4"/>
        <v>15</v>
      </c>
      <c r="I236" s="7" t="s">
        <v>130</v>
      </c>
      <c r="J236" s="10"/>
      <c r="K236" s="10"/>
      <c r="L236" s="10"/>
      <c r="M236" s="10"/>
      <c r="N236" s="7" t="s">
        <v>18</v>
      </c>
      <c r="O236" s="10"/>
    </row>
    <row r="237">
      <c r="A237" s="6">
        <v>45705.0</v>
      </c>
      <c r="B237" s="10"/>
      <c r="C237" s="7">
        <v>224158.0</v>
      </c>
      <c r="D237" s="7" t="s">
        <v>129</v>
      </c>
      <c r="E237" s="6">
        <v>45505.0</v>
      </c>
      <c r="F237" s="52">
        <f t="shared" si="3"/>
        <v>6</v>
      </c>
      <c r="G237" s="6">
        <v>45518.0</v>
      </c>
      <c r="H237" s="52">
        <f t="shared" si="4"/>
        <v>6</v>
      </c>
      <c r="I237" s="7" t="s">
        <v>44</v>
      </c>
      <c r="J237" s="10"/>
      <c r="K237" s="10"/>
      <c r="L237" s="10"/>
      <c r="M237" s="10"/>
      <c r="N237" s="7" t="s">
        <v>18</v>
      </c>
      <c r="O237" s="10"/>
    </row>
    <row r="238">
      <c r="A238" s="6">
        <v>45705.0</v>
      </c>
      <c r="B238" s="10"/>
      <c r="C238" s="7">
        <v>173748.0</v>
      </c>
      <c r="D238" s="7" t="s">
        <v>129</v>
      </c>
      <c r="E238" s="6">
        <v>45047.0</v>
      </c>
      <c r="F238" s="52">
        <f t="shared" si="3"/>
        <v>21</v>
      </c>
      <c r="G238" s="6">
        <v>45086.0</v>
      </c>
      <c r="H238" s="52">
        <f t="shared" si="4"/>
        <v>20</v>
      </c>
      <c r="I238" s="7" t="s">
        <v>60</v>
      </c>
      <c r="J238" s="10"/>
      <c r="K238" s="10"/>
      <c r="L238" s="10"/>
      <c r="M238" s="10"/>
      <c r="N238" s="7" t="s">
        <v>18</v>
      </c>
      <c r="O238" s="10"/>
    </row>
    <row r="239">
      <c r="A239" s="6">
        <v>45705.0</v>
      </c>
      <c r="B239" s="10"/>
      <c r="C239" s="7">
        <v>211198.0</v>
      </c>
      <c r="D239" s="7" t="s">
        <v>129</v>
      </c>
      <c r="E239" s="6">
        <v>45261.0</v>
      </c>
      <c r="F239" s="52">
        <f t="shared" si="3"/>
        <v>14</v>
      </c>
      <c r="G239" s="6">
        <v>45402.0</v>
      </c>
      <c r="H239" s="52">
        <f t="shared" si="4"/>
        <v>9</v>
      </c>
      <c r="I239" s="7" t="s">
        <v>60</v>
      </c>
      <c r="J239" s="10"/>
      <c r="K239" s="10"/>
      <c r="L239" s="10"/>
      <c r="M239" s="10"/>
      <c r="N239" s="7" t="s">
        <v>18</v>
      </c>
      <c r="O239" s="10"/>
    </row>
    <row r="240">
      <c r="A240" s="6">
        <v>45705.0</v>
      </c>
      <c r="B240" s="10"/>
      <c r="C240" s="7">
        <v>202018.0</v>
      </c>
      <c r="D240" s="7" t="s">
        <v>129</v>
      </c>
      <c r="E240" s="6">
        <v>45323.0</v>
      </c>
      <c r="F240" s="52">
        <f t="shared" si="3"/>
        <v>12</v>
      </c>
      <c r="G240" s="6">
        <v>45342.0</v>
      </c>
      <c r="H240" s="52">
        <f t="shared" si="4"/>
        <v>11</v>
      </c>
      <c r="I240" s="7" t="s">
        <v>69</v>
      </c>
      <c r="J240" s="10"/>
      <c r="K240" s="10"/>
      <c r="L240" s="10"/>
      <c r="M240" s="10"/>
      <c r="N240" s="7" t="s">
        <v>18</v>
      </c>
      <c r="O240" s="10"/>
    </row>
    <row r="241">
      <c r="A241" s="6">
        <v>45705.0</v>
      </c>
      <c r="B241" s="10"/>
      <c r="C241" s="7">
        <v>230550.0</v>
      </c>
      <c r="D241" s="7" t="s">
        <v>129</v>
      </c>
      <c r="E241" s="6">
        <v>45383.0</v>
      </c>
      <c r="F241" s="52">
        <f t="shared" si="3"/>
        <v>10</v>
      </c>
      <c r="G241" s="6">
        <v>45574.0</v>
      </c>
      <c r="H241" s="52">
        <f t="shared" si="4"/>
        <v>4</v>
      </c>
      <c r="I241" s="7" t="s">
        <v>69</v>
      </c>
      <c r="J241" s="10"/>
      <c r="K241" s="10"/>
      <c r="L241" s="10"/>
      <c r="M241" s="10"/>
      <c r="N241" s="7" t="s">
        <v>18</v>
      </c>
      <c r="O241" s="10"/>
    </row>
    <row r="242">
      <c r="A242" s="6">
        <v>45705.0</v>
      </c>
      <c r="B242" s="10"/>
      <c r="C242" s="7">
        <v>228667.0</v>
      </c>
      <c r="D242" s="7" t="s">
        <v>129</v>
      </c>
      <c r="E242" s="6">
        <v>45505.0</v>
      </c>
      <c r="F242" s="52">
        <f t="shared" si="3"/>
        <v>6</v>
      </c>
      <c r="G242" s="6">
        <v>45556.0</v>
      </c>
      <c r="H242" s="52">
        <f t="shared" si="4"/>
        <v>4</v>
      </c>
      <c r="I242" s="7" t="s">
        <v>57</v>
      </c>
      <c r="J242" s="10"/>
      <c r="K242" s="10"/>
      <c r="L242" s="10"/>
      <c r="M242" s="10"/>
      <c r="N242" s="7" t="s">
        <v>18</v>
      </c>
      <c r="O242" s="10"/>
    </row>
    <row r="243">
      <c r="A243" s="6">
        <v>45705.0</v>
      </c>
      <c r="B243" s="10"/>
      <c r="C243" s="7">
        <v>229831.0</v>
      </c>
      <c r="D243" s="7" t="s">
        <v>129</v>
      </c>
      <c r="E243" s="6">
        <v>45505.0</v>
      </c>
      <c r="F243" s="52">
        <f t="shared" si="3"/>
        <v>6</v>
      </c>
      <c r="G243" s="9">
        <v>45580.0</v>
      </c>
      <c r="H243" s="52">
        <f t="shared" si="4"/>
        <v>4</v>
      </c>
      <c r="I243" s="7" t="s">
        <v>44</v>
      </c>
      <c r="J243" s="10"/>
      <c r="K243" s="10"/>
      <c r="L243" s="10"/>
      <c r="M243" s="10"/>
      <c r="N243" s="7" t="s">
        <v>18</v>
      </c>
      <c r="O243" s="10"/>
    </row>
    <row r="244">
      <c r="A244" s="6">
        <v>45691.0</v>
      </c>
      <c r="B244" s="10"/>
      <c r="C244" s="7">
        <v>229474.0</v>
      </c>
      <c r="D244" s="7" t="s">
        <v>129</v>
      </c>
      <c r="E244" s="6">
        <v>45536.0</v>
      </c>
      <c r="F244" s="52">
        <f t="shared" si="3"/>
        <v>5</v>
      </c>
      <c r="G244" s="6">
        <v>45565.0</v>
      </c>
      <c r="H244" s="52">
        <f t="shared" si="4"/>
        <v>4</v>
      </c>
      <c r="I244" s="7" t="s">
        <v>44</v>
      </c>
      <c r="J244" s="10"/>
      <c r="K244" s="75">
        <v>9000.0</v>
      </c>
      <c r="L244" s="10"/>
      <c r="M244" s="10"/>
      <c r="N244" s="7" t="s">
        <v>19</v>
      </c>
      <c r="O244" s="10"/>
    </row>
    <row r="245">
      <c r="A245" s="6">
        <v>45705.0</v>
      </c>
      <c r="B245" s="10"/>
      <c r="C245" s="7">
        <v>239672.0</v>
      </c>
      <c r="D245" s="7" t="s">
        <v>129</v>
      </c>
      <c r="E245" s="6">
        <v>45597.0</v>
      </c>
      <c r="F245" s="52">
        <f t="shared" si="3"/>
        <v>3</v>
      </c>
      <c r="G245" s="6">
        <v>45674.0</v>
      </c>
      <c r="H245" s="52">
        <f t="shared" si="4"/>
        <v>1</v>
      </c>
      <c r="I245" s="7" t="s">
        <v>57</v>
      </c>
      <c r="J245" s="10"/>
      <c r="K245" s="10"/>
      <c r="L245" s="10"/>
      <c r="M245" s="10"/>
      <c r="N245" s="7" t="s">
        <v>18</v>
      </c>
      <c r="O245" s="10"/>
    </row>
    <row r="246">
      <c r="A246" s="6">
        <v>45705.0</v>
      </c>
      <c r="B246" s="6">
        <v>45705.0</v>
      </c>
      <c r="C246" s="7">
        <v>212256.0</v>
      </c>
      <c r="D246" s="7" t="s">
        <v>64</v>
      </c>
      <c r="E246" s="6">
        <v>45292.0</v>
      </c>
      <c r="F246" s="52">
        <f t="shared" si="3"/>
        <v>13</v>
      </c>
      <c r="G246" s="6">
        <v>45427.0</v>
      </c>
      <c r="H246" s="52">
        <f t="shared" si="4"/>
        <v>9</v>
      </c>
      <c r="I246" s="7" t="s">
        <v>44</v>
      </c>
      <c r="J246" s="7">
        <v>101.0</v>
      </c>
      <c r="K246" s="10"/>
      <c r="L246" s="7" t="s">
        <v>50</v>
      </c>
      <c r="M246" s="6">
        <v>45705.0</v>
      </c>
      <c r="N246" s="7" t="s">
        <v>21</v>
      </c>
      <c r="O246" s="7" t="s">
        <v>345</v>
      </c>
    </row>
    <row r="247">
      <c r="A247" s="6">
        <v>45705.0</v>
      </c>
      <c r="B247" s="10"/>
      <c r="C247" s="7">
        <v>208674.0</v>
      </c>
      <c r="D247" s="7" t="s">
        <v>64</v>
      </c>
      <c r="E247" s="6">
        <v>45413.0</v>
      </c>
      <c r="F247" s="52">
        <f t="shared" si="3"/>
        <v>9</v>
      </c>
      <c r="G247" s="6">
        <v>45451.0</v>
      </c>
      <c r="H247" s="52">
        <f t="shared" si="4"/>
        <v>8</v>
      </c>
      <c r="I247" s="7" t="s">
        <v>44</v>
      </c>
      <c r="J247" s="10"/>
      <c r="K247" s="75">
        <v>13000.0</v>
      </c>
      <c r="L247" s="10"/>
      <c r="M247" s="10"/>
      <c r="N247" s="7" t="s">
        <v>19</v>
      </c>
      <c r="O247" s="10"/>
    </row>
    <row r="248">
      <c r="A248" s="6">
        <v>45705.0</v>
      </c>
      <c r="B248" s="10"/>
      <c r="C248" s="7">
        <v>228061.0</v>
      </c>
      <c r="D248" s="7" t="s">
        <v>64</v>
      </c>
      <c r="E248" s="6">
        <v>45505.0</v>
      </c>
      <c r="F248" s="52">
        <f t="shared" si="3"/>
        <v>6</v>
      </c>
      <c r="G248" s="6">
        <v>45551.0</v>
      </c>
      <c r="H248" s="52">
        <f t="shared" si="4"/>
        <v>5</v>
      </c>
      <c r="I248" s="7" t="s">
        <v>57</v>
      </c>
      <c r="J248" s="10"/>
      <c r="K248" s="10"/>
      <c r="L248" s="10"/>
      <c r="M248" s="10"/>
      <c r="N248" s="7" t="s">
        <v>18</v>
      </c>
      <c r="O248" s="10"/>
    </row>
    <row r="249">
      <c r="A249" s="6">
        <v>45700.0</v>
      </c>
      <c r="B249" s="6">
        <v>45340.0</v>
      </c>
      <c r="C249" s="7">
        <v>233504.0</v>
      </c>
      <c r="D249" s="7" t="s">
        <v>64</v>
      </c>
      <c r="E249" s="6">
        <v>45597.0</v>
      </c>
      <c r="F249" s="52">
        <f t="shared" si="3"/>
        <v>3</v>
      </c>
      <c r="G249" s="6">
        <v>45603.0</v>
      </c>
      <c r="H249" s="52">
        <f t="shared" si="4"/>
        <v>3</v>
      </c>
      <c r="I249" s="7" t="s">
        <v>57</v>
      </c>
      <c r="J249" s="7" t="s">
        <v>156</v>
      </c>
      <c r="K249" s="7" t="s">
        <v>143</v>
      </c>
      <c r="L249" s="7" t="s">
        <v>50</v>
      </c>
      <c r="M249" s="6">
        <v>45706.0</v>
      </c>
      <c r="N249" s="7" t="s">
        <v>16</v>
      </c>
      <c r="O249" s="7" t="s">
        <v>346</v>
      </c>
    </row>
    <row r="250">
      <c r="A250" s="6">
        <v>45705.0</v>
      </c>
      <c r="B250" s="10"/>
      <c r="C250" s="7">
        <v>187726.0</v>
      </c>
      <c r="D250" s="7" t="s">
        <v>64</v>
      </c>
      <c r="E250" s="6">
        <v>45078.0</v>
      </c>
      <c r="F250" s="52">
        <f t="shared" si="3"/>
        <v>20</v>
      </c>
      <c r="G250" s="6">
        <v>45205.0</v>
      </c>
      <c r="H250" s="52">
        <f t="shared" si="4"/>
        <v>16</v>
      </c>
      <c r="I250" s="7" t="s">
        <v>56</v>
      </c>
      <c r="J250" s="10"/>
      <c r="K250" s="10"/>
      <c r="L250" s="10"/>
      <c r="M250" s="10"/>
      <c r="N250" s="7" t="s">
        <v>18</v>
      </c>
      <c r="O250" s="10"/>
    </row>
    <row r="251">
      <c r="A251" s="6">
        <v>45705.0</v>
      </c>
      <c r="B251" s="10"/>
      <c r="C251" s="7">
        <v>197712.0</v>
      </c>
      <c r="D251" s="7" t="s">
        <v>64</v>
      </c>
      <c r="E251" s="6">
        <v>45261.0</v>
      </c>
      <c r="F251" s="52">
        <f t="shared" si="3"/>
        <v>14</v>
      </c>
      <c r="G251" s="6">
        <v>45363.0</v>
      </c>
      <c r="H251" s="52">
        <f t="shared" si="4"/>
        <v>11</v>
      </c>
      <c r="I251" s="7" t="s">
        <v>56</v>
      </c>
      <c r="J251" s="10"/>
      <c r="K251" s="10"/>
      <c r="L251" s="10"/>
      <c r="M251" s="10"/>
      <c r="N251" s="7" t="s">
        <v>18</v>
      </c>
      <c r="O251" s="10"/>
    </row>
    <row r="252">
      <c r="A252" s="6">
        <v>45705.0</v>
      </c>
      <c r="B252" s="10"/>
      <c r="C252" s="7">
        <v>219590.0</v>
      </c>
      <c r="D252" s="7" t="s">
        <v>64</v>
      </c>
      <c r="E252" s="6">
        <v>45474.0</v>
      </c>
      <c r="F252" s="52">
        <f t="shared" si="3"/>
        <v>7</v>
      </c>
      <c r="G252" s="6">
        <v>45471.0</v>
      </c>
      <c r="H252" s="52">
        <f t="shared" si="4"/>
        <v>7</v>
      </c>
      <c r="I252" s="7" t="s">
        <v>130</v>
      </c>
      <c r="J252" s="10"/>
      <c r="K252" s="10"/>
      <c r="L252" s="10"/>
      <c r="M252" s="10"/>
      <c r="N252" s="7" t="s">
        <v>18</v>
      </c>
      <c r="O252" s="10"/>
    </row>
    <row r="253">
      <c r="A253" s="6">
        <v>45705.0</v>
      </c>
      <c r="B253" s="10"/>
      <c r="C253" s="7">
        <v>225154.0</v>
      </c>
      <c r="D253" s="7" t="s">
        <v>64</v>
      </c>
      <c r="E253" s="6">
        <v>45444.0</v>
      </c>
      <c r="F253" s="52">
        <f t="shared" si="3"/>
        <v>8</v>
      </c>
      <c r="G253" s="6">
        <v>45531.0</v>
      </c>
      <c r="H253" s="52">
        <f t="shared" si="4"/>
        <v>5</v>
      </c>
      <c r="I253" s="7" t="s">
        <v>56</v>
      </c>
      <c r="J253" s="10"/>
      <c r="K253" s="10"/>
      <c r="L253" s="10"/>
      <c r="M253" s="10"/>
      <c r="N253" s="7" t="s">
        <v>18</v>
      </c>
      <c r="O253" s="10"/>
    </row>
    <row r="254">
      <c r="A254" s="6">
        <v>45705.0</v>
      </c>
      <c r="B254" s="10"/>
      <c r="C254" s="7">
        <v>233050.0</v>
      </c>
      <c r="D254" s="7" t="s">
        <v>64</v>
      </c>
      <c r="E254" s="6">
        <v>45505.0</v>
      </c>
      <c r="F254" s="52">
        <f t="shared" si="3"/>
        <v>6</v>
      </c>
      <c r="G254" s="6">
        <v>45597.0</v>
      </c>
      <c r="H254" s="52">
        <f t="shared" si="4"/>
        <v>3</v>
      </c>
      <c r="I254" s="7" t="s">
        <v>70</v>
      </c>
      <c r="J254" s="10"/>
      <c r="K254" s="10"/>
      <c r="L254" s="10"/>
      <c r="M254" s="10"/>
      <c r="N254" s="7" t="s">
        <v>18</v>
      </c>
      <c r="O254" s="10"/>
    </row>
    <row r="255">
      <c r="A255" s="6">
        <v>45705.0</v>
      </c>
      <c r="B255" s="10"/>
      <c r="C255" s="7">
        <v>168329.0</v>
      </c>
      <c r="D255" s="7" t="s">
        <v>68</v>
      </c>
      <c r="E255" s="6">
        <v>44986.0</v>
      </c>
      <c r="F255" s="52">
        <f t="shared" si="3"/>
        <v>23</v>
      </c>
      <c r="G255" s="6">
        <v>45036.0</v>
      </c>
      <c r="H255" s="52">
        <f t="shared" si="4"/>
        <v>21</v>
      </c>
      <c r="I255" s="7" t="s">
        <v>48</v>
      </c>
      <c r="J255" s="10"/>
      <c r="K255" s="10"/>
      <c r="L255" s="10"/>
      <c r="M255" s="10"/>
      <c r="N255" s="7" t="s">
        <v>18</v>
      </c>
      <c r="O255" s="10"/>
    </row>
    <row r="256">
      <c r="A256" s="6">
        <v>45705.0</v>
      </c>
      <c r="B256" s="10"/>
      <c r="C256" s="7">
        <v>48641.0</v>
      </c>
      <c r="D256" s="7" t="s">
        <v>68</v>
      </c>
      <c r="E256" s="6">
        <v>43831.0</v>
      </c>
      <c r="F256" s="52">
        <f t="shared" si="3"/>
        <v>61</v>
      </c>
      <c r="G256" s="6">
        <v>43959.0</v>
      </c>
      <c r="H256" s="52">
        <f t="shared" si="4"/>
        <v>57</v>
      </c>
      <c r="I256" s="7" t="s">
        <v>60</v>
      </c>
      <c r="J256" s="10"/>
      <c r="K256" s="10"/>
      <c r="L256" s="10"/>
      <c r="M256" s="10"/>
      <c r="N256" s="7" t="s">
        <v>18</v>
      </c>
      <c r="O256" s="10"/>
    </row>
    <row r="257">
      <c r="A257" s="6">
        <v>45705.0</v>
      </c>
      <c r="B257" s="10"/>
      <c r="C257" s="7">
        <v>159152.0</v>
      </c>
      <c r="D257" s="7" t="s">
        <v>68</v>
      </c>
      <c r="E257" s="6">
        <v>44805.0</v>
      </c>
      <c r="F257" s="52">
        <f t="shared" si="3"/>
        <v>29</v>
      </c>
      <c r="G257" s="6">
        <v>44959.0</v>
      </c>
      <c r="H257" s="52">
        <f t="shared" si="4"/>
        <v>24</v>
      </c>
      <c r="I257" s="7" t="s">
        <v>41</v>
      </c>
      <c r="J257" s="10"/>
      <c r="K257" s="10"/>
      <c r="L257" s="10"/>
      <c r="M257" s="10"/>
      <c r="N257" s="7" t="s">
        <v>18</v>
      </c>
      <c r="O257" s="10"/>
    </row>
    <row r="258">
      <c r="A258" s="6">
        <v>45705.0</v>
      </c>
      <c r="B258" s="10"/>
      <c r="C258" s="7">
        <v>215362.0</v>
      </c>
      <c r="D258" s="7" t="s">
        <v>68</v>
      </c>
      <c r="E258" s="6">
        <v>45413.0</v>
      </c>
      <c r="F258" s="52">
        <f t="shared" si="3"/>
        <v>9</v>
      </c>
      <c r="G258" s="6">
        <v>45434.0</v>
      </c>
      <c r="H258" s="52">
        <f t="shared" si="4"/>
        <v>8</v>
      </c>
      <c r="I258" s="7" t="s">
        <v>44</v>
      </c>
      <c r="J258" s="10"/>
      <c r="K258" s="10"/>
      <c r="L258" s="10"/>
      <c r="M258" s="10"/>
      <c r="N258" s="7" t="s">
        <v>18</v>
      </c>
      <c r="O258" s="10"/>
    </row>
    <row r="259">
      <c r="A259" s="6">
        <v>45705.0</v>
      </c>
      <c r="B259" s="10"/>
      <c r="C259" s="7">
        <v>241124.0</v>
      </c>
      <c r="D259" s="7" t="s">
        <v>68</v>
      </c>
      <c r="E259" s="6">
        <v>45658.0</v>
      </c>
      <c r="F259" s="52">
        <f t="shared" si="3"/>
        <v>1</v>
      </c>
      <c r="G259" s="6">
        <v>45686.0</v>
      </c>
      <c r="H259" s="52">
        <f t="shared" si="4"/>
        <v>0</v>
      </c>
      <c r="I259" s="7" t="s">
        <v>56</v>
      </c>
      <c r="J259" s="10"/>
      <c r="K259" s="10"/>
      <c r="L259" s="10"/>
      <c r="M259" s="10"/>
      <c r="N259" s="7" t="s">
        <v>18</v>
      </c>
      <c r="O259" s="10"/>
    </row>
    <row r="260">
      <c r="A260" s="6">
        <v>45705.0</v>
      </c>
      <c r="B260" s="10"/>
      <c r="C260" s="7">
        <v>213173.0</v>
      </c>
      <c r="D260" s="7" t="s">
        <v>68</v>
      </c>
      <c r="E260" s="6">
        <v>45352.0</v>
      </c>
      <c r="F260" s="52">
        <f t="shared" si="3"/>
        <v>11</v>
      </c>
      <c r="G260" s="6">
        <v>45419.0</v>
      </c>
      <c r="H260" s="52">
        <f t="shared" si="4"/>
        <v>9</v>
      </c>
      <c r="I260" s="7" t="s">
        <v>195</v>
      </c>
      <c r="J260" s="10"/>
      <c r="K260" s="10"/>
      <c r="L260" s="10"/>
      <c r="M260" s="10"/>
      <c r="N260" s="7" t="s">
        <v>17</v>
      </c>
      <c r="O260" s="7" t="s">
        <v>343</v>
      </c>
    </row>
    <row r="261">
      <c r="A261" s="6">
        <v>45705.0</v>
      </c>
      <c r="B261" s="10"/>
      <c r="C261" s="7">
        <v>203909.0</v>
      </c>
      <c r="D261" s="7" t="s">
        <v>68</v>
      </c>
      <c r="E261" s="6">
        <v>45231.0</v>
      </c>
      <c r="F261" s="52">
        <f t="shared" si="3"/>
        <v>15</v>
      </c>
      <c r="G261" s="6">
        <v>45349.0</v>
      </c>
      <c r="H261" s="52">
        <f t="shared" si="4"/>
        <v>11</v>
      </c>
      <c r="I261" s="7" t="s">
        <v>60</v>
      </c>
      <c r="J261" s="10"/>
      <c r="K261" s="10"/>
      <c r="L261" s="10"/>
      <c r="M261" s="10"/>
      <c r="N261" s="7" t="s">
        <v>18</v>
      </c>
      <c r="O261" s="10"/>
    </row>
    <row r="262">
      <c r="A262" s="6">
        <v>45705.0</v>
      </c>
      <c r="B262" s="10"/>
      <c r="C262" s="7">
        <v>173827.0</v>
      </c>
      <c r="D262" s="7" t="s">
        <v>68</v>
      </c>
      <c r="E262" s="6">
        <v>45047.0</v>
      </c>
      <c r="F262" s="52">
        <f t="shared" si="3"/>
        <v>21</v>
      </c>
      <c r="G262" s="6">
        <v>45084.0</v>
      </c>
      <c r="H262" s="52">
        <f t="shared" si="4"/>
        <v>20</v>
      </c>
      <c r="I262" s="7" t="s">
        <v>44</v>
      </c>
      <c r="J262" s="10"/>
      <c r="K262" s="10"/>
      <c r="L262" s="10"/>
      <c r="M262" s="10"/>
      <c r="N262" s="7" t="s">
        <v>18</v>
      </c>
      <c r="O262" s="10"/>
    </row>
    <row r="263">
      <c r="A263" s="6">
        <v>45705.0</v>
      </c>
      <c r="B263" s="10"/>
      <c r="C263" s="7">
        <v>188388.0</v>
      </c>
      <c r="D263" s="7" t="s">
        <v>68</v>
      </c>
      <c r="E263" s="6">
        <v>44743.0</v>
      </c>
      <c r="F263" s="52">
        <f t="shared" si="3"/>
        <v>31</v>
      </c>
      <c r="G263" s="6">
        <v>45203.0</v>
      </c>
      <c r="H263" s="52">
        <f t="shared" si="4"/>
        <v>16</v>
      </c>
      <c r="I263" s="7" t="s">
        <v>117</v>
      </c>
      <c r="J263" s="10"/>
      <c r="K263" s="10"/>
      <c r="L263" s="10"/>
      <c r="M263" s="10"/>
      <c r="N263" s="7" t="s">
        <v>18</v>
      </c>
      <c r="O263" s="10"/>
    </row>
    <row r="264">
      <c r="A264" s="6">
        <v>45705.0</v>
      </c>
      <c r="B264" s="10"/>
      <c r="C264" s="7">
        <v>197720.0</v>
      </c>
      <c r="D264" s="7" t="s">
        <v>68</v>
      </c>
      <c r="E264" s="6">
        <v>45261.0</v>
      </c>
      <c r="F264" s="52">
        <f t="shared" si="3"/>
        <v>14</v>
      </c>
      <c r="G264" s="6">
        <v>45299.0</v>
      </c>
      <c r="H264" s="52">
        <f t="shared" si="4"/>
        <v>13</v>
      </c>
      <c r="I264" s="7" t="s">
        <v>56</v>
      </c>
      <c r="J264" s="10"/>
      <c r="K264" s="10"/>
      <c r="L264" s="10"/>
      <c r="M264" s="10"/>
      <c r="N264" s="7" t="s">
        <v>18</v>
      </c>
      <c r="O264" s="10"/>
    </row>
    <row r="265">
      <c r="A265" s="6">
        <v>45705.0</v>
      </c>
      <c r="B265" s="10"/>
      <c r="C265" s="7">
        <v>203160.0</v>
      </c>
      <c r="D265" s="7" t="s">
        <v>68</v>
      </c>
      <c r="E265" s="6">
        <v>45292.0</v>
      </c>
      <c r="F265" s="52">
        <f t="shared" si="3"/>
        <v>13</v>
      </c>
      <c r="G265" s="6">
        <v>45343.0</v>
      </c>
      <c r="H265" s="52">
        <f t="shared" si="4"/>
        <v>11</v>
      </c>
      <c r="I265" s="7" t="s">
        <v>44</v>
      </c>
      <c r="J265" s="10"/>
      <c r="K265" s="10"/>
      <c r="L265" s="10"/>
      <c r="M265" s="10"/>
      <c r="N265" s="7" t="s">
        <v>18</v>
      </c>
      <c r="O265" s="10"/>
    </row>
    <row r="266">
      <c r="A266" s="6">
        <v>45705.0</v>
      </c>
      <c r="B266" s="10"/>
      <c r="C266" s="7">
        <v>214722.0</v>
      </c>
      <c r="D266" s="7" t="s">
        <v>68</v>
      </c>
      <c r="E266" s="6">
        <v>45413.0</v>
      </c>
      <c r="F266" s="52">
        <f t="shared" si="3"/>
        <v>9</v>
      </c>
      <c r="G266" s="6">
        <v>45428.0</v>
      </c>
      <c r="H266" s="52">
        <f t="shared" si="4"/>
        <v>9</v>
      </c>
      <c r="I266" s="7" t="s">
        <v>117</v>
      </c>
      <c r="J266" s="10"/>
      <c r="K266" s="10"/>
      <c r="L266" s="10"/>
      <c r="M266" s="10"/>
      <c r="N266" s="7" t="s">
        <v>18</v>
      </c>
      <c r="O266" s="10"/>
    </row>
    <row r="267">
      <c r="A267" s="6">
        <v>45705.0</v>
      </c>
      <c r="B267" s="10"/>
      <c r="C267" s="7">
        <v>219211.0</v>
      </c>
      <c r="D267" s="7" t="s">
        <v>68</v>
      </c>
      <c r="E267" s="6">
        <v>45444.0</v>
      </c>
      <c r="F267" s="52">
        <f t="shared" si="3"/>
        <v>8</v>
      </c>
      <c r="G267" s="6">
        <v>45468.0</v>
      </c>
      <c r="H267" s="52">
        <f t="shared" si="4"/>
        <v>7</v>
      </c>
      <c r="I267" s="7" t="s">
        <v>44</v>
      </c>
      <c r="J267" s="10"/>
      <c r="K267" s="10"/>
      <c r="L267" s="10"/>
      <c r="M267" s="10"/>
      <c r="N267" s="7" t="s">
        <v>18</v>
      </c>
      <c r="O267" s="10"/>
    </row>
    <row r="268">
      <c r="A268" s="6">
        <v>45705.0</v>
      </c>
      <c r="B268" s="10"/>
      <c r="C268" s="7">
        <v>225891.0</v>
      </c>
      <c r="D268" s="7" t="s">
        <v>68</v>
      </c>
      <c r="E268" s="6">
        <v>45474.0</v>
      </c>
      <c r="F268" s="52">
        <f t="shared" si="3"/>
        <v>7</v>
      </c>
      <c r="G268" s="6">
        <v>45527.0</v>
      </c>
      <c r="H268" s="52">
        <f t="shared" si="4"/>
        <v>5</v>
      </c>
      <c r="I268" s="7" t="s">
        <v>56</v>
      </c>
      <c r="J268" s="10"/>
      <c r="K268" s="10"/>
      <c r="L268" s="10"/>
      <c r="M268" s="10"/>
      <c r="N268" s="7" t="s">
        <v>18</v>
      </c>
      <c r="O268" s="10"/>
    </row>
    <row r="269">
      <c r="A269" s="6">
        <v>45705.0</v>
      </c>
      <c r="B269" s="10"/>
      <c r="C269" s="7">
        <v>228320.0</v>
      </c>
      <c r="D269" s="7" t="s">
        <v>68</v>
      </c>
      <c r="E269" s="6">
        <v>45323.0</v>
      </c>
      <c r="F269" s="52">
        <f t="shared" si="3"/>
        <v>12</v>
      </c>
      <c r="G269" s="6">
        <v>45553.0</v>
      </c>
      <c r="H269" s="52">
        <f t="shared" si="4"/>
        <v>5</v>
      </c>
      <c r="I269" s="7" t="s">
        <v>56</v>
      </c>
      <c r="J269" s="10"/>
      <c r="K269" s="10"/>
      <c r="L269" s="10"/>
      <c r="M269" s="10"/>
      <c r="N269" s="7" t="s">
        <v>18</v>
      </c>
      <c r="O269" s="10"/>
    </row>
    <row r="270">
      <c r="A270" s="6">
        <v>45705.0</v>
      </c>
      <c r="B270" s="10"/>
      <c r="C270" s="7">
        <v>234354.0</v>
      </c>
      <c r="D270" s="7" t="s">
        <v>68</v>
      </c>
      <c r="E270" s="6">
        <v>45566.0</v>
      </c>
      <c r="F270" s="52">
        <f t="shared" si="3"/>
        <v>4</v>
      </c>
      <c r="G270" s="9">
        <v>45610.0</v>
      </c>
      <c r="H270" s="52">
        <f t="shared" si="4"/>
        <v>3</v>
      </c>
      <c r="I270" s="7" t="s">
        <v>56</v>
      </c>
      <c r="J270" s="10"/>
      <c r="K270" s="10"/>
      <c r="L270" s="10"/>
      <c r="M270" s="10"/>
      <c r="N270" s="7" t="s">
        <v>18</v>
      </c>
      <c r="O270" s="10"/>
    </row>
    <row r="271">
      <c r="A271" s="6">
        <v>45705.0</v>
      </c>
      <c r="B271" s="10"/>
      <c r="C271" s="7">
        <v>237157.0</v>
      </c>
      <c r="D271" s="7" t="s">
        <v>68</v>
      </c>
      <c r="E271" s="6">
        <v>45627.0</v>
      </c>
      <c r="F271" s="52">
        <f t="shared" si="3"/>
        <v>2</v>
      </c>
      <c r="G271" s="9">
        <v>45639.0</v>
      </c>
      <c r="H271" s="52">
        <f t="shared" si="4"/>
        <v>2</v>
      </c>
      <c r="I271" s="7" t="s">
        <v>44</v>
      </c>
      <c r="J271" s="10"/>
      <c r="K271" s="10"/>
      <c r="L271" s="10"/>
      <c r="M271" s="10"/>
      <c r="N271" s="7" t="s">
        <v>18</v>
      </c>
      <c r="O271" s="10"/>
    </row>
    <row r="272">
      <c r="A272" s="6">
        <v>45705.0</v>
      </c>
      <c r="B272" s="10"/>
      <c r="C272" s="7">
        <v>238475.0</v>
      </c>
      <c r="D272" s="7" t="s">
        <v>68</v>
      </c>
      <c r="E272" s="6">
        <v>45627.0</v>
      </c>
      <c r="F272" s="52">
        <f t="shared" si="3"/>
        <v>2</v>
      </c>
      <c r="G272" s="6">
        <v>45664.0</v>
      </c>
      <c r="H272" s="52">
        <f t="shared" si="4"/>
        <v>1</v>
      </c>
      <c r="I272" s="7" t="s">
        <v>60</v>
      </c>
      <c r="J272" s="10"/>
      <c r="K272" s="10"/>
      <c r="L272" s="10"/>
      <c r="M272" s="10"/>
      <c r="N272" s="7" t="s">
        <v>18</v>
      </c>
      <c r="O272" s="10"/>
    </row>
    <row r="273">
      <c r="A273" s="6">
        <v>45705.0</v>
      </c>
      <c r="B273" s="10"/>
      <c r="C273" s="7">
        <v>239392.0</v>
      </c>
      <c r="D273" s="7" t="s">
        <v>68</v>
      </c>
      <c r="E273" s="6">
        <v>45627.0</v>
      </c>
      <c r="F273" s="52">
        <f t="shared" si="3"/>
        <v>2</v>
      </c>
      <c r="G273" s="6">
        <v>45671.0</v>
      </c>
      <c r="H273" s="52">
        <f t="shared" si="4"/>
        <v>1</v>
      </c>
      <c r="I273" s="7" t="s">
        <v>57</v>
      </c>
      <c r="J273" s="10"/>
      <c r="K273" s="10"/>
      <c r="L273" s="10"/>
      <c r="M273" s="10"/>
      <c r="N273" s="7" t="s">
        <v>18</v>
      </c>
      <c r="O273" s="10"/>
    </row>
    <row r="274">
      <c r="A274" s="6">
        <v>45705.0</v>
      </c>
      <c r="B274" s="10"/>
      <c r="C274" s="7">
        <v>240186.0</v>
      </c>
      <c r="D274" s="7" t="s">
        <v>68</v>
      </c>
      <c r="E274" s="6">
        <v>45566.0</v>
      </c>
      <c r="F274" s="52">
        <f t="shared" si="3"/>
        <v>4</v>
      </c>
      <c r="G274" s="6">
        <v>45678.0</v>
      </c>
      <c r="H274" s="52">
        <f t="shared" si="4"/>
        <v>0</v>
      </c>
      <c r="I274" s="7" t="s">
        <v>56</v>
      </c>
      <c r="J274" s="10"/>
      <c r="K274" s="10"/>
      <c r="L274" s="10"/>
      <c r="M274" s="10"/>
      <c r="N274" s="7" t="s">
        <v>18</v>
      </c>
      <c r="O274" s="10"/>
    </row>
    <row r="275">
      <c r="A275" s="6">
        <v>45705.0</v>
      </c>
      <c r="B275" s="10"/>
      <c r="C275" s="7">
        <v>240577.0</v>
      </c>
      <c r="D275" s="7" t="s">
        <v>68</v>
      </c>
      <c r="E275" s="6">
        <v>45627.0</v>
      </c>
      <c r="F275" s="52">
        <f t="shared" si="3"/>
        <v>2</v>
      </c>
      <c r="G275" s="6">
        <v>45681.0</v>
      </c>
      <c r="H275" s="52">
        <f t="shared" si="4"/>
        <v>0</v>
      </c>
      <c r="I275" s="7" t="s">
        <v>56</v>
      </c>
      <c r="J275" s="10"/>
      <c r="K275" s="10"/>
      <c r="L275" s="10"/>
      <c r="M275" s="10"/>
      <c r="N275" s="7" t="s">
        <v>18</v>
      </c>
      <c r="O275" s="10"/>
    </row>
    <row r="276">
      <c r="A276" s="6">
        <v>45705.0</v>
      </c>
      <c r="B276" s="10"/>
      <c r="C276" s="7">
        <v>241268.0</v>
      </c>
      <c r="D276" s="7" t="s">
        <v>68</v>
      </c>
      <c r="E276" s="6">
        <v>45627.0</v>
      </c>
      <c r="F276" s="52">
        <f t="shared" si="3"/>
        <v>2</v>
      </c>
      <c r="G276" s="6">
        <v>45687.0</v>
      </c>
      <c r="H276" s="52">
        <f t="shared" si="4"/>
        <v>0</v>
      </c>
      <c r="I276" s="7" t="s">
        <v>56</v>
      </c>
      <c r="J276" s="10"/>
      <c r="K276" s="10"/>
      <c r="L276" s="10"/>
      <c r="M276" s="10"/>
      <c r="N276" s="7" t="s">
        <v>18</v>
      </c>
      <c r="O276" s="10"/>
    </row>
    <row r="277">
      <c r="A277" s="6">
        <v>45705.0</v>
      </c>
      <c r="B277" s="10"/>
      <c r="C277" s="7">
        <v>242264.0</v>
      </c>
      <c r="D277" s="7" t="s">
        <v>68</v>
      </c>
      <c r="E277" s="6">
        <v>45597.0</v>
      </c>
      <c r="F277" s="52">
        <f t="shared" si="3"/>
        <v>3</v>
      </c>
      <c r="G277" s="6">
        <v>45695.0</v>
      </c>
      <c r="H277" s="52">
        <f t="shared" si="4"/>
        <v>0</v>
      </c>
      <c r="I277" s="7" t="s">
        <v>44</v>
      </c>
      <c r="J277" s="10"/>
      <c r="K277" s="10"/>
      <c r="L277" s="10"/>
      <c r="M277" s="10"/>
      <c r="N277" s="7" t="s">
        <v>18</v>
      </c>
      <c r="O277" s="10"/>
    </row>
    <row r="278">
      <c r="A278" s="6">
        <v>45705.0</v>
      </c>
      <c r="B278" s="10"/>
      <c r="C278" s="7">
        <v>59075.0</v>
      </c>
      <c r="D278" s="7" t="s">
        <v>71</v>
      </c>
      <c r="E278" s="6">
        <v>43891.0</v>
      </c>
      <c r="F278" s="52">
        <f t="shared" si="3"/>
        <v>59</v>
      </c>
      <c r="G278" s="6">
        <v>44041.0</v>
      </c>
      <c r="H278" s="52">
        <f t="shared" si="4"/>
        <v>54</v>
      </c>
      <c r="I278" s="7" t="s">
        <v>44</v>
      </c>
      <c r="J278" s="10"/>
      <c r="K278" s="10"/>
      <c r="L278" s="10"/>
      <c r="M278" s="10"/>
      <c r="N278" s="7" t="s">
        <v>18</v>
      </c>
      <c r="O278" s="10"/>
    </row>
    <row r="279">
      <c r="A279" s="6">
        <v>45705.0</v>
      </c>
      <c r="B279" s="10"/>
      <c r="C279" s="7">
        <v>228354.0</v>
      </c>
      <c r="D279" s="7" t="s">
        <v>71</v>
      </c>
      <c r="E279" s="6">
        <v>45505.0</v>
      </c>
      <c r="F279" s="52">
        <f t="shared" si="3"/>
        <v>6</v>
      </c>
      <c r="G279" s="6">
        <v>45559.0</v>
      </c>
      <c r="H279" s="52">
        <f t="shared" si="4"/>
        <v>4</v>
      </c>
      <c r="I279" s="7" t="s">
        <v>44</v>
      </c>
      <c r="J279" s="10"/>
      <c r="K279" s="10"/>
      <c r="L279" s="10"/>
      <c r="M279" s="10"/>
      <c r="N279" s="7" t="s">
        <v>18</v>
      </c>
      <c r="O279" s="10"/>
    </row>
    <row r="280">
      <c r="A280" s="6">
        <v>45705.0</v>
      </c>
      <c r="B280" s="10"/>
      <c r="C280" s="7">
        <v>213170.0</v>
      </c>
      <c r="D280" s="7" t="s">
        <v>71</v>
      </c>
      <c r="E280" s="6">
        <v>45383.0</v>
      </c>
      <c r="F280" s="52">
        <f t="shared" si="3"/>
        <v>10</v>
      </c>
      <c r="G280" s="6">
        <v>45418.0</v>
      </c>
      <c r="H280" s="52">
        <f t="shared" si="4"/>
        <v>9</v>
      </c>
      <c r="I280" s="7" t="s">
        <v>69</v>
      </c>
      <c r="J280" s="10"/>
      <c r="K280" s="10"/>
      <c r="L280" s="10"/>
      <c r="M280" s="10"/>
      <c r="N280" s="7" t="s">
        <v>18</v>
      </c>
      <c r="O280" s="10"/>
    </row>
    <row r="281">
      <c r="A281" s="6">
        <v>45705.0</v>
      </c>
      <c r="B281" s="10"/>
      <c r="C281" s="7">
        <v>220971.0</v>
      </c>
      <c r="D281" s="7" t="s">
        <v>71</v>
      </c>
      <c r="E281" s="6">
        <v>45444.0</v>
      </c>
      <c r="F281" s="52">
        <f t="shared" si="3"/>
        <v>8</v>
      </c>
      <c r="G281" s="6">
        <v>45488.0</v>
      </c>
      <c r="H281" s="52">
        <f t="shared" si="4"/>
        <v>7</v>
      </c>
      <c r="I281" s="7" t="s">
        <v>69</v>
      </c>
      <c r="J281" s="10"/>
      <c r="K281" s="10"/>
      <c r="L281" s="10"/>
      <c r="M281" s="10"/>
      <c r="N281" s="7" t="s">
        <v>18</v>
      </c>
      <c r="O281" s="10"/>
    </row>
    <row r="282">
      <c r="A282" s="6">
        <v>45705.0</v>
      </c>
      <c r="B282" s="10"/>
      <c r="C282" s="7">
        <v>235821.0</v>
      </c>
      <c r="D282" s="7" t="s">
        <v>71</v>
      </c>
      <c r="E282" s="6">
        <v>45566.0</v>
      </c>
      <c r="F282" s="52">
        <f t="shared" si="3"/>
        <v>4</v>
      </c>
      <c r="G282" s="6">
        <v>45628.0</v>
      </c>
      <c r="H282" s="52">
        <f t="shared" si="4"/>
        <v>2</v>
      </c>
      <c r="I282" s="7" t="s">
        <v>69</v>
      </c>
      <c r="J282" s="10"/>
      <c r="K282" s="10"/>
      <c r="L282" s="10"/>
      <c r="M282" s="10"/>
      <c r="N282" s="7" t="s">
        <v>18</v>
      </c>
      <c r="O282" s="10"/>
    </row>
    <row r="283">
      <c r="A283" s="6">
        <v>45705.0</v>
      </c>
      <c r="B283" s="10"/>
      <c r="C283" s="7">
        <v>148936.0</v>
      </c>
      <c r="D283" s="7" t="s">
        <v>71</v>
      </c>
      <c r="E283" s="6">
        <v>44835.0</v>
      </c>
      <c r="F283" s="52">
        <f t="shared" si="3"/>
        <v>28</v>
      </c>
      <c r="G283" s="9">
        <v>44861.0</v>
      </c>
      <c r="H283" s="52">
        <f t="shared" si="4"/>
        <v>27</v>
      </c>
      <c r="I283" s="7" t="s">
        <v>44</v>
      </c>
      <c r="J283" s="10"/>
      <c r="K283" s="10"/>
      <c r="L283" s="10"/>
      <c r="M283" s="10"/>
      <c r="N283" s="7" t="s">
        <v>18</v>
      </c>
      <c r="O283" s="10"/>
    </row>
    <row r="284">
      <c r="A284" s="6">
        <v>45705.0</v>
      </c>
      <c r="B284" s="10"/>
      <c r="C284" s="7">
        <v>189733.0</v>
      </c>
      <c r="D284" s="7" t="s">
        <v>71</v>
      </c>
      <c r="E284" s="6">
        <v>45047.0</v>
      </c>
      <c r="F284" s="52">
        <f t="shared" si="3"/>
        <v>21</v>
      </c>
      <c r="G284" s="9">
        <v>45217.0</v>
      </c>
      <c r="H284" s="52">
        <f t="shared" si="4"/>
        <v>16</v>
      </c>
      <c r="I284" s="7" t="s">
        <v>44</v>
      </c>
      <c r="J284" s="10"/>
      <c r="K284" s="10"/>
      <c r="L284" s="10"/>
      <c r="M284" s="10"/>
      <c r="N284" s="7" t="s">
        <v>18</v>
      </c>
      <c r="O284" s="10"/>
    </row>
    <row r="285">
      <c r="A285" s="6">
        <v>45705.0</v>
      </c>
      <c r="B285" s="10"/>
      <c r="C285" s="7">
        <v>192223.0</v>
      </c>
      <c r="D285" s="7" t="s">
        <v>71</v>
      </c>
      <c r="E285" s="6">
        <v>45200.0</v>
      </c>
      <c r="F285" s="52">
        <f t="shared" si="3"/>
        <v>16</v>
      </c>
      <c r="G285" s="6">
        <v>45238.0</v>
      </c>
      <c r="H285" s="52">
        <f t="shared" si="4"/>
        <v>15</v>
      </c>
      <c r="I285" s="7" t="s">
        <v>56</v>
      </c>
      <c r="J285" s="10"/>
      <c r="K285" s="10"/>
      <c r="L285" s="10"/>
      <c r="M285" s="10"/>
      <c r="N285" s="7" t="s">
        <v>18</v>
      </c>
      <c r="O285" s="10"/>
    </row>
    <row r="286">
      <c r="A286" s="6">
        <v>45705.0</v>
      </c>
      <c r="B286" s="10"/>
      <c r="C286" s="7">
        <v>223221.0</v>
      </c>
      <c r="D286" s="7" t="s">
        <v>71</v>
      </c>
      <c r="E286" s="6">
        <v>45383.0</v>
      </c>
      <c r="F286" s="52">
        <f t="shared" si="3"/>
        <v>10</v>
      </c>
      <c r="G286" s="6">
        <v>45503.0</v>
      </c>
      <c r="H286" s="52">
        <f t="shared" si="4"/>
        <v>6</v>
      </c>
      <c r="I286" s="7" t="s">
        <v>56</v>
      </c>
      <c r="J286" s="10"/>
      <c r="K286" s="10"/>
      <c r="L286" s="10"/>
      <c r="M286" s="10"/>
      <c r="N286" s="7" t="s">
        <v>18</v>
      </c>
      <c r="O286" s="10"/>
    </row>
    <row r="287">
      <c r="A287" s="6">
        <v>45705.0</v>
      </c>
      <c r="B287" s="10"/>
      <c r="C287" s="7">
        <v>235989.0</v>
      </c>
      <c r="D287" s="7" t="s">
        <v>71</v>
      </c>
      <c r="E287" s="6">
        <v>45505.0</v>
      </c>
      <c r="F287" s="52">
        <f t="shared" si="3"/>
        <v>6</v>
      </c>
      <c r="G287" s="6">
        <v>45628.0</v>
      </c>
      <c r="H287" s="52">
        <f t="shared" si="4"/>
        <v>2</v>
      </c>
      <c r="I287" s="7" t="s">
        <v>60</v>
      </c>
      <c r="J287" s="10"/>
      <c r="K287" s="10"/>
      <c r="L287" s="10"/>
      <c r="M287" s="10"/>
      <c r="N287" s="7" t="s">
        <v>18</v>
      </c>
      <c r="O287" s="10"/>
    </row>
    <row r="288">
      <c r="A288" s="6">
        <v>45705.0</v>
      </c>
      <c r="B288" s="10"/>
      <c r="C288" s="7">
        <v>241556.0</v>
      </c>
      <c r="D288" s="7" t="s">
        <v>71</v>
      </c>
      <c r="E288" s="6">
        <v>45627.0</v>
      </c>
      <c r="F288" s="52">
        <f t="shared" si="3"/>
        <v>2</v>
      </c>
      <c r="G288" s="6">
        <v>45694.0</v>
      </c>
      <c r="H288" s="52">
        <f t="shared" si="4"/>
        <v>0</v>
      </c>
      <c r="I288" s="7" t="s">
        <v>177</v>
      </c>
      <c r="J288" s="10"/>
      <c r="K288" s="10"/>
      <c r="L288" s="10"/>
      <c r="M288" s="10"/>
      <c r="N288" s="7" t="s">
        <v>18</v>
      </c>
      <c r="O288" s="10"/>
    </row>
    <row r="289">
      <c r="A289" s="6">
        <v>45705.0</v>
      </c>
      <c r="B289" s="10"/>
      <c r="C289" s="7">
        <v>239048.0</v>
      </c>
      <c r="D289" s="7" t="s">
        <v>82</v>
      </c>
      <c r="E289" s="7">
        <v>3.0</v>
      </c>
      <c r="F289" s="52">
        <f t="shared" si="3"/>
        <v>1501</v>
      </c>
      <c r="G289" s="7">
        <v>0.0</v>
      </c>
      <c r="H289" s="52">
        <f t="shared" si="4"/>
        <v>1501</v>
      </c>
      <c r="I289" s="7" t="s">
        <v>44</v>
      </c>
      <c r="J289" s="10"/>
      <c r="K289" s="10"/>
      <c r="L289" s="10"/>
      <c r="M289" s="10"/>
      <c r="N289" s="7" t="s">
        <v>18</v>
      </c>
      <c r="O289" s="10"/>
    </row>
    <row r="290">
      <c r="A290" s="6">
        <v>45705.0</v>
      </c>
      <c r="B290" s="10"/>
      <c r="C290" s="7">
        <v>78218.0</v>
      </c>
      <c r="D290" s="7" t="s">
        <v>82</v>
      </c>
      <c r="E290" s="7">
        <v>51.0</v>
      </c>
      <c r="F290" s="52">
        <f t="shared" si="3"/>
        <v>1499</v>
      </c>
      <c r="G290" s="7">
        <v>47.0</v>
      </c>
      <c r="H290" s="52">
        <f t="shared" si="4"/>
        <v>1500</v>
      </c>
      <c r="I290" s="7" t="s">
        <v>117</v>
      </c>
      <c r="J290" s="10"/>
      <c r="K290" s="10"/>
      <c r="L290" s="10"/>
      <c r="M290" s="10"/>
      <c r="N290" s="7" t="s">
        <v>18</v>
      </c>
      <c r="O290" s="10"/>
    </row>
    <row r="291">
      <c r="A291" s="6">
        <v>45705.0</v>
      </c>
      <c r="B291" s="10"/>
      <c r="C291" s="7">
        <v>232420.0</v>
      </c>
      <c r="D291" s="7" t="s">
        <v>82</v>
      </c>
      <c r="E291" s="7">
        <v>10.0</v>
      </c>
      <c r="F291" s="52">
        <f t="shared" si="3"/>
        <v>1501</v>
      </c>
      <c r="G291" s="7">
        <v>3.0</v>
      </c>
      <c r="H291" s="52">
        <f t="shared" si="4"/>
        <v>1501</v>
      </c>
      <c r="I291" s="7" t="s">
        <v>56</v>
      </c>
      <c r="J291" s="10"/>
      <c r="K291" s="10"/>
      <c r="L291" s="10"/>
      <c r="M291" s="10"/>
      <c r="N291" s="7" t="s">
        <v>18</v>
      </c>
      <c r="O291" s="10"/>
    </row>
    <row r="292">
      <c r="A292" s="6">
        <v>45702.0</v>
      </c>
      <c r="B292" s="6">
        <v>45705.0</v>
      </c>
      <c r="C292" s="7">
        <v>179077.0</v>
      </c>
      <c r="D292" s="7" t="s">
        <v>82</v>
      </c>
      <c r="E292" s="7">
        <v>21.0</v>
      </c>
      <c r="F292" s="52">
        <f t="shared" si="3"/>
        <v>1500</v>
      </c>
      <c r="G292" s="7">
        <v>18.0</v>
      </c>
      <c r="H292" s="52">
        <f t="shared" si="4"/>
        <v>1501</v>
      </c>
      <c r="I292" s="7" t="s">
        <v>56</v>
      </c>
      <c r="J292" s="7">
        <v>505.0</v>
      </c>
      <c r="K292" s="75">
        <v>4500.0</v>
      </c>
      <c r="L292" s="7" t="s">
        <v>50</v>
      </c>
      <c r="M292" s="6">
        <v>45705.0</v>
      </c>
      <c r="N292" s="7" t="s">
        <v>16</v>
      </c>
      <c r="O292" s="7" t="s">
        <v>51</v>
      </c>
    </row>
    <row r="293">
      <c r="A293" s="6">
        <v>45705.0</v>
      </c>
      <c r="B293" s="10"/>
      <c r="C293" s="7">
        <v>194522.0</v>
      </c>
      <c r="D293" s="7" t="s">
        <v>82</v>
      </c>
      <c r="E293" s="7">
        <v>17.0</v>
      </c>
      <c r="F293" s="52">
        <f t="shared" si="3"/>
        <v>1501</v>
      </c>
      <c r="G293" s="7">
        <v>13.0</v>
      </c>
      <c r="H293" s="52">
        <f t="shared" si="4"/>
        <v>1501</v>
      </c>
      <c r="I293" s="7" t="s">
        <v>56</v>
      </c>
      <c r="J293" s="10"/>
      <c r="K293" s="10"/>
      <c r="L293" s="10"/>
      <c r="M293" s="10"/>
      <c r="N293" s="7" t="s">
        <v>18</v>
      </c>
      <c r="O293" s="10"/>
    </row>
    <row r="294">
      <c r="A294" s="6">
        <v>45705.0</v>
      </c>
      <c r="B294" s="10"/>
      <c r="C294" s="7">
        <v>209417.0</v>
      </c>
      <c r="D294" s="7" t="s">
        <v>82</v>
      </c>
      <c r="E294" s="7">
        <v>12.0</v>
      </c>
      <c r="F294" s="52">
        <f t="shared" si="3"/>
        <v>1501</v>
      </c>
      <c r="G294" s="7">
        <v>10.0</v>
      </c>
      <c r="H294" s="52">
        <f t="shared" si="4"/>
        <v>1501</v>
      </c>
      <c r="I294" s="7" t="s">
        <v>56</v>
      </c>
      <c r="J294" s="10"/>
      <c r="K294" s="10"/>
      <c r="L294" s="10"/>
      <c r="M294" s="10"/>
      <c r="N294" s="7" t="s">
        <v>18</v>
      </c>
      <c r="O294" s="10"/>
    </row>
    <row r="295">
      <c r="A295" s="6">
        <v>45705.0</v>
      </c>
      <c r="B295" s="10"/>
      <c r="C295" s="7">
        <v>217373.0</v>
      </c>
      <c r="D295" s="7" t="s">
        <v>82</v>
      </c>
      <c r="E295" s="7">
        <v>8.0</v>
      </c>
      <c r="F295" s="52">
        <f t="shared" si="3"/>
        <v>1501</v>
      </c>
      <c r="G295" s="7">
        <v>8.0</v>
      </c>
      <c r="H295" s="52">
        <f t="shared" si="4"/>
        <v>1501</v>
      </c>
      <c r="I295" s="7" t="s">
        <v>56</v>
      </c>
      <c r="J295" s="10"/>
      <c r="K295" s="10"/>
      <c r="L295" s="10"/>
      <c r="M295" s="10"/>
      <c r="N295" s="7" t="s">
        <v>18</v>
      </c>
      <c r="O295" s="10"/>
    </row>
    <row r="296">
      <c r="A296" s="6">
        <v>45705.0</v>
      </c>
      <c r="B296" s="10"/>
      <c r="C296" s="7">
        <v>223471.0</v>
      </c>
      <c r="D296" s="7" t="s">
        <v>82</v>
      </c>
      <c r="E296" s="7">
        <v>8.0</v>
      </c>
      <c r="F296" s="52">
        <f t="shared" si="3"/>
        <v>1501</v>
      </c>
      <c r="G296" s="7">
        <v>6.0</v>
      </c>
      <c r="H296" s="52">
        <f t="shared" si="4"/>
        <v>1501</v>
      </c>
      <c r="I296" s="7" t="s">
        <v>56</v>
      </c>
      <c r="J296" s="10"/>
      <c r="K296" s="10"/>
      <c r="L296" s="10"/>
      <c r="M296" s="10"/>
      <c r="N296" s="7" t="s">
        <v>18</v>
      </c>
      <c r="O296" s="10"/>
    </row>
    <row r="297">
      <c r="A297" s="6">
        <v>45705.0</v>
      </c>
      <c r="B297" s="10"/>
      <c r="C297" s="7">
        <v>228151.0</v>
      </c>
      <c r="D297" s="7" t="s">
        <v>82</v>
      </c>
      <c r="E297" s="7">
        <v>12.0</v>
      </c>
      <c r="F297" s="52">
        <f t="shared" si="3"/>
        <v>1501</v>
      </c>
      <c r="G297" s="7">
        <v>4.0</v>
      </c>
      <c r="H297" s="52">
        <f t="shared" si="4"/>
        <v>1501</v>
      </c>
      <c r="I297" s="7" t="s">
        <v>56</v>
      </c>
      <c r="J297" s="10"/>
      <c r="K297" s="10"/>
      <c r="L297" s="10"/>
      <c r="M297" s="10"/>
      <c r="N297" s="7" t="s">
        <v>18</v>
      </c>
      <c r="O297" s="10"/>
    </row>
    <row r="298">
      <c r="A298" s="6">
        <v>45705.0</v>
      </c>
      <c r="B298" s="10"/>
      <c r="C298" s="7">
        <v>229319.0</v>
      </c>
      <c r="D298" s="7" t="s">
        <v>82</v>
      </c>
      <c r="E298" s="7">
        <v>13.0</v>
      </c>
      <c r="F298" s="52">
        <f t="shared" si="3"/>
        <v>1501</v>
      </c>
      <c r="G298" s="7">
        <v>3.0</v>
      </c>
      <c r="H298" s="52">
        <f t="shared" si="4"/>
        <v>1501</v>
      </c>
      <c r="I298" s="7" t="s">
        <v>56</v>
      </c>
      <c r="J298" s="10"/>
      <c r="K298" s="10"/>
      <c r="L298" s="10"/>
      <c r="M298" s="10"/>
      <c r="N298" s="7" t="s">
        <v>18</v>
      </c>
      <c r="O298" s="10"/>
    </row>
    <row r="299">
      <c r="A299" s="6">
        <v>45705.0</v>
      </c>
      <c r="B299" s="10"/>
      <c r="C299" s="7">
        <v>233661.0</v>
      </c>
      <c r="D299" s="7" t="s">
        <v>82</v>
      </c>
      <c r="E299" s="7">
        <v>6.0</v>
      </c>
      <c r="F299" s="52">
        <f t="shared" si="3"/>
        <v>1501</v>
      </c>
      <c r="G299" s="7">
        <v>3.0</v>
      </c>
      <c r="H299" s="52">
        <f t="shared" si="4"/>
        <v>1501</v>
      </c>
      <c r="I299" s="7" t="s">
        <v>56</v>
      </c>
      <c r="J299" s="10"/>
      <c r="K299" s="10"/>
      <c r="L299" s="10"/>
      <c r="M299" s="10"/>
      <c r="N299" s="7" t="s">
        <v>18</v>
      </c>
      <c r="O299" s="10"/>
    </row>
    <row r="300">
      <c r="A300" s="6">
        <v>45705.0</v>
      </c>
      <c r="B300" s="10"/>
      <c r="C300" s="7">
        <v>234923.0</v>
      </c>
      <c r="D300" s="7" t="s">
        <v>82</v>
      </c>
      <c r="E300" s="7">
        <v>3.0</v>
      </c>
      <c r="F300" s="52">
        <f t="shared" si="3"/>
        <v>1501</v>
      </c>
      <c r="G300" s="7">
        <v>2.0</v>
      </c>
      <c r="H300" s="52">
        <f t="shared" si="4"/>
        <v>1501</v>
      </c>
      <c r="I300" s="7" t="s">
        <v>44</v>
      </c>
      <c r="J300" s="10"/>
      <c r="K300" s="10"/>
      <c r="L300" s="10"/>
      <c r="M300" s="10"/>
      <c r="N300" s="7" t="s">
        <v>18</v>
      </c>
      <c r="O300" s="10"/>
    </row>
    <row r="301">
      <c r="A301" s="6">
        <v>45705.0</v>
      </c>
      <c r="B301" s="10"/>
      <c r="C301" s="7">
        <v>237174.0</v>
      </c>
      <c r="D301" s="7" t="s">
        <v>82</v>
      </c>
      <c r="E301" s="7">
        <v>2.0</v>
      </c>
      <c r="F301" s="52">
        <f t="shared" si="3"/>
        <v>1501</v>
      </c>
      <c r="G301" s="7">
        <v>1.0</v>
      </c>
      <c r="H301" s="52">
        <f t="shared" si="4"/>
        <v>1501</v>
      </c>
      <c r="I301" s="7" t="s">
        <v>44</v>
      </c>
      <c r="J301" s="10"/>
      <c r="K301" s="10"/>
      <c r="L301" s="10"/>
      <c r="M301" s="10"/>
      <c r="N301" s="7" t="s">
        <v>18</v>
      </c>
      <c r="O301" s="10"/>
    </row>
    <row r="302">
      <c r="A302" s="6">
        <v>45705.0</v>
      </c>
      <c r="B302" s="10"/>
      <c r="C302" s="7">
        <v>239223.0</v>
      </c>
      <c r="D302" s="7" t="s">
        <v>82</v>
      </c>
      <c r="E302" s="7">
        <v>3.0</v>
      </c>
      <c r="F302" s="52">
        <f t="shared" si="3"/>
        <v>1501</v>
      </c>
      <c r="G302" s="7">
        <v>0.0</v>
      </c>
      <c r="H302" s="52">
        <f t="shared" si="4"/>
        <v>1501</v>
      </c>
      <c r="I302" s="7" t="s">
        <v>56</v>
      </c>
      <c r="J302" s="10"/>
      <c r="K302" s="10"/>
      <c r="L302" s="10"/>
      <c r="M302" s="10"/>
      <c r="N302" s="7" t="s">
        <v>18</v>
      </c>
      <c r="O302" s="10"/>
    </row>
    <row r="303">
      <c r="A303" s="6">
        <v>45705.0</v>
      </c>
      <c r="B303" s="10"/>
      <c r="C303" s="7">
        <v>240677.0</v>
      </c>
      <c r="D303" s="7" t="s">
        <v>82</v>
      </c>
      <c r="E303" s="7">
        <v>1.0</v>
      </c>
      <c r="F303" s="52">
        <f t="shared" si="3"/>
        <v>1501</v>
      </c>
      <c r="G303" s="7">
        <v>0.0</v>
      </c>
      <c r="H303" s="52">
        <f t="shared" si="4"/>
        <v>1501</v>
      </c>
      <c r="I303" s="7" t="s">
        <v>60</v>
      </c>
      <c r="J303" s="10"/>
      <c r="K303" s="10"/>
      <c r="L303" s="10"/>
      <c r="M303" s="10"/>
      <c r="N303" s="7" t="s">
        <v>18</v>
      </c>
      <c r="O303" s="10"/>
    </row>
    <row r="304">
      <c r="A304" s="6">
        <v>45705.0</v>
      </c>
      <c r="B304" s="10"/>
      <c r="C304" s="7">
        <v>241380.0</v>
      </c>
      <c r="D304" s="7" t="s">
        <v>82</v>
      </c>
      <c r="E304" s="7">
        <v>2.0</v>
      </c>
      <c r="F304" s="52">
        <f t="shared" si="3"/>
        <v>1501</v>
      </c>
      <c r="G304" s="7">
        <v>0.0</v>
      </c>
      <c r="H304" s="52">
        <f t="shared" si="4"/>
        <v>1501</v>
      </c>
      <c r="I304" s="7" t="s">
        <v>44</v>
      </c>
      <c r="J304" s="10"/>
      <c r="K304" s="10"/>
      <c r="L304" s="10"/>
      <c r="M304" s="10"/>
      <c r="N304" s="7" t="s">
        <v>18</v>
      </c>
      <c r="O304" s="10"/>
    </row>
    <row r="305">
      <c r="A305" s="6">
        <v>45705.0</v>
      </c>
      <c r="B305" s="10"/>
      <c r="C305" s="7">
        <v>242195.0</v>
      </c>
      <c r="D305" s="7" t="s">
        <v>82</v>
      </c>
      <c r="E305" s="7">
        <v>1.0</v>
      </c>
      <c r="F305" s="52">
        <f t="shared" si="3"/>
        <v>1501</v>
      </c>
      <c r="G305" s="7">
        <v>0.0</v>
      </c>
      <c r="H305" s="52">
        <f t="shared" si="4"/>
        <v>1501</v>
      </c>
      <c r="I305" s="7" t="s">
        <v>56</v>
      </c>
      <c r="J305" s="10"/>
      <c r="K305" s="10"/>
      <c r="L305" s="10"/>
      <c r="M305" s="10"/>
      <c r="N305" s="7" t="s">
        <v>18</v>
      </c>
      <c r="O305" s="10"/>
    </row>
    <row r="306">
      <c r="A306" s="6">
        <v>45705.0</v>
      </c>
      <c r="B306" s="10"/>
      <c r="C306" s="7">
        <v>238467.0</v>
      </c>
      <c r="D306" s="7" t="s">
        <v>133</v>
      </c>
      <c r="E306" s="6">
        <v>45566.0</v>
      </c>
      <c r="F306" s="52">
        <f t="shared" si="3"/>
        <v>4</v>
      </c>
      <c r="G306" s="6">
        <v>45672.0</v>
      </c>
      <c r="H306" s="52">
        <f t="shared" si="4"/>
        <v>1</v>
      </c>
      <c r="I306" s="7" t="s">
        <v>69</v>
      </c>
      <c r="J306" s="10"/>
      <c r="K306" s="10"/>
      <c r="L306" s="10"/>
      <c r="M306" s="10"/>
      <c r="N306" s="7" t="s">
        <v>18</v>
      </c>
      <c r="O306" s="10"/>
    </row>
    <row r="307">
      <c r="A307" s="6">
        <v>45705.0</v>
      </c>
      <c r="B307" s="10"/>
      <c r="C307" s="7">
        <v>216833.0</v>
      </c>
      <c r="D307" s="7" t="s">
        <v>133</v>
      </c>
      <c r="E307" s="6">
        <v>45413.0</v>
      </c>
      <c r="F307" s="52">
        <f t="shared" si="3"/>
        <v>9</v>
      </c>
      <c r="G307" s="6">
        <v>45447.0</v>
      </c>
      <c r="H307" s="52">
        <f t="shared" si="4"/>
        <v>8</v>
      </c>
      <c r="I307" s="7" t="s">
        <v>44</v>
      </c>
      <c r="J307" s="10"/>
      <c r="K307" s="10"/>
      <c r="L307" s="10"/>
      <c r="M307" s="10"/>
      <c r="N307" s="7" t="s">
        <v>18</v>
      </c>
      <c r="O307" s="10"/>
    </row>
    <row r="308">
      <c r="A308" s="6">
        <v>45705.0</v>
      </c>
      <c r="B308" s="10"/>
      <c r="C308" s="7">
        <v>182335.0</v>
      </c>
      <c r="D308" s="7" t="s">
        <v>133</v>
      </c>
      <c r="E308" s="6">
        <v>45078.0</v>
      </c>
      <c r="F308" s="52">
        <f t="shared" si="3"/>
        <v>20</v>
      </c>
      <c r="G308" s="6">
        <v>45153.0</v>
      </c>
      <c r="H308" s="52">
        <f t="shared" si="4"/>
        <v>18</v>
      </c>
      <c r="I308" s="7" t="s">
        <v>44</v>
      </c>
      <c r="J308" s="10"/>
      <c r="K308" s="10"/>
      <c r="L308" s="10"/>
      <c r="M308" s="10"/>
      <c r="N308" s="7" t="s">
        <v>18</v>
      </c>
      <c r="O308" s="10"/>
    </row>
    <row r="309">
      <c r="A309" s="6">
        <v>45705.0</v>
      </c>
      <c r="B309" s="10"/>
      <c r="C309" s="7">
        <v>205109.0</v>
      </c>
      <c r="D309" s="7" t="s">
        <v>133</v>
      </c>
      <c r="E309" s="6">
        <v>45323.0</v>
      </c>
      <c r="F309" s="52">
        <f t="shared" si="3"/>
        <v>12</v>
      </c>
      <c r="G309" s="6">
        <v>45356.0</v>
      </c>
      <c r="H309" s="52">
        <f t="shared" si="4"/>
        <v>11</v>
      </c>
      <c r="I309" s="7" t="s">
        <v>57</v>
      </c>
      <c r="J309" s="10"/>
      <c r="K309" s="10"/>
      <c r="L309" s="10"/>
      <c r="M309" s="10"/>
      <c r="N309" s="7" t="s">
        <v>18</v>
      </c>
      <c r="O309" s="10"/>
    </row>
    <row r="310">
      <c r="A310" s="6">
        <v>45705.0</v>
      </c>
      <c r="B310" s="10"/>
      <c r="C310" s="7">
        <v>220900.0</v>
      </c>
      <c r="D310" s="7" t="s">
        <v>133</v>
      </c>
      <c r="E310" s="6">
        <v>45292.0</v>
      </c>
      <c r="F310" s="52">
        <f t="shared" si="3"/>
        <v>13</v>
      </c>
      <c r="G310" s="6">
        <v>45482.0</v>
      </c>
      <c r="H310" s="52">
        <f t="shared" si="4"/>
        <v>7</v>
      </c>
      <c r="I310" s="7" t="s">
        <v>44</v>
      </c>
      <c r="J310" s="10"/>
      <c r="K310" s="10"/>
      <c r="L310" s="10"/>
      <c r="M310" s="10"/>
      <c r="N310" s="7" t="s">
        <v>18</v>
      </c>
      <c r="O310" s="10"/>
    </row>
    <row r="311">
      <c r="A311" s="6">
        <v>45705.0</v>
      </c>
      <c r="B311" s="10"/>
      <c r="C311" s="7">
        <v>224627.0</v>
      </c>
      <c r="D311" s="7" t="s">
        <v>133</v>
      </c>
      <c r="E311" s="6">
        <v>45323.0</v>
      </c>
      <c r="F311" s="52">
        <f t="shared" si="3"/>
        <v>12</v>
      </c>
      <c r="G311" s="6">
        <v>45523.0</v>
      </c>
      <c r="H311" s="52">
        <f t="shared" si="4"/>
        <v>5</v>
      </c>
      <c r="I311" s="7" t="s">
        <v>44</v>
      </c>
      <c r="J311" s="10"/>
      <c r="K311" s="10"/>
      <c r="L311" s="10"/>
      <c r="M311" s="10"/>
      <c r="N311" s="7" t="s">
        <v>18</v>
      </c>
      <c r="O311" s="10"/>
    </row>
    <row r="312">
      <c r="A312" s="6">
        <v>45705.0</v>
      </c>
      <c r="B312" s="10"/>
      <c r="C312" s="7">
        <v>230910.0</v>
      </c>
      <c r="D312" s="7" t="s">
        <v>133</v>
      </c>
      <c r="E312" s="6">
        <v>45474.0</v>
      </c>
      <c r="F312" s="52">
        <f t="shared" si="3"/>
        <v>7</v>
      </c>
      <c r="G312" s="9">
        <v>45581.0</v>
      </c>
      <c r="H312" s="52">
        <f t="shared" si="4"/>
        <v>4</v>
      </c>
      <c r="I312" s="7" t="s">
        <v>48</v>
      </c>
      <c r="J312" s="10"/>
      <c r="K312" s="10"/>
      <c r="L312" s="10"/>
      <c r="M312" s="10"/>
      <c r="N312" s="7" t="s">
        <v>18</v>
      </c>
      <c r="O312" s="10"/>
    </row>
    <row r="313">
      <c r="A313" s="6">
        <v>45705.0</v>
      </c>
      <c r="B313" s="10"/>
      <c r="C313" s="7">
        <v>223985.0</v>
      </c>
      <c r="D313" s="7" t="s">
        <v>133</v>
      </c>
      <c r="E313" s="6">
        <v>45474.0</v>
      </c>
      <c r="F313" s="52">
        <f t="shared" si="3"/>
        <v>7</v>
      </c>
      <c r="G313" s="6">
        <v>45510.0</v>
      </c>
      <c r="H313" s="52">
        <f t="shared" si="4"/>
        <v>6</v>
      </c>
      <c r="I313" s="7" t="s">
        <v>60</v>
      </c>
      <c r="J313" s="10"/>
      <c r="K313" s="10"/>
      <c r="L313" s="10"/>
      <c r="M313" s="10"/>
      <c r="N313" s="7" t="s">
        <v>18</v>
      </c>
      <c r="O313" s="10"/>
    </row>
    <row r="314">
      <c r="A314" s="6">
        <v>45705.0</v>
      </c>
      <c r="B314" s="10"/>
      <c r="C314" s="7">
        <v>228309.0</v>
      </c>
      <c r="D314" s="7" t="s">
        <v>133</v>
      </c>
      <c r="E314" s="6">
        <v>45536.0</v>
      </c>
      <c r="F314" s="52">
        <f t="shared" si="3"/>
        <v>5</v>
      </c>
      <c r="G314" s="6">
        <v>45553.0</v>
      </c>
      <c r="H314" s="52">
        <f t="shared" si="4"/>
        <v>5</v>
      </c>
      <c r="I314" s="7" t="s">
        <v>41</v>
      </c>
      <c r="J314" s="10"/>
      <c r="K314" s="10"/>
      <c r="L314" s="10"/>
      <c r="M314" s="10"/>
      <c r="N314" s="7" t="s">
        <v>18</v>
      </c>
      <c r="O314" s="10"/>
    </row>
    <row r="315">
      <c r="A315" s="6">
        <v>45705.0</v>
      </c>
      <c r="B315" s="10"/>
      <c r="C315" s="7">
        <v>229502.0</v>
      </c>
      <c r="D315" s="7" t="s">
        <v>133</v>
      </c>
      <c r="E315" s="6">
        <v>45536.0</v>
      </c>
      <c r="F315" s="52">
        <f t="shared" si="3"/>
        <v>5</v>
      </c>
      <c r="G315" s="6">
        <v>45565.0</v>
      </c>
      <c r="H315" s="52">
        <f t="shared" si="4"/>
        <v>4</v>
      </c>
      <c r="I315" s="7" t="s">
        <v>44</v>
      </c>
      <c r="J315" s="10"/>
      <c r="K315" s="10"/>
      <c r="L315" s="10"/>
      <c r="M315" s="10"/>
      <c r="N315" s="7" t="s">
        <v>18</v>
      </c>
      <c r="O315" s="10"/>
    </row>
    <row r="316">
      <c r="A316" s="6">
        <v>45705.0</v>
      </c>
      <c r="B316" s="10"/>
      <c r="C316" s="7">
        <v>232109.0</v>
      </c>
      <c r="D316" s="7" t="s">
        <v>133</v>
      </c>
      <c r="E316" s="6">
        <v>45566.0</v>
      </c>
      <c r="F316" s="52">
        <f t="shared" si="3"/>
        <v>4</v>
      </c>
      <c r="G316" s="9">
        <v>45588.0</v>
      </c>
      <c r="H316" s="52">
        <f t="shared" si="4"/>
        <v>3</v>
      </c>
      <c r="I316" s="7" t="s">
        <v>69</v>
      </c>
      <c r="J316" s="10"/>
      <c r="K316" s="10"/>
      <c r="L316" s="10"/>
      <c r="M316" s="10"/>
      <c r="N316" s="7" t="s">
        <v>18</v>
      </c>
      <c r="O316" s="10"/>
    </row>
    <row r="317">
      <c r="A317" s="6">
        <v>45702.0</v>
      </c>
      <c r="B317" s="6">
        <v>45705.0</v>
      </c>
      <c r="C317" s="7">
        <v>235415.0</v>
      </c>
      <c r="D317" s="7" t="s">
        <v>133</v>
      </c>
      <c r="E317" s="6">
        <v>45566.0</v>
      </c>
      <c r="F317" s="52">
        <f t="shared" si="3"/>
        <v>4</v>
      </c>
      <c r="G317" s="9">
        <v>45623.0</v>
      </c>
      <c r="H317" s="52">
        <f t="shared" si="4"/>
        <v>2</v>
      </c>
      <c r="I317" s="7" t="s">
        <v>44</v>
      </c>
      <c r="J317" s="7">
        <v>104.0</v>
      </c>
      <c r="K317" s="75">
        <v>15000.0</v>
      </c>
      <c r="L317" s="7" t="s">
        <v>46</v>
      </c>
      <c r="M317" s="6">
        <v>45705.0</v>
      </c>
      <c r="N317" s="7" t="s">
        <v>16</v>
      </c>
      <c r="O317" s="7" t="s">
        <v>51</v>
      </c>
    </row>
    <row r="318">
      <c r="A318" s="6">
        <v>45705.0</v>
      </c>
      <c r="B318" s="10"/>
      <c r="C318" s="7">
        <v>232534.0</v>
      </c>
      <c r="D318" s="7" t="s">
        <v>133</v>
      </c>
      <c r="E318" s="6">
        <v>45566.0</v>
      </c>
      <c r="F318" s="52">
        <f t="shared" si="3"/>
        <v>4</v>
      </c>
      <c r="G318" s="9">
        <v>45593.0</v>
      </c>
      <c r="H318" s="52">
        <f t="shared" si="4"/>
        <v>3</v>
      </c>
      <c r="I318" s="7" t="s">
        <v>44</v>
      </c>
      <c r="J318" s="10"/>
      <c r="K318" s="10"/>
      <c r="L318" s="10"/>
      <c r="M318" s="10"/>
      <c r="N318" s="7" t="s">
        <v>18</v>
      </c>
      <c r="O318" s="10"/>
    </row>
    <row r="319">
      <c r="A319" s="6">
        <v>45705.0</v>
      </c>
      <c r="B319" s="10"/>
      <c r="C319" s="7">
        <v>214701.0</v>
      </c>
      <c r="D319" s="7" t="s">
        <v>74</v>
      </c>
      <c r="E319" s="6">
        <v>45413.0</v>
      </c>
      <c r="F319" s="52">
        <f t="shared" si="3"/>
        <v>9</v>
      </c>
      <c r="G319" s="6">
        <v>45428.0</v>
      </c>
      <c r="H319" s="52">
        <f t="shared" si="4"/>
        <v>9</v>
      </c>
      <c r="I319" s="7" t="s">
        <v>56</v>
      </c>
      <c r="J319" s="10"/>
      <c r="K319" s="10"/>
      <c r="L319" s="10"/>
      <c r="M319" s="10"/>
      <c r="N319" s="7" t="s">
        <v>18</v>
      </c>
      <c r="O319" s="10"/>
    </row>
    <row r="320">
      <c r="A320" s="6">
        <v>45705.0</v>
      </c>
      <c r="B320" s="10"/>
      <c r="C320" s="7">
        <v>220291.0</v>
      </c>
      <c r="D320" s="7" t="s">
        <v>74</v>
      </c>
      <c r="E320" s="6">
        <v>45383.0</v>
      </c>
      <c r="F320" s="52">
        <f t="shared" si="3"/>
        <v>10</v>
      </c>
      <c r="G320" s="6">
        <v>45490.0</v>
      </c>
      <c r="H320" s="52">
        <f t="shared" si="4"/>
        <v>7</v>
      </c>
      <c r="I320" s="7" t="s">
        <v>56</v>
      </c>
      <c r="J320" s="10"/>
      <c r="K320" s="10"/>
      <c r="L320" s="10"/>
      <c r="M320" s="10"/>
      <c r="N320" s="7" t="s">
        <v>19</v>
      </c>
      <c r="O320" s="10"/>
    </row>
    <row r="321">
      <c r="A321" s="6">
        <v>45705.0</v>
      </c>
      <c r="B321" s="10"/>
      <c r="C321" s="7">
        <v>239667.0</v>
      </c>
      <c r="D321" s="7" t="s">
        <v>74</v>
      </c>
      <c r="E321" s="6">
        <v>45597.0</v>
      </c>
      <c r="F321" s="52">
        <f t="shared" si="3"/>
        <v>3</v>
      </c>
      <c r="G321" s="6">
        <v>45674.0</v>
      </c>
      <c r="H321" s="52">
        <f t="shared" si="4"/>
        <v>1</v>
      </c>
      <c r="I321" s="7" t="s">
        <v>44</v>
      </c>
      <c r="J321" s="10"/>
      <c r="K321" s="10"/>
      <c r="L321" s="10"/>
      <c r="M321" s="10"/>
      <c r="N321" s="7" t="s">
        <v>18</v>
      </c>
      <c r="O321" s="10"/>
    </row>
    <row r="322">
      <c r="A322" s="6">
        <v>45705.0</v>
      </c>
      <c r="B322" s="10"/>
      <c r="C322" s="7">
        <v>207049.0</v>
      </c>
      <c r="D322" s="7" t="s">
        <v>74</v>
      </c>
      <c r="E322" s="6">
        <v>45200.0</v>
      </c>
      <c r="F322" s="52">
        <f t="shared" si="3"/>
        <v>16</v>
      </c>
      <c r="G322" s="6">
        <v>45371.0</v>
      </c>
      <c r="H322" s="52">
        <f t="shared" si="4"/>
        <v>10</v>
      </c>
      <c r="I322" s="7" t="s">
        <v>56</v>
      </c>
      <c r="J322" s="10"/>
      <c r="K322" s="10"/>
      <c r="L322" s="10"/>
      <c r="M322" s="10"/>
      <c r="N322" s="7" t="s">
        <v>18</v>
      </c>
      <c r="O322" s="10"/>
    </row>
    <row r="323">
      <c r="A323" s="6">
        <v>45705.0</v>
      </c>
      <c r="B323" s="10"/>
      <c r="C323" s="7">
        <v>193576.0</v>
      </c>
      <c r="D323" s="7" t="s">
        <v>74</v>
      </c>
      <c r="E323" s="6">
        <v>45200.0</v>
      </c>
      <c r="F323" s="52">
        <f t="shared" si="3"/>
        <v>16</v>
      </c>
      <c r="G323" s="9">
        <v>45251.0</v>
      </c>
      <c r="H323" s="52">
        <f t="shared" si="4"/>
        <v>14</v>
      </c>
      <c r="I323" s="7" t="s">
        <v>56</v>
      </c>
      <c r="J323" s="10"/>
      <c r="K323" s="10"/>
      <c r="L323" s="10"/>
      <c r="M323" s="10"/>
      <c r="N323" s="7" t="s">
        <v>18</v>
      </c>
      <c r="O323" s="10"/>
    </row>
    <row r="324">
      <c r="A324" s="6">
        <v>45705.0</v>
      </c>
      <c r="B324" s="10"/>
      <c r="C324" s="7">
        <v>211008.0</v>
      </c>
      <c r="D324" s="7" t="s">
        <v>74</v>
      </c>
      <c r="E324" s="6">
        <v>45323.0</v>
      </c>
      <c r="F324" s="52">
        <f t="shared" si="3"/>
        <v>12</v>
      </c>
      <c r="G324" s="6">
        <v>45399.0</v>
      </c>
      <c r="H324" s="52">
        <f t="shared" si="4"/>
        <v>10</v>
      </c>
      <c r="I324" s="7" t="s">
        <v>56</v>
      </c>
      <c r="J324" s="10"/>
      <c r="K324" s="10"/>
      <c r="L324" s="10"/>
      <c r="M324" s="10"/>
      <c r="N324" s="7" t="s">
        <v>18</v>
      </c>
      <c r="O324" s="10"/>
    </row>
    <row r="325">
      <c r="A325" s="6">
        <v>45705.0</v>
      </c>
      <c r="B325" s="10"/>
      <c r="C325" s="7">
        <v>218416.0</v>
      </c>
      <c r="D325" s="7" t="s">
        <v>74</v>
      </c>
      <c r="E325" s="6">
        <v>45444.0</v>
      </c>
      <c r="F325" s="52">
        <f t="shared" si="3"/>
        <v>8</v>
      </c>
      <c r="G325" s="6">
        <v>45469.0</v>
      </c>
      <c r="H325" s="52">
        <f t="shared" si="4"/>
        <v>7</v>
      </c>
      <c r="I325" s="7" t="s">
        <v>131</v>
      </c>
      <c r="J325" s="10"/>
      <c r="K325" s="10"/>
      <c r="L325" s="10"/>
      <c r="M325" s="10"/>
      <c r="N325" s="7" t="s">
        <v>18</v>
      </c>
      <c r="O325" s="10"/>
    </row>
    <row r="326">
      <c r="A326" s="6">
        <v>45705.0</v>
      </c>
      <c r="B326" s="10"/>
      <c r="C326" s="7">
        <v>224795.0</v>
      </c>
      <c r="D326" s="7" t="s">
        <v>74</v>
      </c>
      <c r="E326" s="6">
        <v>45505.0</v>
      </c>
      <c r="F326" s="52">
        <f t="shared" si="3"/>
        <v>6</v>
      </c>
      <c r="G326" s="6">
        <v>45518.0</v>
      </c>
      <c r="H326" s="52">
        <f t="shared" si="4"/>
        <v>6</v>
      </c>
      <c r="I326" s="7" t="s">
        <v>56</v>
      </c>
      <c r="J326" s="10"/>
      <c r="K326" s="10"/>
      <c r="L326" s="10"/>
      <c r="M326" s="10"/>
      <c r="N326" s="7" t="s">
        <v>18</v>
      </c>
      <c r="O326" s="10"/>
    </row>
    <row r="327">
      <c r="A327" s="6">
        <v>45705.0</v>
      </c>
      <c r="B327" s="10"/>
      <c r="C327" s="7">
        <v>226887.0</v>
      </c>
      <c r="D327" s="7" t="s">
        <v>74</v>
      </c>
      <c r="E327" s="6">
        <v>45505.0</v>
      </c>
      <c r="F327" s="52">
        <f t="shared" si="3"/>
        <v>6</v>
      </c>
      <c r="G327" s="6">
        <v>45538.0</v>
      </c>
      <c r="H327" s="52">
        <f t="shared" si="4"/>
        <v>5</v>
      </c>
      <c r="I327" s="7" t="s">
        <v>56</v>
      </c>
      <c r="J327" s="10"/>
      <c r="K327" s="10"/>
      <c r="L327" s="10"/>
      <c r="M327" s="10"/>
      <c r="N327" s="7" t="s">
        <v>18</v>
      </c>
      <c r="O327" s="10"/>
    </row>
    <row r="328">
      <c r="A328" s="6">
        <v>45705.0</v>
      </c>
      <c r="B328" s="10"/>
      <c r="C328" s="7">
        <v>231098.0</v>
      </c>
      <c r="D328" s="7" t="s">
        <v>74</v>
      </c>
      <c r="E328" s="6">
        <v>45536.0</v>
      </c>
      <c r="F328" s="52">
        <f t="shared" si="3"/>
        <v>5</v>
      </c>
      <c r="G328" s="9">
        <v>45580.0</v>
      </c>
      <c r="H328" s="52">
        <f t="shared" si="4"/>
        <v>4</v>
      </c>
      <c r="I328" s="7" t="s">
        <v>56</v>
      </c>
      <c r="J328" s="10"/>
      <c r="K328" s="10"/>
      <c r="L328" s="10"/>
      <c r="M328" s="10"/>
      <c r="N328" s="7" t="s">
        <v>18</v>
      </c>
      <c r="O328" s="10"/>
    </row>
    <row r="329">
      <c r="A329" s="6">
        <v>45705.0</v>
      </c>
      <c r="B329" s="10"/>
      <c r="C329" s="7">
        <v>233417.0</v>
      </c>
      <c r="D329" s="7" t="s">
        <v>74</v>
      </c>
      <c r="E329" s="6">
        <v>45566.0</v>
      </c>
      <c r="F329" s="52">
        <f t="shared" si="3"/>
        <v>4</v>
      </c>
      <c r="G329" s="6">
        <v>45602.0</v>
      </c>
      <c r="H329" s="52">
        <f t="shared" si="4"/>
        <v>3</v>
      </c>
      <c r="I329" s="7" t="s">
        <v>44</v>
      </c>
      <c r="J329" s="10"/>
      <c r="K329" s="10"/>
      <c r="L329" s="10"/>
      <c r="M329" s="10"/>
      <c r="N329" s="7" t="s">
        <v>18</v>
      </c>
      <c r="O329" s="10"/>
    </row>
    <row r="330">
      <c r="A330" s="6">
        <v>45705.0</v>
      </c>
      <c r="B330" s="10"/>
      <c r="C330" s="7">
        <v>235945.0</v>
      </c>
      <c r="D330" s="7" t="s">
        <v>74</v>
      </c>
      <c r="E330" s="6">
        <v>45597.0</v>
      </c>
      <c r="F330" s="52">
        <f t="shared" si="3"/>
        <v>3</v>
      </c>
      <c r="G330" s="6">
        <v>45628.0</v>
      </c>
      <c r="H330" s="52">
        <f t="shared" si="4"/>
        <v>2</v>
      </c>
      <c r="I330" s="7" t="s">
        <v>57</v>
      </c>
      <c r="J330" s="10"/>
      <c r="K330" s="10"/>
      <c r="L330" s="10"/>
      <c r="M330" s="10"/>
      <c r="N330" s="7" t="s">
        <v>18</v>
      </c>
      <c r="O330" s="10"/>
    </row>
    <row r="331">
      <c r="A331" s="6">
        <v>45705.0</v>
      </c>
      <c r="B331" s="10"/>
      <c r="C331" s="7">
        <v>237460.0</v>
      </c>
      <c r="D331" s="7" t="s">
        <v>74</v>
      </c>
      <c r="E331" s="6">
        <v>45627.0</v>
      </c>
      <c r="F331" s="52">
        <f t="shared" si="3"/>
        <v>2</v>
      </c>
      <c r="G331" s="9">
        <v>45644.0</v>
      </c>
      <c r="H331" s="52">
        <f t="shared" si="4"/>
        <v>2</v>
      </c>
      <c r="I331" s="7" t="s">
        <v>60</v>
      </c>
      <c r="J331" s="10"/>
      <c r="K331" s="10"/>
      <c r="L331" s="10"/>
      <c r="M331" s="10"/>
      <c r="N331" s="7" t="s">
        <v>18</v>
      </c>
      <c r="O331" s="10"/>
    </row>
    <row r="332">
      <c r="A332" s="6">
        <v>45705.0</v>
      </c>
      <c r="B332" s="10"/>
      <c r="C332" s="7">
        <v>238760.0</v>
      </c>
      <c r="D332" s="7" t="s">
        <v>74</v>
      </c>
      <c r="E332" s="6">
        <v>45505.0</v>
      </c>
      <c r="F332" s="52">
        <f t="shared" si="3"/>
        <v>6</v>
      </c>
      <c r="G332" s="6">
        <v>45666.0</v>
      </c>
      <c r="H332" s="52">
        <f t="shared" si="4"/>
        <v>1</v>
      </c>
      <c r="I332" s="7" t="s">
        <v>177</v>
      </c>
      <c r="J332" s="10"/>
      <c r="K332" s="10"/>
      <c r="L332" s="10"/>
      <c r="M332" s="10"/>
      <c r="N332" s="7" t="s">
        <v>18</v>
      </c>
      <c r="O332" s="10"/>
    </row>
    <row r="333">
      <c r="A333" s="6">
        <v>45705.0</v>
      </c>
      <c r="B333" s="10"/>
      <c r="C333" s="7">
        <v>240041.0</v>
      </c>
      <c r="D333" s="7" t="s">
        <v>74</v>
      </c>
      <c r="E333" s="6">
        <v>45597.0</v>
      </c>
      <c r="F333" s="52">
        <f t="shared" si="3"/>
        <v>3</v>
      </c>
      <c r="G333" s="6">
        <v>45677.0</v>
      </c>
      <c r="H333" s="52">
        <f t="shared" si="4"/>
        <v>0</v>
      </c>
      <c r="I333" s="7" t="s">
        <v>56</v>
      </c>
      <c r="J333" s="10"/>
      <c r="K333" s="10"/>
      <c r="L333" s="10"/>
      <c r="M333" s="10"/>
      <c r="N333" s="7" t="s">
        <v>18</v>
      </c>
      <c r="O333" s="10"/>
    </row>
    <row r="334">
      <c r="A334" s="6">
        <v>45705.0</v>
      </c>
      <c r="B334" s="10"/>
      <c r="C334" s="7">
        <v>240882.0</v>
      </c>
      <c r="D334" s="7" t="s">
        <v>74</v>
      </c>
      <c r="E334" s="6">
        <v>45597.0</v>
      </c>
      <c r="F334" s="52">
        <f t="shared" si="3"/>
        <v>3</v>
      </c>
      <c r="G334" s="6">
        <v>45685.0</v>
      </c>
      <c r="H334" s="52">
        <f t="shared" si="4"/>
        <v>0</v>
      </c>
      <c r="I334" s="7" t="s">
        <v>56</v>
      </c>
      <c r="J334" s="10"/>
      <c r="K334" s="10"/>
      <c r="L334" s="10"/>
      <c r="M334" s="10"/>
      <c r="N334" s="7" t="s">
        <v>18</v>
      </c>
      <c r="O334" s="10"/>
    </row>
    <row r="335">
      <c r="A335" s="6">
        <v>45705.0</v>
      </c>
      <c r="B335" s="10"/>
      <c r="C335" s="7">
        <v>242036.0</v>
      </c>
      <c r="D335" s="7" t="s">
        <v>74</v>
      </c>
      <c r="E335" s="6">
        <v>45627.0</v>
      </c>
      <c r="F335" s="52">
        <f t="shared" si="3"/>
        <v>2</v>
      </c>
      <c r="G335" s="6">
        <v>45693.0</v>
      </c>
      <c r="H335" s="52">
        <f t="shared" si="4"/>
        <v>0</v>
      </c>
      <c r="I335" s="7" t="s">
        <v>44</v>
      </c>
      <c r="J335" s="10"/>
      <c r="K335" s="10"/>
      <c r="L335" s="10"/>
      <c r="M335" s="10"/>
      <c r="N335" s="7" t="s">
        <v>18</v>
      </c>
      <c r="O335" s="10"/>
    </row>
    <row r="336">
      <c r="A336" s="6">
        <v>45705.0</v>
      </c>
      <c r="B336" s="10"/>
      <c r="C336" s="7">
        <v>216784.0</v>
      </c>
      <c r="D336" s="7" t="s">
        <v>134</v>
      </c>
      <c r="E336" s="6">
        <v>45413.0</v>
      </c>
      <c r="F336" s="52">
        <f t="shared" si="3"/>
        <v>9</v>
      </c>
      <c r="G336" s="6">
        <v>45447.0</v>
      </c>
      <c r="H336" s="52">
        <f t="shared" si="4"/>
        <v>8</v>
      </c>
      <c r="I336" s="7" t="s">
        <v>44</v>
      </c>
      <c r="J336" s="10"/>
      <c r="K336" s="10"/>
      <c r="L336" s="10"/>
      <c r="M336" s="10"/>
      <c r="N336" s="7" t="s">
        <v>18</v>
      </c>
      <c r="O336" s="10"/>
    </row>
    <row r="337">
      <c r="A337" s="6">
        <v>45705.0</v>
      </c>
      <c r="B337" s="10"/>
      <c r="C337" s="7">
        <v>106548.0</v>
      </c>
      <c r="D337" s="7" t="s">
        <v>134</v>
      </c>
      <c r="E337" s="6">
        <v>44470.0</v>
      </c>
      <c r="F337" s="52">
        <f t="shared" si="3"/>
        <v>40</v>
      </c>
      <c r="G337" s="9">
        <v>44512.0</v>
      </c>
      <c r="H337" s="52">
        <f t="shared" si="4"/>
        <v>39</v>
      </c>
      <c r="I337" s="7" t="s">
        <v>41</v>
      </c>
      <c r="J337" s="10"/>
      <c r="K337" s="10"/>
      <c r="L337" s="10"/>
      <c r="M337" s="10"/>
      <c r="N337" s="7" t="s">
        <v>18</v>
      </c>
      <c r="O337" s="10"/>
    </row>
    <row r="338">
      <c r="A338" s="6">
        <v>45705.0</v>
      </c>
      <c r="B338" s="10"/>
      <c r="C338" s="7">
        <v>240610.0</v>
      </c>
      <c r="D338" s="7" t="s">
        <v>134</v>
      </c>
      <c r="E338" s="6">
        <v>45597.0</v>
      </c>
      <c r="F338" s="52">
        <f t="shared" si="3"/>
        <v>3</v>
      </c>
      <c r="G338" s="6">
        <v>45681.0</v>
      </c>
      <c r="H338" s="52">
        <f t="shared" si="4"/>
        <v>0</v>
      </c>
      <c r="I338" s="7" t="s">
        <v>41</v>
      </c>
      <c r="J338" s="10"/>
      <c r="K338" s="10"/>
      <c r="L338" s="10"/>
      <c r="M338" s="10"/>
      <c r="N338" s="7" t="s">
        <v>18</v>
      </c>
      <c r="O338" s="10"/>
    </row>
    <row r="339">
      <c r="A339" s="6">
        <v>45705.0</v>
      </c>
      <c r="B339" s="10"/>
      <c r="C339" s="7">
        <v>203236.0</v>
      </c>
      <c r="D339" s="7" t="s">
        <v>134</v>
      </c>
      <c r="E339" s="6">
        <v>45261.0</v>
      </c>
      <c r="F339" s="52">
        <f t="shared" si="3"/>
        <v>14</v>
      </c>
      <c r="G339" s="6">
        <v>45342.0</v>
      </c>
      <c r="H339" s="52">
        <f t="shared" si="4"/>
        <v>11</v>
      </c>
      <c r="I339" s="7" t="s">
        <v>41</v>
      </c>
      <c r="J339" s="10"/>
      <c r="K339" s="10"/>
      <c r="L339" s="10"/>
      <c r="M339" s="10"/>
      <c r="N339" s="7" t="s">
        <v>18</v>
      </c>
      <c r="O339" s="10"/>
    </row>
    <row r="340">
      <c r="A340" s="6">
        <v>45705.0</v>
      </c>
      <c r="B340" s="10"/>
      <c r="C340" s="7">
        <v>202275.0</v>
      </c>
      <c r="D340" s="7" t="s">
        <v>134</v>
      </c>
      <c r="E340" s="6">
        <v>45292.0</v>
      </c>
      <c r="F340" s="52">
        <f t="shared" si="3"/>
        <v>13</v>
      </c>
      <c r="G340" s="6">
        <v>45336.0</v>
      </c>
      <c r="H340" s="52">
        <f t="shared" si="4"/>
        <v>12</v>
      </c>
      <c r="I340" s="7" t="s">
        <v>44</v>
      </c>
      <c r="J340" s="10"/>
      <c r="K340" s="10"/>
      <c r="L340" s="10"/>
      <c r="M340" s="10"/>
      <c r="N340" s="7" t="s">
        <v>18</v>
      </c>
      <c r="O340" s="10"/>
    </row>
    <row r="341">
      <c r="A341" s="6">
        <v>45705.0</v>
      </c>
      <c r="B341" s="10"/>
      <c r="C341" s="7">
        <v>213221.0</v>
      </c>
      <c r="D341" s="7" t="s">
        <v>134</v>
      </c>
      <c r="E341" s="6">
        <v>45383.0</v>
      </c>
      <c r="F341" s="52">
        <f t="shared" si="3"/>
        <v>10</v>
      </c>
      <c r="G341" s="6">
        <v>45418.0</v>
      </c>
      <c r="H341" s="52">
        <f t="shared" si="4"/>
        <v>9</v>
      </c>
      <c r="I341" s="7" t="s">
        <v>44</v>
      </c>
      <c r="J341" s="10"/>
      <c r="K341" s="10"/>
      <c r="L341" s="10"/>
      <c r="M341" s="10"/>
      <c r="N341" s="7" t="s">
        <v>18</v>
      </c>
      <c r="O341" s="10"/>
    </row>
    <row r="342">
      <c r="A342" s="6">
        <v>45705.0</v>
      </c>
      <c r="B342" s="10"/>
      <c r="C342" s="7">
        <v>224049.0</v>
      </c>
      <c r="D342" s="7" t="s">
        <v>134</v>
      </c>
      <c r="E342" s="6">
        <v>45474.0</v>
      </c>
      <c r="F342" s="52">
        <f t="shared" si="3"/>
        <v>7</v>
      </c>
      <c r="G342" s="6">
        <v>45510.0</v>
      </c>
      <c r="H342" s="52">
        <f t="shared" si="4"/>
        <v>6</v>
      </c>
      <c r="I342" s="7" t="s">
        <v>57</v>
      </c>
      <c r="J342" s="10"/>
      <c r="K342" s="10"/>
      <c r="L342" s="10"/>
      <c r="M342" s="10"/>
      <c r="N342" s="7" t="s">
        <v>18</v>
      </c>
      <c r="O342" s="10"/>
    </row>
    <row r="343">
      <c r="A343" s="6">
        <v>45705.0</v>
      </c>
      <c r="B343" s="10"/>
      <c r="C343" s="7">
        <v>225319.0</v>
      </c>
      <c r="D343" s="7" t="s">
        <v>134</v>
      </c>
      <c r="E343" s="6">
        <v>45474.0</v>
      </c>
      <c r="F343" s="52">
        <f t="shared" si="3"/>
        <v>7</v>
      </c>
      <c r="G343" s="6">
        <v>45525.0</v>
      </c>
      <c r="H343" s="52">
        <f t="shared" si="4"/>
        <v>5</v>
      </c>
      <c r="I343" s="7" t="s">
        <v>44</v>
      </c>
      <c r="J343" s="10"/>
      <c r="K343" s="10"/>
      <c r="L343" s="10"/>
      <c r="M343" s="10"/>
      <c r="N343" s="7" t="s">
        <v>18</v>
      </c>
      <c r="O343" s="10"/>
    </row>
    <row r="344">
      <c r="A344" s="6">
        <v>45705.0</v>
      </c>
      <c r="B344" s="10"/>
      <c r="C344" s="7">
        <v>234828.0</v>
      </c>
      <c r="D344" s="7" t="s">
        <v>134</v>
      </c>
      <c r="E344" s="6">
        <v>45536.0</v>
      </c>
      <c r="F344" s="52">
        <f t="shared" si="3"/>
        <v>5</v>
      </c>
      <c r="G344" s="9">
        <v>45616.0</v>
      </c>
      <c r="H344" s="52">
        <f t="shared" si="4"/>
        <v>2</v>
      </c>
      <c r="I344" s="7" t="s">
        <v>41</v>
      </c>
      <c r="J344" s="10"/>
      <c r="K344" s="10"/>
      <c r="L344" s="10"/>
      <c r="M344" s="10"/>
      <c r="N344" s="7" t="s">
        <v>18</v>
      </c>
      <c r="O344" s="10"/>
    </row>
    <row r="345">
      <c r="A345" s="6">
        <v>45705.0</v>
      </c>
      <c r="B345" s="10"/>
      <c r="C345" s="7">
        <v>235809.0</v>
      </c>
      <c r="D345" s="7" t="s">
        <v>134</v>
      </c>
      <c r="E345" s="6">
        <v>45536.0</v>
      </c>
      <c r="F345" s="52">
        <f t="shared" si="3"/>
        <v>5</v>
      </c>
      <c r="G345" s="6">
        <v>45666.0</v>
      </c>
      <c r="H345" s="52">
        <f t="shared" si="4"/>
        <v>1</v>
      </c>
      <c r="I345" s="7" t="s">
        <v>41</v>
      </c>
      <c r="J345" s="10"/>
      <c r="K345" s="10"/>
      <c r="L345" s="10"/>
      <c r="M345" s="10"/>
      <c r="N345" s="7" t="s">
        <v>18</v>
      </c>
      <c r="O345" s="10"/>
    </row>
    <row r="346">
      <c r="A346" s="6">
        <v>45705.0</v>
      </c>
      <c r="B346" s="10"/>
      <c r="C346" s="7">
        <v>98931.0</v>
      </c>
      <c r="D346" s="7" t="s">
        <v>83</v>
      </c>
      <c r="E346" s="6">
        <v>44348.0</v>
      </c>
      <c r="F346" s="52">
        <f t="shared" si="3"/>
        <v>44</v>
      </c>
      <c r="G346" s="6">
        <v>44439.0</v>
      </c>
      <c r="H346" s="52">
        <f t="shared" si="4"/>
        <v>41</v>
      </c>
      <c r="I346" s="7" t="s">
        <v>72</v>
      </c>
      <c r="J346" s="10"/>
      <c r="K346" s="10"/>
      <c r="L346" s="10"/>
      <c r="M346" s="10"/>
      <c r="N346" s="7" t="s">
        <v>18</v>
      </c>
      <c r="O346" s="10"/>
    </row>
    <row r="347">
      <c r="A347" s="6">
        <v>45705.0</v>
      </c>
      <c r="B347" s="10"/>
      <c r="C347" s="7">
        <v>176101.0</v>
      </c>
      <c r="D347" s="7" t="s">
        <v>83</v>
      </c>
      <c r="E347" s="6">
        <v>45017.0</v>
      </c>
      <c r="F347" s="52">
        <f t="shared" si="3"/>
        <v>22</v>
      </c>
      <c r="G347" s="6">
        <v>45104.0</v>
      </c>
      <c r="H347" s="52">
        <f t="shared" si="4"/>
        <v>19</v>
      </c>
      <c r="I347" s="7" t="s">
        <v>60</v>
      </c>
      <c r="J347" s="10"/>
      <c r="K347" s="10"/>
      <c r="L347" s="10"/>
      <c r="M347" s="10"/>
      <c r="N347" s="7" t="s">
        <v>18</v>
      </c>
      <c r="O347" s="10"/>
    </row>
    <row r="348">
      <c r="A348" s="6">
        <v>45705.0</v>
      </c>
      <c r="B348" s="10"/>
      <c r="C348" s="7">
        <v>184509.0</v>
      </c>
      <c r="D348" s="7" t="s">
        <v>83</v>
      </c>
      <c r="E348" s="6">
        <v>45139.0</v>
      </c>
      <c r="F348" s="52">
        <f t="shared" si="3"/>
        <v>18</v>
      </c>
      <c r="G348" s="6">
        <v>45176.0</v>
      </c>
      <c r="H348" s="52">
        <f t="shared" si="4"/>
        <v>17</v>
      </c>
      <c r="I348" s="7" t="s">
        <v>44</v>
      </c>
      <c r="J348" s="10"/>
      <c r="K348" s="10"/>
      <c r="L348" s="10"/>
      <c r="M348" s="10"/>
      <c r="N348" s="7" t="s">
        <v>18</v>
      </c>
      <c r="O348" s="10"/>
    </row>
    <row r="349">
      <c r="A349" s="6">
        <v>45705.0</v>
      </c>
      <c r="B349" s="10"/>
      <c r="C349" s="7">
        <v>208170.0</v>
      </c>
      <c r="D349" s="7" t="s">
        <v>83</v>
      </c>
      <c r="E349" s="6">
        <v>45323.0</v>
      </c>
      <c r="F349" s="52">
        <f t="shared" si="3"/>
        <v>12</v>
      </c>
      <c r="G349" s="6">
        <v>45379.0</v>
      </c>
      <c r="H349" s="52">
        <f t="shared" si="4"/>
        <v>10</v>
      </c>
      <c r="I349" s="7" t="s">
        <v>57</v>
      </c>
      <c r="J349" s="10"/>
      <c r="K349" s="10"/>
      <c r="L349" s="10"/>
      <c r="M349" s="10"/>
      <c r="N349" s="7" t="s">
        <v>18</v>
      </c>
      <c r="O349" s="10"/>
    </row>
    <row r="350">
      <c r="A350" s="6">
        <v>45705.0</v>
      </c>
      <c r="B350" s="10"/>
      <c r="C350" s="7">
        <v>221781.0</v>
      </c>
      <c r="D350" s="7" t="s">
        <v>83</v>
      </c>
      <c r="E350" s="6">
        <v>45108.0</v>
      </c>
      <c r="F350" s="52">
        <f t="shared" si="3"/>
        <v>19</v>
      </c>
      <c r="G350" s="6">
        <v>45490.0</v>
      </c>
      <c r="H350" s="52">
        <f t="shared" si="4"/>
        <v>7</v>
      </c>
      <c r="I350" s="7" t="s">
        <v>44</v>
      </c>
      <c r="J350" s="10"/>
      <c r="K350" s="10"/>
      <c r="L350" s="10"/>
      <c r="M350" s="10"/>
      <c r="N350" s="7" t="s">
        <v>18</v>
      </c>
      <c r="O350" s="10"/>
    </row>
    <row r="351">
      <c r="A351" s="6">
        <v>45705.0</v>
      </c>
      <c r="B351" s="10"/>
      <c r="C351" s="7">
        <v>202603.0</v>
      </c>
      <c r="D351" s="7" t="s">
        <v>83</v>
      </c>
      <c r="E351" s="6">
        <v>45261.0</v>
      </c>
      <c r="F351" s="52">
        <f t="shared" si="3"/>
        <v>14</v>
      </c>
      <c r="G351" s="6">
        <v>45338.0</v>
      </c>
      <c r="H351" s="52">
        <f t="shared" si="4"/>
        <v>12</v>
      </c>
      <c r="I351" s="7" t="s">
        <v>69</v>
      </c>
      <c r="J351" s="10"/>
      <c r="K351" s="10"/>
      <c r="L351" s="10"/>
      <c r="M351" s="10"/>
      <c r="N351" s="7" t="s">
        <v>18</v>
      </c>
      <c r="O351" s="10"/>
    </row>
    <row r="352">
      <c r="A352" s="6">
        <v>45705.0</v>
      </c>
      <c r="B352" s="10"/>
      <c r="C352" s="7">
        <v>234353.0</v>
      </c>
      <c r="D352" s="7" t="s">
        <v>83</v>
      </c>
      <c r="E352" s="6">
        <v>45536.0</v>
      </c>
      <c r="F352" s="52">
        <f t="shared" si="3"/>
        <v>5</v>
      </c>
      <c r="G352" s="9">
        <v>45610.0</v>
      </c>
      <c r="H352" s="52">
        <f t="shared" si="4"/>
        <v>3</v>
      </c>
      <c r="I352" s="7" t="s">
        <v>57</v>
      </c>
      <c r="J352" s="10"/>
      <c r="K352" s="10"/>
      <c r="L352" s="10"/>
      <c r="M352" s="10"/>
      <c r="N352" s="7" t="s">
        <v>18</v>
      </c>
      <c r="O352" s="10"/>
    </row>
    <row r="353">
      <c r="A353" s="6">
        <v>45705.0</v>
      </c>
      <c r="B353" s="10"/>
      <c r="C353" s="7">
        <v>238427.0</v>
      </c>
      <c r="D353" s="7" t="s">
        <v>83</v>
      </c>
      <c r="E353" s="6">
        <v>45597.0</v>
      </c>
      <c r="F353" s="52">
        <f t="shared" si="3"/>
        <v>3</v>
      </c>
      <c r="G353" s="6">
        <v>45666.0</v>
      </c>
      <c r="H353" s="52">
        <f t="shared" si="4"/>
        <v>1</v>
      </c>
      <c r="I353" s="7" t="s">
        <v>57</v>
      </c>
      <c r="J353" s="10"/>
      <c r="K353" s="10"/>
      <c r="L353" s="10"/>
      <c r="M353" s="10"/>
      <c r="N353" s="7" t="s">
        <v>18</v>
      </c>
      <c r="O353" s="10"/>
    </row>
    <row r="354">
      <c r="A354" s="6">
        <v>45705.0</v>
      </c>
      <c r="B354" s="10"/>
      <c r="C354" s="7">
        <v>218351.0</v>
      </c>
      <c r="D354" s="7" t="s">
        <v>83</v>
      </c>
      <c r="E354" s="6">
        <v>45444.0</v>
      </c>
      <c r="F354" s="52">
        <f t="shared" si="3"/>
        <v>8</v>
      </c>
      <c r="G354" s="6">
        <v>45464.0</v>
      </c>
      <c r="H354" s="52">
        <f t="shared" si="4"/>
        <v>7</v>
      </c>
      <c r="I354" s="7" t="s">
        <v>56</v>
      </c>
      <c r="J354" s="10"/>
      <c r="K354" s="10"/>
      <c r="L354" s="10"/>
      <c r="M354" s="10"/>
      <c r="N354" s="7" t="s">
        <v>18</v>
      </c>
      <c r="O354" s="10"/>
    </row>
    <row r="355">
      <c r="A355" s="6">
        <v>45705.0</v>
      </c>
      <c r="B355" s="10"/>
      <c r="C355" s="7">
        <v>122438.0</v>
      </c>
      <c r="D355" s="7" t="s">
        <v>83</v>
      </c>
      <c r="E355" s="6">
        <v>44621.0</v>
      </c>
      <c r="F355" s="52">
        <f t="shared" si="3"/>
        <v>35</v>
      </c>
      <c r="G355" s="6">
        <v>44655.0</v>
      </c>
      <c r="H355" s="52">
        <f t="shared" si="4"/>
        <v>34</v>
      </c>
      <c r="I355" s="7" t="s">
        <v>56</v>
      </c>
      <c r="J355" s="10"/>
      <c r="K355" s="10"/>
      <c r="L355" s="10"/>
      <c r="M355" s="10"/>
      <c r="N355" s="7" t="s">
        <v>18</v>
      </c>
      <c r="O355" s="10"/>
    </row>
    <row r="356">
      <c r="A356" s="6">
        <v>45705.0</v>
      </c>
      <c r="B356" s="10"/>
      <c r="C356" s="7">
        <v>237316.0</v>
      </c>
      <c r="D356" s="7" t="s">
        <v>83</v>
      </c>
      <c r="E356" s="6">
        <v>45627.0</v>
      </c>
      <c r="F356" s="52">
        <f t="shared" si="3"/>
        <v>2</v>
      </c>
      <c r="G356" s="9">
        <v>45644.0</v>
      </c>
      <c r="H356" s="52">
        <f t="shared" si="4"/>
        <v>2</v>
      </c>
      <c r="I356" s="7" t="s">
        <v>44</v>
      </c>
      <c r="J356" s="10"/>
      <c r="K356" s="10"/>
      <c r="L356" s="10"/>
      <c r="M356" s="10"/>
      <c r="N356" s="7" t="s">
        <v>18</v>
      </c>
      <c r="O356" s="10"/>
    </row>
    <row r="357">
      <c r="A357" s="6">
        <v>45705.0</v>
      </c>
      <c r="B357" s="10"/>
      <c r="C357" s="7">
        <v>188026.0</v>
      </c>
      <c r="D357" s="7" t="s">
        <v>83</v>
      </c>
      <c r="E357" s="6">
        <v>45292.0</v>
      </c>
      <c r="F357" s="52">
        <f t="shared" si="3"/>
        <v>13</v>
      </c>
      <c r="G357" s="6">
        <v>45327.0</v>
      </c>
      <c r="H357" s="52">
        <f t="shared" si="4"/>
        <v>12</v>
      </c>
      <c r="I357" s="7" t="s">
        <v>56</v>
      </c>
      <c r="J357" s="10"/>
      <c r="K357" s="10"/>
      <c r="L357" s="10"/>
      <c r="M357" s="10"/>
      <c r="N357" s="7" t="s">
        <v>18</v>
      </c>
      <c r="O357" s="10"/>
    </row>
    <row r="358">
      <c r="A358" s="6">
        <v>45705.0</v>
      </c>
      <c r="B358" s="10"/>
      <c r="C358" s="7">
        <v>214505.0</v>
      </c>
      <c r="D358" s="7" t="s">
        <v>83</v>
      </c>
      <c r="E358" s="6">
        <v>45413.0</v>
      </c>
      <c r="F358" s="52">
        <f t="shared" si="3"/>
        <v>9</v>
      </c>
      <c r="G358" s="6">
        <v>45429.0</v>
      </c>
      <c r="H358" s="52">
        <f t="shared" si="4"/>
        <v>9</v>
      </c>
      <c r="I358" s="7" t="s">
        <v>56</v>
      </c>
      <c r="J358" s="10"/>
      <c r="K358" s="10"/>
      <c r="L358" s="10"/>
      <c r="M358" s="10"/>
      <c r="N358" s="7" t="s">
        <v>18</v>
      </c>
      <c r="O358" s="10"/>
    </row>
    <row r="359">
      <c r="A359" s="6">
        <v>45705.0</v>
      </c>
      <c r="B359" s="10"/>
      <c r="C359" s="7">
        <v>225199.0</v>
      </c>
      <c r="D359" s="7" t="s">
        <v>83</v>
      </c>
      <c r="E359" s="6">
        <v>45444.0</v>
      </c>
      <c r="F359" s="52">
        <f t="shared" si="3"/>
        <v>8</v>
      </c>
      <c r="G359" s="6">
        <v>45520.0</v>
      </c>
      <c r="H359" s="52">
        <f t="shared" si="4"/>
        <v>6</v>
      </c>
      <c r="I359" s="7" t="s">
        <v>56</v>
      </c>
      <c r="J359" s="10"/>
      <c r="K359" s="10"/>
      <c r="L359" s="10"/>
      <c r="M359" s="10"/>
      <c r="N359" s="7" t="s">
        <v>18</v>
      </c>
      <c r="O359" s="10"/>
    </row>
    <row r="360">
      <c r="A360" s="6">
        <v>45705.0</v>
      </c>
      <c r="B360" s="10"/>
      <c r="C360" s="7">
        <v>234693.0</v>
      </c>
      <c r="D360" s="7" t="s">
        <v>83</v>
      </c>
      <c r="E360" s="6">
        <v>45597.0</v>
      </c>
      <c r="F360" s="52">
        <f t="shared" si="3"/>
        <v>3</v>
      </c>
      <c r="G360" s="9">
        <v>45615.0</v>
      </c>
      <c r="H360" s="52">
        <f t="shared" si="4"/>
        <v>2</v>
      </c>
      <c r="I360" s="7" t="s">
        <v>44</v>
      </c>
      <c r="J360" s="10"/>
      <c r="K360" s="10"/>
      <c r="L360" s="10"/>
      <c r="M360" s="10"/>
      <c r="N360" s="7" t="s">
        <v>18</v>
      </c>
      <c r="O360" s="10"/>
    </row>
    <row r="361">
      <c r="A361" s="6">
        <v>45705.0</v>
      </c>
      <c r="B361" s="10"/>
      <c r="C361" s="7">
        <v>238474.0</v>
      </c>
      <c r="D361" s="7" t="s">
        <v>83</v>
      </c>
      <c r="E361" s="6">
        <v>45658.0</v>
      </c>
      <c r="F361" s="52">
        <f t="shared" si="3"/>
        <v>1</v>
      </c>
      <c r="G361" s="6">
        <v>45665.0</v>
      </c>
      <c r="H361" s="52">
        <f t="shared" si="4"/>
        <v>1</v>
      </c>
      <c r="I361" s="7" t="s">
        <v>57</v>
      </c>
      <c r="J361" s="10"/>
      <c r="K361" s="10"/>
      <c r="L361" s="10"/>
      <c r="M361" s="10"/>
      <c r="N361" s="7" t="s">
        <v>18</v>
      </c>
      <c r="O361" s="10"/>
    </row>
    <row r="362">
      <c r="A362" s="6">
        <v>45705.0</v>
      </c>
      <c r="B362" s="10"/>
      <c r="C362" s="7">
        <v>240573.0</v>
      </c>
      <c r="D362" s="7" t="s">
        <v>83</v>
      </c>
      <c r="E362" s="6">
        <v>45627.0</v>
      </c>
      <c r="F362" s="52">
        <f t="shared" si="3"/>
        <v>2</v>
      </c>
      <c r="G362" s="6">
        <v>45681.0</v>
      </c>
      <c r="H362" s="52">
        <f t="shared" si="4"/>
        <v>0</v>
      </c>
      <c r="I362" s="7" t="s">
        <v>44</v>
      </c>
      <c r="J362" s="10"/>
      <c r="K362" s="10"/>
      <c r="L362" s="10"/>
      <c r="M362" s="10"/>
      <c r="N362" s="7" t="s">
        <v>18</v>
      </c>
      <c r="O362" s="10"/>
    </row>
    <row r="363">
      <c r="A363" s="6">
        <v>45705.0</v>
      </c>
      <c r="B363" s="10"/>
      <c r="C363" s="7">
        <v>241901.0</v>
      </c>
      <c r="D363" s="7" t="s">
        <v>83</v>
      </c>
      <c r="E363" s="6">
        <v>45658.0</v>
      </c>
      <c r="F363" s="52">
        <f t="shared" si="3"/>
        <v>1</v>
      </c>
      <c r="G363" s="6">
        <v>45693.0</v>
      </c>
      <c r="H363" s="52">
        <f t="shared" si="4"/>
        <v>0</v>
      </c>
      <c r="I363" s="7" t="s">
        <v>41</v>
      </c>
      <c r="J363" s="10"/>
      <c r="K363" s="10"/>
      <c r="L363" s="10"/>
      <c r="M363" s="10"/>
      <c r="N363" s="7" t="s">
        <v>18</v>
      </c>
      <c r="O363" s="10"/>
    </row>
    <row r="364">
      <c r="A364" s="6">
        <v>45705.0</v>
      </c>
      <c r="B364" s="10"/>
      <c r="C364" s="7">
        <v>126320.0</v>
      </c>
      <c r="D364" s="7" t="s">
        <v>85</v>
      </c>
      <c r="E364" s="6">
        <v>44621.0</v>
      </c>
      <c r="F364" s="52">
        <f t="shared" si="3"/>
        <v>35</v>
      </c>
      <c r="G364" s="6">
        <v>44680.0</v>
      </c>
      <c r="H364" s="52">
        <f t="shared" si="4"/>
        <v>33</v>
      </c>
      <c r="I364" s="7" t="s">
        <v>117</v>
      </c>
      <c r="J364" s="10"/>
      <c r="K364" s="10"/>
      <c r="L364" s="10"/>
      <c r="M364" s="10"/>
      <c r="N364" s="7" t="s">
        <v>18</v>
      </c>
      <c r="O364" s="10"/>
    </row>
    <row r="365">
      <c r="A365" s="6">
        <v>45705.0</v>
      </c>
      <c r="B365" s="10"/>
      <c r="C365" s="7">
        <v>109963.0</v>
      </c>
      <c r="D365" s="7" t="s">
        <v>85</v>
      </c>
      <c r="E365" s="6">
        <v>44440.0</v>
      </c>
      <c r="F365" s="52">
        <f t="shared" si="3"/>
        <v>41</v>
      </c>
      <c r="G365" s="9">
        <v>44548.0</v>
      </c>
      <c r="H365" s="52">
        <f t="shared" si="4"/>
        <v>38</v>
      </c>
      <c r="I365" s="7" t="s">
        <v>117</v>
      </c>
      <c r="J365" s="10"/>
      <c r="K365" s="10"/>
      <c r="L365" s="10"/>
      <c r="M365" s="10"/>
      <c r="N365" s="7" t="s">
        <v>18</v>
      </c>
      <c r="O365" s="10"/>
    </row>
    <row r="366">
      <c r="A366" s="6">
        <v>45705.0</v>
      </c>
      <c r="B366" s="10"/>
      <c r="C366" s="7">
        <v>110863.0</v>
      </c>
      <c r="D366" s="7" t="s">
        <v>85</v>
      </c>
      <c r="E366" s="6">
        <v>44501.0</v>
      </c>
      <c r="F366" s="52">
        <f t="shared" si="3"/>
        <v>39</v>
      </c>
      <c r="G366" s="6">
        <v>44569.0</v>
      </c>
      <c r="H366" s="52">
        <f t="shared" si="4"/>
        <v>37</v>
      </c>
      <c r="I366" s="7" t="s">
        <v>117</v>
      </c>
      <c r="J366" s="10"/>
      <c r="K366" s="10"/>
      <c r="L366" s="10"/>
      <c r="M366" s="10"/>
      <c r="N366" s="7" t="s">
        <v>18</v>
      </c>
      <c r="O366" s="10"/>
    </row>
    <row r="367">
      <c r="A367" s="6">
        <v>45705.0</v>
      </c>
      <c r="B367" s="10"/>
      <c r="C367" s="7">
        <v>148841.0</v>
      </c>
      <c r="D367" s="7" t="s">
        <v>85</v>
      </c>
      <c r="E367" s="6">
        <v>44743.0</v>
      </c>
      <c r="F367" s="52">
        <f t="shared" si="3"/>
        <v>31</v>
      </c>
      <c r="G367" s="9">
        <v>44861.0</v>
      </c>
      <c r="H367" s="52">
        <f t="shared" si="4"/>
        <v>27</v>
      </c>
      <c r="I367" s="7" t="s">
        <v>117</v>
      </c>
      <c r="J367" s="10"/>
      <c r="K367" s="10"/>
      <c r="L367" s="10"/>
      <c r="M367" s="10"/>
      <c r="N367" s="7" t="s">
        <v>18</v>
      </c>
      <c r="O367" s="10"/>
    </row>
    <row r="368">
      <c r="A368" s="6">
        <v>45705.0</v>
      </c>
      <c r="B368" s="10"/>
      <c r="C368" s="7">
        <v>196886.0</v>
      </c>
      <c r="D368" s="7" t="s">
        <v>85</v>
      </c>
      <c r="E368" s="6">
        <v>45292.0</v>
      </c>
      <c r="F368" s="52">
        <f t="shared" si="3"/>
        <v>13</v>
      </c>
      <c r="G368" s="6">
        <v>45294.0</v>
      </c>
      <c r="H368" s="52">
        <f t="shared" si="4"/>
        <v>13</v>
      </c>
      <c r="I368" s="7" t="s">
        <v>56</v>
      </c>
      <c r="J368" s="10"/>
      <c r="K368" s="10"/>
      <c r="L368" s="10"/>
      <c r="M368" s="10"/>
      <c r="N368" s="7" t="s">
        <v>18</v>
      </c>
      <c r="O368" s="10"/>
    </row>
    <row r="369">
      <c r="A369" s="6">
        <v>45705.0</v>
      </c>
      <c r="B369" s="10"/>
      <c r="C369" s="7">
        <v>164424.0</v>
      </c>
      <c r="D369" s="7" t="s">
        <v>85</v>
      </c>
      <c r="E369" s="6">
        <v>44866.0</v>
      </c>
      <c r="F369" s="52">
        <f t="shared" si="3"/>
        <v>27</v>
      </c>
      <c r="G369" s="6">
        <v>45003.0</v>
      </c>
      <c r="H369" s="52">
        <f t="shared" si="4"/>
        <v>23</v>
      </c>
      <c r="I369" s="7" t="s">
        <v>56</v>
      </c>
      <c r="J369" s="10"/>
      <c r="K369" s="10"/>
      <c r="L369" s="10"/>
      <c r="M369" s="10"/>
      <c r="N369" s="7" t="s">
        <v>18</v>
      </c>
      <c r="O369" s="10"/>
    </row>
    <row r="370">
      <c r="A370" s="6">
        <v>45705.0</v>
      </c>
      <c r="B370" s="10"/>
      <c r="C370" s="7">
        <v>176616.0</v>
      </c>
      <c r="D370" s="7" t="s">
        <v>85</v>
      </c>
      <c r="E370" s="6">
        <v>45017.0</v>
      </c>
      <c r="F370" s="52">
        <f t="shared" si="3"/>
        <v>22</v>
      </c>
      <c r="G370" s="6">
        <v>45107.0</v>
      </c>
      <c r="H370" s="52">
        <f t="shared" si="4"/>
        <v>19</v>
      </c>
      <c r="I370" s="7" t="s">
        <v>56</v>
      </c>
      <c r="J370" s="10"/>
      <c r="K370" s="10"/>
      <c r="L370" s="10"/>
      <c r="M370" s="10"/>
      <c r="N370" s="7" t="s">
        <v>18</v>
      </c>
      <c r="O370" s="10"/>
    </row>
    <row r="371">
      <c r="A371" s="6">
        <v>45705.0</v>
      </c>
      <c r="B371" s="10"/>
      <c r="C371" s="7">
        <v>212515.0</v>
      </c>
      <c r="D371" s="7" t="s">
        <v>85</v>
      </c>
      <c r="E371" s="6">
        <v>45383.0</v>
      </c>
      <c r="F371" s="52">
        <f t="shared" si="3"/>
        <v>10</v>
      </c>
      <c r="G371" s="6">
        <v>45422.0</v>
      </c>
      <c r="H371" s="52">
        <f t="shared" si="4"/>
        <v>9</v>
      </c>
      <c r="I371" s="7" t="s">
        <v>56</v>
      </c>
      <c r="J371" s="10"/>
      <c r="K371" s="10"/>
      <c r="L371" s="10"/>
      <c r="M371" s="10"/>
      <c r="N371" s="7" t="s">
        <v>18</v>
      </c>
      <c r="O371" s="10"/>
    </row>
    <row r="372">
      <c r="A372" s="6">
        <v>45705.0</v>
      </c>
      <c r="B372" s="10"/>
      <c r="C372" s="7">
        <v>189298.0</v>
      </c>
      <c r="D372" s="7" t="s">
        <v>85</v>
      </c>
      <c r="E372" s="6">
        <v>45078.0</v>
      </c>
      <c r="F372" s="52">
        <f t="shared" si="3"/>
        <v>20</v>
      </c>
      <c r="G372" s="9">
        <v>45213.0</v>
      </c>
      <c r="H372" s="52">
        <f t="shared" si="4"/>
        <v>16</v>
      </c>
      <c r="I372" s="7" t="s">
        <v>117</v>
      </c>
      <c r="J372" s="10"/>
      <c r="K372" s="10"/>
      <c r="L372" s="10"/>
      <c r="M372" s="10"/>
      <c r="N372" s="7" t="s">
        <v>18</v>
      </c>
      <c r="O372" s="10"/>
    </row>
    <row r="373">
      <c r="A373" s="6">
        <v>45705.0</v>
      </c>
      <c r="B373" s="10"/>
      <c r="C373" s="7">
        <v>188519.0</v>
      </c>
      <c r="D373" s="7" t="s">
        <v>85</v>
      </c>
      <c r="E373" s="6">
        <v>45231.0</v>
      </c>
      <c r="F373" s="52">
        <f t="shared" si="3"/>
        <v>15</v>
      </c>
      <c r="G373" s="9">
        <v>45240.0</v>
      </c>
      <c r="H373" s="52">
        <f t="shared" si="4"/>
        <v>15</v>
      </c>
      <c r="I373" s="7" t="s">
        <v>56</v>
      </c>
      <c r="J373" s="10"/>
      <c r="K373" s="10"/>
      <c r="L373" s="10"/>
      <c r="M373" s="10"/>
      <c r="N373" s="7" t="s">
        <v>18</v>
      </c>
      <c r="O373" s="10"/>
    </row>
    <row r="374">
      <c r="A374" s="6">
        <v>45705.0</v>
      </c>
      <c r="B374" s="10"/>
      <c r="C374" s="7">
        <v>196727.0</v>
      </c>
      <c r="D374" s="7" t="s">
        <v>85</v>
      </c>
      <c r="E374" s="6">
        <v>45200.0</v>
      </c>
      <c r="F374" s="52">
        <f t="shared" si="3"/>
        <v>16</v>
      </c>
      <c r="G374" s="9">
        <v>45288.0</v>
      </c>
      <c r="H374" s="52">
        <f t="shared" si="4"/>
        <v>13</v>
      </c>
      <c r="I374" s="7" t="s">
        <v>56</v>
      </c>
      <c r="J374" s="10"/>
      <c r="K374" s="10"/>
      <c r="L374" s="10"/>
      <c r="M374" s="10"/>
      <c r="N374" s="7" t="s">
        <v>18</v>
      </c>
      <c r="O374" s="10"/>
    </row>
    <row r="375">
      <c r="A375" s="6">
        <v>45705.0</v>
      </c>
      <c r="B375" s="10"/>
      <c r="C375" s="7">
        <v>200537.0</v>
      </c>
      <c r="D375" s="7" t="s">
        <v>85</v>
      </c>
      <c r="E375" s="6">
        <v>45231.0</v>
      </c>
      <c r="F375" s="52">
        <f t="shared" si="3"/>
        <v>15</v>
      </c>
      <c r="G375" s="6">
        <v>45321.0</v>
      </c>
      <c r="H375" s="52">
        <f t="shared" si="4"/>
        <v>12</v>
      </c>
      <c r="I375" s="7" t="s">
        <v>56</v>
      </c>
      <c r="J375" s="10"/>
      <c r="K375" s="10"/>
      <c r="L375" s="10"/>
      <c r="M375" s="10"/>
      <c r="N375" s="7" t="s">
        <v>18</v>
      </c>
      <c r="O375" s="10"/>
    </row>
    <row r="376">
      <c r="A376" s="6">
        <v>45705.0</v>
      </c>
      <c r="B376" s="10"/>
      <c r="C376" s="7">
        <v>192854.0</v>
      </c>
      <c r="D376" s="7" t="s">
        <v>85</v>
      </c>
      <c r="E376" s="6">
        <v>45292.0</v>
      </c>
      <c r="F376" s="52">
        <f t="shared" si="3"/>
        <v>13</v>
      </c>
      <c r="G376" s="9">
        <v>45244.0</v>
      </c>
      <c r="H376" s="52">
        <f t="shared" si="4"/>
        <v>15</v>
      </c>
      <c r="I376" s="7" t="s">
        <v>56</v>
      </c>
      <c r="J376" s="10"/>
      <c r="K376" s="10"/>
      <c r="L376" s="10"/>
      <c r="M376" s="10"/>
      <c r="N376" s="7" t="s">
        <v>18</v>
      </c>
      <c r="O376" s="10"/>
    </row>
    <row r="377">
      <c r="A377" s="6">
        <v>45705.0</v>
      </c>
      <c r="B377" s="10"/>
      <c r="C377" s="7">
        <v>210606.0</v>
      </c>
      <c r="D377" s="7" t="s">
        <v>85</v>
      </c>
      <c r="E377" s="6">
        <v>45200.0</v>
      </c>
      <c r="F377" s="52">
        <f t="shared" si="3"/>
        <v>16</v>
      </c>
      <c r="G377" s="6">
        <v>45397.0</v>
      </c>
      <c r="H377" s="52">
        <f t="shared" si="4"/>
        <v>10</v>
      </c>
      <c r="I377" s="7" t="s">
        <v>56</v>
      </c>
      <c r="J377" s="10"/>
      <c r="K377" s="10"/>
      <c r="L377" s="10"/>
      <c r="M377" s="10"/>
      <c r="N377" s="7" t="s">
        <v>18</v>
      </c>
      <c r="O377" s="10"/>
    </row>
    <row r="378">
      <c r="A378" s="6">
        <v>45705.0</v>
      </c>
      <c r="B378" s="10"/>
      <c r="C378" s="7">
        <v>216960.0</v>
      </c>
      <c r="D378" s="7" t="s">
        <v>85</v>
      </c>
      <c r="E378" s="6">
        <v>45383.0</v>
      </c>
      <c r="F378" s="52">
        <f t="shared" si="3"/>
        <v>10</v>
      </c>
      <c r="G378" s="6">
        <v>45449.0</v>
      </c>
      <c r="H378" s="52">
        <f t="shared" si="4"/>
        <v>8</v>
      </c>
      <c r="I378" s="7" t="s">
        <v>117</v>
      </c>
      <c r="J378" s="10"/>
      <c r="K378" s="10"/>
      <c r="L378" s="10"/>
      <c r="M378" s="10"/>
      <c r="N378" s="7" t="s">
        <v>18</v>
      </c>
      <c r="O378" s="10"/>
    </row>
    <row r="379">
      <c r="A379" s="6">
        <v>45705.0</v>
      </c>
      <c r="B379" s="10"/>
      <c r="C379" s="7">
        <v>242097.0</v>
      </c>
      <c r="D379" s="7" t="s">
        <v>85</v>
      </c>
      <c r="E379" s="6">
        <v>45597.0</v>
      </c>
      <c r="F379" s="52">
        <f t="shared" si="3"/>
        <v>3</v>
      </c>
      <c r="G379" s="6">
        <v>45695.0</v>
      </c>
      <c r="H379" s="52">
        <f t="shared" si="4"/>
        <v>0</v>
      </c>
      <c r="I379" s="7" t="s">
        <v>70</v>
      </c>
      <c r="J379" s="10"/>
      <c r="K379" s="10"/>
      <c r="L379" s="10"/>
      <c r="M379" s="10"/>
      <c r="N379" s="7" t="s">
        <v>18</v>
      </c>
      <c r="O379" s="10"/>
    </row>
    <row r="380">
      <c r="A380" s="6">
        <v>45705.0</v>
      </c>
      <c r="B380" s="10"/>
      <c r="C380" s="7">
        <v>232560.0</v>
      </c>
      <c r="D380" s="7" t="s">
        <v>136</v>
      </c>
      <c r="E380" s="6">
        <v>45536.0</v>
      </c>
      <c r="F380" s="52">
        <f t="shared" si="3"/>
        <v>5</v>
      </c>
      <c r="G380" s="9">
        <v>45594.0</v>
      </c>
      <c r="H380" s="52">
        <f t="shared" si="4"/>
        <v>3</v>
      </c>
      <c r="I380" s="7" t="s">
        <v>56</v>
      </c>
      <c r="J380" s="10"/>
      <c r="K380" s="10"/>
      <c r="L380" s="10"/>
      <c r="M380" s="10"/>
      <c r="N380" s="7" t="s">
        <v>18</v>
      </c>
      <c r="O380" s="10"/>
    </row>
    <row r="381">
      <c r="A381" s="6">
        <v>45705.0</v>
      </c>
      <c r="B381" s="10"/>
      <c r="C381" s="7">
        <v>222605.0</v>
      </c>
      <c r="D381" s="7" t="s">
        <v>136</v>
      </c>
      <c r="E381" s="6">
        <v>45474.0</v>
      </c>
      <c r="F381" s="52">
        <f t="shared" si="3"/>
        <v>7</v>
      </c>
      <c r="G381" s="6">
        <v>45498.0</v>
      </c>
      <c r="H381" s="52">
        <f t="shared" si="4"/>
        <v>6</v>
      </c>
      <c r="I381" s="7" t="s">
        <v>241</v>
      </c>
      <c r="J381" s="10"/>
      <c r="K381" s="10"/>
      <c r="L381" s="10"/>
      <c r="M381" s="10"/>
      <c r="N381" s="7" t="s">
        <v>18</v>
      </c>
      <c r="O381" s="10"/>
    </row>
    <row r="382">
      <c r="A382" s="6">
        <v>45705.0</v>
      </c>
      <c r="B382" s="10"/>
      <c r="C382" s="7">
        <v>218665.0</v>
      </c>
      <c r="D382" s="7" t="s">
        <v>136</v>
      </c>
      <c r="E382" s="6">
        <v>45444.0</v>
      </c>
      <c r="F382" s="52">
        <f t="shared" si="3"/>
        <v>8</v>
      </c>
      <c r="G382" s="6">
        <v>45471.0</v>
      </c>
      <c r="H382" s="52">
        <f t="shared" si="4"/>
        <v>7</v>
      </c>
      <c r="I382" s="7" t="s">
        <v>56</v>
      </c>
      <c r="J382" s="10"/>
      <c r="K382" s="10"/>
      <c r="L382" s="10"/>
      <c r="M382" s="10"/>
      <c r="N382" s="7" t="s">
        <v>18</v>
      </c>
      <c r="O382" s="10"/>
    </row>
    <row r="383">
      <c r="A383" s="6">
        <v>45705.0</v>
      </c>
      <c r="B383" s="10"/>
      <c r="C383" s="7">
        <v>222547.0</v>
      </c>
      <c r="D383" s="7" t="s">
        <v>136</v>
      </c>
      <c r="E383" s="6">
        <v>45413.0</v>
      </c>
      <c r="F383" s="52">
        <f t="shared" si="3"/>
        <v>9</v>
      </c>
      <c r="G383" s="6">
        <v>45504.0</v>
      </c>
      <c r="H383" s="52">
        <f t="shared" si="4"/>
        <v>6</v>
      </c>
      <c r="I383" s="7" t="s">
        <v>56</v>
      </c>
      <c r="J383" s="10"/>
      <c r="K383" s="10"/>
      <c r="L383" s="10"/>
      <c r="M383" s="10"/>
      <c r="N383" s="7" t="s">
        <v>18</v>
      </c>
      <c r="O383" s="10"/>
    </row>
    <row r="384">
      <c r="A384" s="6">
        <v>45705.0</v>
      </c>
      <c r="B384" s="10"/>
      <c r="C384" s="7">
        <v>226352.0</v>
      </c>
      <c r="D384" s="7" t="s">
        <v>136</v>
      </c>
      <c r="E384" s="6">
        <v>45505.0</v>
      </c>
      <c r="F384" s="52">
        <f t="shared" si="3"/>
        <v>6</v>
      </c>
      <c r="G384" s="6">
        <v>45534.0</v>
      </c>
      <c r="H384" s="52">
        <f t="shared" si="4"/>
        <v>5</v>
      </c>
      <c r="I384" s="7" t="s">
        <v>56</v>
      </c>
      <c r="J384" s="10"/>
      <c r="K384" s="10"/>
      <c r="L384" s="10"/>
      <c r="M384" s="10"/>
      <c r="N384" s="7" t="s">
        <v>18</v>
      </c>
      <c r="O384" s="10"/>
    </row>
    <row r="385">
      <c r="A385" s="6">
        <v>45705.0</v>
      </c>
      <c r="B385" s="10"/>
      <c r="C385" s="7">
        <v>231339.0</v>
      </c>
      <c r="D385" s="7" t="s">
        <v>136</v>
      </c>
      <c r="E385" s="6">
        <v>45536.0</v>
      </c>
      <c r="F385" s="52">
        <f t="shared" si="3"/>
        <v>5</v>
      </c>
      <c r="G385" s="9">
        <v>45581.0</v>
      </c>
      <c r="H385" s="52">
        <f t="shared" si="4"/>
        <v>4</v>
      </c>
      <c r="I385" s="7" t="s">
        <v>56</v>
      </c>
      <c r="J385" s="10"/>
      <c r="K385" s="10"/>
      <c r="L385" s="10"/>
      <c r="M385" s="10"/>
      <c r="N385" s="7" t="s">
        <v>18</v>
      </c>
      <c r="O385" s="10"/>
    </row>
    <row r="386">
      <c r="A386" s="6">
        <v>45705.0</v>
      </c>
      <c r="B386" s="10"/>
      <c r="C386" s="7">
        <v>233519.0</v>
      </c>
      <c r="D386" s="7" t="s">
        <v>136</v>
      </c>
      <c r="E386" s="6">
        <v>45566.0</v>
      </c>
      <c r="F386" s="52">
        <f t="shared" si="3"/>
        <v>4</v>
      </c>
      <c r="G386" s="6">
        <v>45602.0</v>
      </c>
      <c r="H386" s="52">
        <f t="shared" si="4"/>
        <v>3</v>
      </c>
      <c r="I386" s="7" t="s">
        <v>56</v>
      </c>
      <c r="J386" s="10"/>
      <c r="K386" s="10"/>
      <c r="L386" s="10"/>
      <c r="M386" s="10"/>
      <c r="N386" s="7" t="s">
        <v>18</v>
      </c>
      <c r="O386" s="10"/>
    </row>
    <row r="387">
      <c r="A387" s="6">
        <v>45705.0</v>
      </c>
      <c r="B387" s="10"/>
      <c r="C387" s="7">
        <v>234196.0</v>
      </c>
      <c r="D387" s="7" t="s">
        <v>136</v>
      </c>
      <c r="E387" s="6">
        <v>45597.0</v>
      </c>
      <c r="F387" s="52">
        <f t="shared" si="3"/>
        <v>3</v>
      </c>
      <c r="G387" s="9">
        <v>45609.0</v>
      </c>
      <c r="H387" s="52">
        <f t="shared" si="4"/>
        <v>3</v>
      </c>
      <c r="I387" s="7" t="s">
        <v>44</v>
      </c>
      <c r="J387" s="10"/>
      <c r="K387" s="10"/>
      <c r="L387" s="10"/>
      <c r="M387" s="10"/>
      <c r="N387" s="7" t="s">
        <v>18</v>
      </c>
      <c r="O387" s="10"/>
    </row>
    <row r="388">
      <c r="A388" s="6">
        <v>45705.0</v>
      </c>
      <c r="B388" s="10"/>
      <c r="C388" s="7">
        <v>235187.0</v>
      </c>
      <c r="D388" s="7" t="s">
        <v>136</v>
      </c>
      <c r="E388" s="6">
        <v>45597.0</v>
      </c>
      <c r="F388" s="52">
        <f t="shared" si="3"/>
        <v>3</v>
      </c>
      <c r="G388" s="9">
        <v>45623.0</v>
      </c>
      <c r="H388" s="52">
        <f t="shared" si="4"/>
        <v>2</v>
      </c>
      <c r="I388" s="7" t="s">
        <v>44</v>
      </c>
      <c r="J388" s="10"/>
      <c r="K388" s="10"/>
      <c r="L388" s="10"/>
      <c r="M388" s="10"/>
      <c r="N388" s="7" t="s">
        <v>18</v>
      </c>
      <c r="O388" s="10"/>
    </row>
    <row r="389">
      <c r="A389" s="6">
        <v>45705.0</v>
      </c>
      <c r="B389" s="10"/>
      <c r="C389" s="7">
        <v>236466.0</v>
      </c>
      <c r="D389" s="7" t="s">
        <v>136</v>
      </c>
      <c r="E389" s="6">
        <v>45597.0</v>
      </c>
      <c r="F389" s="52">
        <f t="shared" si="3"/>
        <v>3</v>
      </c>
      <c r="G389" s="9">
        <v>45637.0</v>
      </c>
      <c r="H389" s="52">
        <f t="shared" si="4"/>
        <v>2</v>
      </c>
      <c r="I389" s="7" t="s">
        <v>44</v>
      </c>
      <c r="J389" s="10"/>
      <c r="K389" s="10"/>
      <c r="L389" s="10"/>
      <c r="M389" s="10"/>
      <c r="N389" s="7" t="s">
        <v>18</v>
      </c>
      <c r="O389" s="10"/>
    </row>
    <row r="390">
      <c r="A390" s="6">
        <v>45705.0</v>
      </c>
      <c r="B390" s="10"/>
      <c r="C390" s="7">
        <v>237203.0</v>
      </c>
      <c r="D390" s="7" t="s">
        <v>136</v>
      </c>
      <c r="E390" s="6">
        <v>45566.0</v>
      </c>
      <c r="F390" s="52">
        <f t="shared" si="3"/>
        <v>4</v>
      </c>
      <c r="G390" s="9">
        <v>45647.0</v>
      </c>
      <c r="H390" s="52">
        <f t="shared" si="4"/>
        <v>1</v>
      </c>
      <c r="I390" s="7" t="s">
        <v>56</v>
      </c>
      <c r="J390" s="10"/>
      <c r="K390" s="10"/>
      <c r="L390" s="10"/>
      <c r="M390" s="10"/>
      <c r="N390" s="7" t="s">
        <v>18</v>
      </c>
      <c r="O390" s="10"/>
    </row>
    <row r="391">
      <c r="A391" s="6">
        <v>45705.0</v>
      </c>
      <c r="B391" s="10"/>
      <c r="C391" s="7">
        <v>238855.0</v>
      </c>
      <c r="D391" s="7" t="s">
        <v>136</v>
      </c>
      <c r="E391" s="6">
        <v>45352.0</v>
      </c>
      <c r="F391" s="52">
        <f t="shared" si="3"/>
        <v>11</v>
      </c>
      <c r="G391" s="6">
        <v>45666.0</v>
      </c>
      <c r="H391" s="52">
        <f t="shared" si="4"/>
        <v>1</v>
      </c>
      <c r="I391" s="7" t="s">
        <v>56</v>
      </c>
      <c r="J391" s="10"/>
      <c r="K391" s="10"/>
      <c r="L391" s="10"/>
      <c r="M391" s="10"/>
      <c r="N391" s="7" t="s">
        <v>18</v>
      </c>
      <c r="O391" s="10"/>
    </row>
    <row r="392">
      <c r="A392" s="6">
        <v>45705.0</v>
      </c>
      <c r="B392" s="10"/>
      <c r="C392" s="7">
        <v>239980.0</v>
      </c>
      <c r="D392" s="7" t="s">
        <v>136</v>
      </c>
      <c r="E392" s="6">
        <v>45658.0</v>
      </c>
      <c r="F392" s="52">
        <f t="shared" si="3"/>
        <v>1</v>
      </c>
      <c r="G392" s="6">
        <v>45679.0</v>
      </c>
      <c r="H392" s="52">
        <f t="shared" si="4"/>
        <v>0</v>
      </c>
      <c r="I392" s="7" t="s">
        <v>56</v>
      </c>
      <c r="J392" s="10"/>
      <c r="K392" s="10"/>
      <c r="L392" s="10"/>
      <c r="M392" s="10"/>
      <c r="N392" s="7" t="s">
        <v>18</v>
      </c>
      <c r="O392" s="10"/>
    </row>
    <row r="393">
      <c r="A393" s="6">
        <v>45705.0</v>
      </c>
      <c r="B393" s="10"/>
      <c r="C393" s="7">
        <v>241501.0</v>
      </c>
      <c r="D393" s="7" t="s">
        <v>136</v>
      </c>
      <c r="E393" s="6">
        <v>45597.0</v>
      </c>
      <c r="F393" s="52">
        <f t="shared" si="3"/>
        <v>3</v>
      </c>
      <c r="G393" s="6">
        <v>45688.0</v>
      </c>
      <c r="H393" s="52">
        <f t="shared" si="4"/>
        <v>0</v>
      </c>
      <c r="I393" s="7" t="s">
        <v>56</v>
      </c>
      <c r="J393" s="10"/>
      <c r="K393" s="10"/>
      <c r="L393" s="10"/>
      <c r="M393" s="10"/>
      <c r="N393" s="7" t="s">
        <v>18</v>
      </c>
      <c r="O393" s="10"/>
    </row>
    <row r="394">
      <c r="A394" s="6">
        <v>45705.0</v>
      </c>
      <c r="B394" s="10"/>
      <c r="C394" s="7">
        <v>241299.0</v>
      </c>
      <c r="D394" s="7" t="s">
        <v>136</v>
      </c>
      <c r="E394" s="6">
        <v>45597.0</v>
      </c>
      <c r="F394" s="52">
        <f t="shared" si="3"/>
        <v>3</v>
      </c>
      <c r="G394" s="6">
        <v>45692.0</v>
      </c>
      <c r="H394" s="52">
        <f t="shared" si="4"/>
        <v>0</v>
      </c>
      <c r="I394" s="7" t="s">
        <v>56</v>
      </c>
      <c r="J394" s="10"/>
      <c r="K394" s="10"/>
      <c r="L394" s="10"/>
      <c r="M394" s="10"/>
      <c r="N394" s="7" t="s">
        <v>18</v>
      </c>
      <c r="O394" s="10"/>
    </row>
    <row r="395">
      <c r="A395" s="6">
        <v>45705.0</v>
      </c>
      <c r="B395" s="10"/>
      <c r="C395" s="7">
        <v>242253.0</v>
      </c>
      <c r="D395" s="7" t="s">
        <v>136</v>
      </c>
      <c r="E395" s="6">
        <v>45474.0</v>
      </c>
      <c r="F395" s="52">
        <f t="shared" si="3"/>
        <v>7</v>
      </c>
      <c r="G395" s="6">
        <v>45333.0</v>
      </c>
      <c r="H395" s="52">
        <f t="shared" si="4"/>
        <v>12</v>
      </c>
      <c r="I395" s="7" t="s">
        <v>44</v>
      </c>
      <c r="J395" s="10"/>
      <c r="K395" s="10"/>
      <c r="L395" s="10"/>
      <c r="M395" s="10"/>
      <c r="N395" s="7" t="s">
        <v>18</v>
      </c>
      <c r="O395" s="10"/>
    </row>
    <row r="396">
      <c r="A396" s="6">
        <v>45705.0</v>
      </c>
      <c r="B396" s="10"/>
      <c r="C396" s="7">
        <v>73787.0</v>
      </c>
      <c r="D396" s="7" t="s">
        <v>137</v>
      </c>
      <c r="E396" s="6">
        <v>43831.0</v>
      </c>
      <c r="F396" s="52">
        <f t="shared" si="3"/>
        <v>61</v>
      </c>
      <c r="G396" s="6">
        <v>44210.0</v>
      </c>
      <c r="H396" s="52">
        <f t="shared" si="4"/>
        <v>49</v>
      </c>
      <c r="I396" s="7" t="s">
        <v>44</v>
      </c>
      <c r="J396" s="10"/>
      <c r="K396" s="10"/>
      <c r="L396" s="10"/>
      <c r="M396" s="10"/>
      <c r="N396" s="7" t="s">
        <v>18</v>
      </c>
      <c r="O396" s="10"/>
    </row>
    <row r="397">
      <c r="A397" s="6">
        <v>45705.0</v>
      </c>
      <c r="B397" s="10"/>
      <c r="C397" s="7">
        <v>219392.0</v>
      </c>
      <c r="D397" s="7" t="s">
        <v>137</v>
      </c>
      <c r="E397" s="6">
        <v>45352.0</v>
      </c>
      <c r="F397" s="52">
        <f t="shared" si="3"/>
        <v>11</v>
      </c>
      <c r="G397" s="6">
        <v>45470.0</v>
      </c>
      <c r="H397" s="52">
        <f t="shared" si="4"/>
        <v>7</v>
      </c>
      <c r="I397" s="7" t="s">
        <v>44</v>
      </c>
      <c r="J397" s="10"/>
      <c r="K397" s="10"/>
      <c r="L397" s="10"/>
      <c r="M397" s="10"/>
      <c r="N397" s="7" t="s">
        <v>18</v>
      </c>
      <c r="O397" s="10"/>
    </row>
    <row r="398">
      <c r="A398" s="6">
        <v>45705.0</v>
      </c>
      <c r="B398" s="10"/>
      <c r="C398" s="7">
        <v>239248.0</v>
      </c>
      <c r="D398" s="7" t="s">
        <v>137</v>
      </c>
      <c r="E398" s="6">
        <v>45536.0</v>
      </c>
      <c r="F398" s="52">
        <f t="shared" si="3"/>
        <v>5</v>
      </c>
      <c r="G398" s="6">
        <v>45671.0</v>
      </c>
      <c r="H398" s="52">
        <f t="shared" si="4"/>
        <v>1</v>
      </c>
      <c r="I398" s="7" t="s">
        <v>41</v>
      </c>
      <c r="J398" s="10"/>
      <c r="K398" s="10"/>
      <c r="L398" s="10"/>
      <c r="M398" s="10"/>
      <c r="N398" s="7" t="s">
        <v>18</v>
      </c>
      <c r="O398" s="10"/>
    </row>
    <row r="399">
      <c r="A399" s="6">
        <v>45705.0</v>
      </c>
      <c r="B399" s="10"/>
      <c r="C399" s="7">
        <v>172967.0</v>
      </c>
      <c r="D399" s="7" t="s">
        <v>137</v>
      </c>
      <c r="E399" s="6">
        <v>45047.0</v>
      </c>
      <c r="F399" s="52">
        <f t="shared" si="3"/>
        <v>21</v>
      </c>
      <c r="G399" s="6">
        <v>45126.0</v>
      </c>
      <c r="H399" s="52">
        <f t="shared" si="4"/>
        <v>18</v>
      </c>
      <c r="I399" s="7" t="s">
        <v>44</v>
      </c>
      <c r="J399" s="10"/>
      <c r="K399" s="10"/>
      <c r="L399" s="10"/>
      <c r="M399" s="10"/>
      <c r="N399" s="7" t="s">
        <v>18</v>
      </c>
      <c r="O399" s="10"/>
    </row>
    <row r="400">
      <c r="A400" s="6">
        <v>45705.0</v>
      </c>
      <c r="B400" s="10"/>
      <c r="C400" s="7">
        <v>187851.0</v>
      </c>
      <c r="D400" s="7" t="s">
        <v>137</v>
      </c>
      <c r="E400" s="6">
        <v>45139.0</v>
      </c>
      <c r="F400" s="52">
        <f t="shared" si="3"/>
        <v>18</v>
      </c>
      <c r="G400" s="6">
        <v>45201.0</v>
      </c>
      <c r="H400" s="52">
        <f t="shared" si="4"/>
        <v>16</v>
      </c>
      <c r="I400" s="7" t="s">
        <v>44</v>
      </c>
      <c r="J400" s="10"/>
      <c r="K400" s="10"/>
      <c r="L400" s="10"/>
      <c r="M400" s="10"/>
      <c r="N400" s="7" t="s">
        <v>18</v>
      </c>
      <c r="O400" s="10"/>
    </row>
    <row r="401">
      <c r="A401" s="6">
        <v>45705.0</v>
      </c>
      <c r="B401" s="10"/>
      <c r="C401" s="7">
        <v>193551.0</v>
      </c>
      <c r="D401" s="7" t="s">
        <v>137</v>
      </c>
      <c r="E401" s="6">
        <v>45231.0</v>
      </c>
      <c r="F401" s="52">
        <f t="shared" si="3"/>
        <v>15</v>
      </c>
      <c r="G401" s="9">
        <v>45254.0</v>
      </c>
      <c r="H401" s="52">
        <f t="shared" si="4"/>
        <v>14</v>
      </c>
      <c r="I401" s="7" t="s">
        <v>60</v>
      </c>
      <c r="J401" s="10"/>
      <c r="K401" s="10"/>
      <c r="L401" s="10"/>
      <c r="M401" s="10"/>
      <c r="N401" s="7" t="s">
        <v>18</v>
      </c>
      <c r="O401" s="10"/>
    </row>
    <row r="402">
      <c r="A402" s="6">
        <v>45705.0</v>
      </c>
      <c r="B402" s="10"/>
      <c r="C402" s="7">
        <v>198903.0</v>
      </c>
      <c r="D402" s="7" t="s">
        <v>137</v>
      </c>
      <c r="E402" s="6">
        <v>45292.0</v>
      </c>
      <c r="F402" s="52">
        <f t="shared" si="3"/>
        <v>13</v>
      </c>
      <c r="G402" s="6">
        <v>45315.0</v>
      </c>
      <c r="H402" s="52">
        <f t="shared" si="4"/>
        <v>12</v>
      </c>
      <c r="I402" s="7" t="s">
        <v>44</v>
      </c>
      <c r="J402" s="10"/>
      <c r="K402" s="10"/>
      <c r="L402" s="10"/>
      <c r="M402" s="10"/>
      <c r="N402" s="7" t="s">
        <v>18</v>
      </c>
      <c r="O402" s="10"/>
    </row>
    <row r="403">
      <c r="A403" s="6">
        <v>45705.0</v>
      </c>
      <c r="B403" s="10"/>
      <c r="C403" s="7">
        <v>203032.0</v>
      </c>
      <c r="D403" s="7" t="s">
        <v>137</v>
      </c>
      <c r="E403" s="6">
        <v>45323.0</v>
      </c>
      <c r="F403" s="52">
        <f t="shared" si="3"/>
        <v>12</v>
      </c>
      <c r="G403" s="6">
        <v>45341.0</v>
      </c>
      <c r="H403" s="52">
        <f t="shared" si="4"/>
        <v>11</v>
      </c>
      <c r="I403" s="7" t="s">
        <v>44</v>
      </c>
      <c r="J403" s="10"/>
      <c r="K403" s="10"/>
      <c r="L403" s="10"/>
      <c r="M403" s="10"/>
      <c r="N403" s="7" t="s">
        <v>18</v>
      </c>
      <c r="O403" s="10"/>
    </row>
    <row r="404">
      <c r="A404" s="6">
        <v>45705.0</v>
      </c>
      <c r="B404" s="10"/>
      <c r="C404" s="7">
        <v>218202.0</v>
      </c>
      <c r="D404" s="7" t="s">
        <v>137</v>
      </c>
      <c r="E404" s="6">
        <v>45413.0</v>
      </c>
      <c r="F404" s="52">
        <f t="shared" si="3"/>
        <v>9</v>
      </c>
      <c r="G404" s="6">
        <v>45467.0</v>
      </c>
      <c r="H404" s="52">
        <f t="shared" si="4"/>
        <v>7</v>
      </c>
      <c r="I404" s="7" t="s">
        <v>60</v>
      </c>
      <c r="J404" s="10"/>
      <c r="K404" s="10"/>
      <c r="L404" s="10"/>
      <c r="M404" s="10"/>
      <c r="N404" s="7" t="s">
        <v>18</v>
      </c>
      <c r="O404" s="10"/>
    </row>
    <row r="405">
      <c r="A405" s="6">
        <v>45705.0</v>
      </c>
      <c r="B405" s="10"/>
      <c r="C405" s="7">
        <v>225427.0</v>
      </c>
      <c r="D405" s="7" t="s">
        <v>137</v>
      </c>
      <c r="E405" s="6">
        <v>45474.0</v>
      </c>
      <c r="F405" s="52">
        <f t="shared" si="3"/>
        <v>7</v>
      </c>
      <c r="G405" s="6">
        <v>45530.0</v>
      </c>
      <c r="H405" s="52">
        <f t="shared" si="4"/>
        <v>5</v>
      </c>
      <c r="I405" s="7" t="s">
        <v>69</v>
      </c>
      <c r="J405" s="10"/>
      <c r="K405" s="10"/>
      <c r="L405" s="10"/>
      <c r="M405" s="10"/>
      <c r="N405" s="7" t="s">
        <v>18</v>
      </c>
      <c r="O405" s="10"/>
    </row>
    <row r="406">
      <c r="A406" s="6">
        <v>45705.0</v>
      </c>
      <c r="B406" s="10"/>
      <c r="C406" s="7">
        <v>231568.0</v>
      </c>
      <c r="D406" s="7" t="s">
        <v>137</v>
      </c>
      <c r="E406" s="6">
        <v>44896.0</v>
      </c>
      <c r="F406" s="52">
        <f t="shared" si="3"/>
        <v>26</v>
      </c>
      <c r="G406" s="9">
        <v>45583.0</v>
      </c>
      <c r="H406" s="52">
        <f t="shared" si="4"/>
        <v>4</v>
      </c>
      <c r="I406" s="7" t="s">
        <v>44</v>
      </c>
      <c r="J406" s="10"/>
      <c r="K406" s="10"/>
      <c r="L406" s="10"/>
      <c r="M406" s="10"/>
      <c r="N406" s="7" t="s">
        <v>18</v>
      </c>
      <c r="O406" s="10"/>
    </row>
    <row r="407">
      <c r="A407" s="6">
        <v>45705.0</v>
      </c>
      <c r="B407" s="10"/>
      <c r="C407" s="7">
        <v>241896.0</v>
      </c>
      <c r="D407" s="7" t="s">
        <v>92</v>
      </c>
      <c r="E407" s="6">
        <v>45566.0</v>
      </c>
      <c r="F407" s="52">
        <f t="shared" si="3"/>
        <v>4</v>
      </c>
      <c r="G407" s="6">
        <v>45692.0</v>
      </c>
      <c r="H407" s="52">
        <f t="shared" si="4"/>
        <v>0</v>
      </c>
      <c r="I407" s="7" t="s">
        <v>60</v>
      </c>
      <c r="J407" s="10"/>
      <c r="K407" s="10"/>
      <c r="L407" s="10"/>
      <c r="M407" s="10"/>
      <c r="N407" s="7" t="s">
        <v>18</v>
      </c>
      <c r="O407" s="10"/>
    </row>
    <row r="408">
      <c r="A408" s="6">
        <v>45705.0</v>
      </c>
      <c r="B408" s="10"/>
      <c r="C408" s="7">
        <v>78168.0</v>
      </c>
      <c r="D408" s="7" t="s">
        <v>93</v>
      </c>
      <c r="E408" s="6">
        <v>44256.0</v>
      </c>
      <c r="F408" s="52">
        <f t="shared" si="3"/>
        <v>47</v>
      </c>
      <c r="G408" s="6">
        <v>44260.0</v>
      </c>
      <c r="H408" s="52">
        <f t="shared" si="4"/>
        <v>47</v>
      </c>
      <c r="I408" s="7" t="s">
        <v>44</v>
      </c>
      <c r="J408" s="10"/>
      <c r="K408" s="10"/>
      <c r="L408" s="10"/>
      <c r="M408" s="10"/>
      <c r="N408" s="7" t="s">
        <v>18</v>
      </c>
      <c r="O408" s="10"/>
    </row>
    <row r="409">
      <c r="A409" s="6">
        <v>45705.0</v>
      </c>
      <c r="B409" s="10"/>
      <c r="C409" s="7">
        <v>79933.0</v>
      </c>
      <c r="D409" s="7" t="s">
        <v>93</v>
      </c>
      <c r="E409" s="6">
        <v>44256.0</v>
      </c>
      <c r="F409" s="52">
        <f t="shared" si="3"/>
        <v>47</v>
      </c>
      <c r="G409" s="6">
        <v>44273.0</v>
      </c>
      <c r="H409" s="52">
        <f t="shared" si="4"/>
        <v>47</v>
      </c>
      <c r="I409" s="7" t="s">
        <v>44</v>
      </c>
      <c r="J409" s="10"/>
      <c r="K409" s="10"/>
      <c r="L409" s="10"/>
      <c r="M409" s="10"/>
      <c r="N409" s="7" t="s">
        <v>18</v>
      </c>
      <c r="O409" s="10"/>
    </row>
    <row r="410">
      <c r="A410" s="6">
        <v>45698.0</v>
      </c>
      <c r="B410" s="6">
        <v>45705.0</v>
      </c>
      <c r="C410" s="7">
        <v>229168.0</v>
      </c>
      <c r="D410" s="7" t="s">
        <v>93</v>
      </c>
      <c r="E410" s="6">
        <v>45536.0</v>
      </c>
      <c r="F410" s="52">
        <f t="shared" si="3"/>
        <v>5</v>
      </c>
      <c r="G410" s="9">
        <v>45594.0</v>
      </c>
      <c r="H410" s="52">
        <f t="shared" si="4"/>
        <v>3</v>
      </c>
      <c r="I410" s="7" t="s">
        <v>56</v>
      </c>
      <c r="J410" s="7">
        <v>520.0</v>
      </c>
      <c r="K410" s="75">
        <v>3000.0</v>
      </c>
      <c r="L410" s="7" t="s">
        <v>66</v>
      </c>
      <c r="M410" s="6">
        <v>45705.0</v>
      </c>
      <c r="N410" s="7" t="s">
        <v>17</v>
      </c>
      <c r="O410" s="7" t="s">
        <v>338</v>
      </c>
    </row>
    <row r="411">
      <c r="A411" s="6">
        <v>45705.0</v>
      </c>
      <c r="B411" s="10"/>
      <c r="C411" s="7">
        <v>227180.0</v>
      </c>
      <c r="D411" s="7" t="s">
        <v>93</v>
      </c>
      <c r="E411" s="6">
        <v>45566.0</v>
      </c>
      <c r="F411" s="52">
        <f t="shared" si="3"/>
        <v>4</v>
      </c>
      <c r="G411" s="6">
        <v>45573.0</v>
      </c>
      <c r="H411" s="52">
        <f t="shared" si="4"/>
        <v>4</v>
      </c>
      <c r="I411" s="7" t="s">
        <v>69</v>
      </c>
      <c r="J411" s="10"/>
      <c r="K411" s="10"/>
      <c r="L411" s="10"/>
      <c r="M411" s="10"/>
      <c r="N411" s="7" t="s">
        <v>18</v>
      </c>
      <c r="O411" s="10"/>
    </row>
    <row r="412">
      <c r="A412" s="6">
        <v>45705.0</v>
      </c>
      <c r="B412" s="10"/>
      <c r="C412" s="7">
        <v>121711.0</v>
      </c>
      <c r="D412" s="7" t="s">
        <v>93</v>
      </c>
      <c r="E412" s="6">
        <v>44621.0</v>
      </c>
      <c r="F412" s="52">
        <f t="shared" si="3"/>
        <v>35</v>
      </c>
      <c r="G412" s="6">
        <v>44648.0</v>
      </c>
      <c r="H412" s="52">
        <f t="shared" si="4"/>
        <v>34</v>
      </c>
      <c r="I412" s="7" t="s">
        <v>44</v>
      </c>
      <c r="J412" s="10"/>
      <c r="K412" s="10"/>
      <c r="L412" s="10"/>
      <c r="M412" s="10"/>
      <c r="N412" s="7" t="s">
        <v>18</v>
      </c>
      <c r="O412" s="10"/>
    </row>
    <row r="413">
      <c r="A413" s="6">
        <v>45705.0</v>
      </c>
      <c r="B413" s="10"/>
      <c r="C413" s="7">
        <v>155753.0</v>
      </c>
      <c r="D413" s="7" t="s">
        <v>93</v>
      </c>
      <c r="E413" s="6">
        <v>44866.0</v>
      </c>
      <c r="F413" s="52">
        <f t="shared" si="3"/>
        <v>27</v>
      </c>
      <c r="G413" s="6">
        <v>44935.0</v>
      </c>
      <c r="H413" s="52">
        <f t="shared" si="4"/>
        <v>25</v>
      </c>
      <c r="I413" s="7" t="s">
        <v>44</v>
      </c>
      <c r="J413" s="10"/>
      <c r="K413" s="10"/>
      <c r="L413" s="10"/>
      <c r="M413" s="10"/>
      <c r="N413" s="7" t="s">
        <v>18</v>
      </c>
      <c r="O413" s="10"/>
    </row>
    <row r="414">
      <c r="A414" s="6">
        <v>45705.0</v>
      </c>
      <c r="B414" s="10"/>
      <c r="C414" s="7">
        <v>230556.0</v>
      </c>
      <c r="D414" s="7" t="s">
        <v>93</v>
      </c>
      <c r="E414" s="6">
        <v>45536.0</v>
      </c>
      <c r="F414" s="52">
        <f t="shared" si="3"/>
        <v>5</v>
      </c>
      <c r="G414" s="9">
        <v>45595.0</v>
      </c>
      <c r="H414" s="52">
        <f t="shared" si="4"/>
        <v>3</v>
      </c>
      <c r="I414" s="7" t="s">
        <v>56</v>
      </c>
      <c r="J414" s="10"/>
      <c r="K414" s="10"/>
      <c r="L414" s="10"/>
      <c r="M414" s="10"/>
      <c r="N414" s="7" t="s">
        <v>18</v>
      </c>
      <c r="O414" s="10"/>
    </row>
    <row r="415">
      <c r="A415" s="6">
        <v>45705.0</v>
      </c>
      <c r="B415" s="10"/>
      <c r="C415" s="7">
        <v>212728.0</v>
      </c>
      <c r="D415" s="7" t="s">
        <v>93</v>
      </c>
      <c r="E415" s="6">
        <v>45352.0</v>
      </c>
      <c r="F415" s="52">
        <f t="shared" si="3"/>
        <v>11</v>
      </c>
      <c r="G415" s="6">
        <v>45414.0</v>
      </c>
      <c r="H415" s="52">
        <f t="shared" si="4"/>
        <v>9</v>
      </c>
      <c r="I415" s="7" t="s">
        <v>56</v>
      </c>
      <c r="J415" s="10"/>
      <c r="K415" s="10"/>
      <c r="L415" s="10"/>
      <c r="M415" s="10"/>
      <c r="N415" s="7" t="s">
        <v>18</v>
      </c>
      <c r="O415" s="10"/>
    </row>
    <row r="416">
      <c r="A416" s="76">
        <v>45700.0</v>
      </c>
      <c r="B416" s="6">
        <v>45705.0</v>
      </c>
      <c r="C416" s="7">
        <v>216278.0</v>
      </c>
      <c r="D416" s="7" t="s">
        <v>93</v>
      </c>
      <c r="E416" s="6">
        <v>45413.0</v>
      </c>
      <c r="F416" s="52">
        <f t="shared" si="3"/>
        <v>9</v>
      </c>
      <c r="G416" s="6">
        <v>45441.0</v>
      </c>
      <c r="H416" s="52">
        <f t="shared" si="4"/>
        <v>8</v>
      </c>
      <c r="I416" s="7" t="s">
        <v>56</v>
      </c>
      <c r="J416" s="7">
        <v>510.0</v>
      </c>
      <c r="K416" s="75">
        <v>1500.0</v>
      </c>
      <c r="L416" s="7" t="s">
        <v>46</v>
      </c>
      <c r="M416" s="6">
        <v>45705.0</v>
      </c>
      <c r="N416" s="7" t="s">
        <v>16</v>
      </c>
      <c r="O416" s="10"/>
    </row>
    <row r="417">
      <c r="A417" s="6">
        <v>45705.0</v>
      </c>
      <c r="B417" s="10"/>
      <c r="C417" s="7">
        <v>227068.0</v>
      </c>
      <c r="D417" s="7" t="s">
        <v>93</v>
      </c>
      <c r="E417" s="6">
        <v>44593.0</v>
      </c>
      <c r="F417" s="52">
        <f t="shared" si="3"/>
        <v>36</v>
      </c>
      <c r="G417" s="6">
        <v>45540.0</v>
      </c>
      <c r="H417" s="52">
        <f t="shared" si="4"/>
        <v>5</v>
      </c>
      <c r="I417" s="7" t="s">
        <v>56</v>
      </c>
      <c r="J417" s="10"/>
      <c r="K417" s="10"/>
      <c r="L417" s="10"/>
      <c r="M417" s="10"/>
      <c r="N417" s="7" t="s">
        <v>18</v>
      </c>
      <c r="O417" s="10"/>
    </row>
    <row r="418">
      <c r="A418" s="6">
        <v>45705.0</v>
      </c>
      <c r="B418" s="10"/>
      <c r="C418" s="7">
        <v>233065.0</v>
      </c>
      <c r="D418" s="7" t="s">
        <v>93</v>
      </c>
      <c r="E418" s="6">
        <v>45566.0</v>
      </c>
      <c r="F418" s="52">
        <f t="shared" si="3"/>
        <v>4</v>
      </c>
      <c r="G418" s="6">
        <v>45602.0</v>
      </c>
      <c r="H418" s="52">
        <f t="shared" si="4"/>
        <v>3</v>
      </c>
      <c r="I418" s="7" t="s">
        <v>56</v>
      </c>
      <c r="J418" s="10"/>
      <c r="K418" s="10"/>
      <c r="L418" s="10"/>
      <c r="M418" s="10"/>
      <c r="N418" s="7" t="s">
        <v>18</v>
      </c>
      <c r="O418" s="10"/>
    </row>
    <row r="419">
      <c r="A419" s="6">
        <v>45705.0</v>
      </c>
      <c r="B419" s="10"/>
      <c r="C419" s="7">
        <v>232981.0</v>
      </c>
      <c r="D419" s="7" t="s">
        <v>93</v>
      </c>
      <c r="E419" s="6">
        <v>45627.0</v>
      </c>
      <c r="F419" s="52">
        <f t="shared" si="3"/>
        <v>2</v>
      </c>
      <c r="G419" s="9">
        <v>45637.0</v>
      </c>
      <c r="H419" s="52">
        <f t="shared" si="4"/>
        <v>2</v>
      </c>
      <c r="I419" s="7" t="s">
        <v>41</v>
      </c>
      <c r="J419" s="10"/>
      <c r="K419" s="10"/>
      <c r="L419" s="10"/>
      <c r="M419" s="10"/>
      <c r="N419" s="7" t="s">
        <v>18</v>
      </c>
      <c r="O419" s="10"/>
    </row>
    <row r="420">
      <c r="A420" s="6">
        <v>45705.0</v>
      </c>
      <c r="B420" s="10"/>
      <c r="C420" s="7">
        <v>240781.0</v>
      </c>
      <c r="D420" s="7" t="s">
        <v>93</v>
      </c>
      <c r="E420" s="6">
        <v>45566.0</v>
      </c>
      <c r="F420" s="52">
        <f t="shared" si="3"/>
        <v>4</v>
      </c>
      <c r="G420" s="6">
        <v>45684.0</v>
      </c>
      <c r="H420" s="52">
        <f t="shared" si="4"/>
        <v>0</v>
      </c>
      <c r="I420" s="7" t="s">
        <v>70</v>
      </c>
      <c r="J420" s="10"/>
      <c r="K420" s="10"/>
      <c r="L420" s="10"/>
      <c r="M420" s="10"/>
      <c r="N420" s="7" t="s">
        <v>18</v>
      </c>
      <c r="O420" s="10"/>
    </row>
    <row r="421">
      <c r="A421" s="6">
        <v>45705.0</v>
      </c>
      <c r="B421" s="10"/>
      <c r="C421" s="7">
        <v>242009.0</v>
      </c>
      <c r="D421" s="7" t="s">
        <v>93</v>
      </c>
      <c r="E421" s="6">
        <v>45689.0</v>
      </c>
      <c r="F421" s="52">
        <f t="shared" si="3"/>
        <v>0</v>
      </c>
      <c r="G421" s="6">
        <v>45693.0</v>
      </c>
      <c r="H421" s="52">
        <f t="shared" si="4"/>
        <v>0</v>
      </c>
      <c r="I421" s="7" t="s">
        <v>69</v>
      </c>
      <c r="J421" s="10"/>
      <c r="K421" s="10"/>
      <c r="L421" s="10"/>
      <c r="M421" s="10"/>
      <c r="N421" s="7" t="s">
        <v>18</v>
      </c>
      <c r="O421" s="10"/>
    </row>
    <row r="422">
      <c r="A422" s="6">
        <v>45705.0</v>
      </c>
      <c r="B422" s="10"/>
      <c r="C422" s="7">
        <v>138887.0</v>
      </c>
      <c r="D422" s="7" t="s">
        <v>169</v>
      </c>
      <c r="E422" s="6">
        <v>44470.0</v>
      </c>
      <c r="F422" s="52">
        <f t="shared" si="3"/>
        <v>40</v>
      </c>
      <c r="G422" s="6">
        <v>44470.0</v>
      </c>
      <c r="H422" s="52">
        <f t="shared" si="4"/>
        <v>40</v>
      </c>
      <c r="I422" s="7" t="s">
        <v>56</v>
      </c>
      <c r="J422" s="10"/>
      <c r="K422" s="10"/>
      <c r="L422" s="10"/>
      <c r="M422" s="10"/>
      <c r="N422" s="7" t="s">
        <v>18</v>
      </c>
      <c r="O422" s="10"/>
    </row>
    <row r="423">
      <c r="A423" s="6">
        <v>45705.0</v>
      </c>
      <c r="B423" s="10"/>
      <c r="C423" s="7">
        <v>219001.0</v>
      </c>
      <c r="D423" s="7" t="s">
        <v>94</v>
      </c>
      <c r="E423" s="6">
        <v>45444.0</v>
      </c>
      <c r="F423" s="52">
        <f t="shared" si="3"/>
        <v>8</v>
      </c>
      <c r="G423" s="6">
        <v>45471.0</v>
      </c>
      <c r="H423" s="52">
        <f t="shared" si="4"/>
        <v>7</v>
      </c>
      <c r="I423" s="7" t="s">
        <v>48</v>
      </c>
      <c r="J423" s="10"/>
      <c r="K423" s="10"/>
      <c r="L423" s="10"/>
      <c r="M423" s="10"/>
      <c r="N423" s="7" t="s">
        <v>18</v>
      </c>
      <c r="O423" s="10"/>
    </row>
    <row r="424">
      <c r="A424" s="6">
        <v>45705.0</v>
      </c>
      <c r="B424" s="10"/>
      <c r="C424" s="7">
        <v>156532.0</v>
      </c>
      <c r="D424" s="7" t="s">
        <v>95</v>
      </c>
      <c r="E424" s="6">
        <v>44896.0</v>
      </c>
      <c r="F424" s="52">
        <f t="shared" si="3"/>
        <v>26</v>
      </c>
      <c r="G424" s="6">
        <v>44940.0</v>
      </c>
      <c r="H424" s="52">
        <f t="shared" si="4"/>
        <v>25</v>
      </c>
      <c r="I424" s="7" t="s">
        <v>41</v>
      </c>
      <c r="J424" s="10"/>
      <c r="K424" s="10"/>
      <c r="L424" s="10"/>
      <c r="M424" s="10"/>
      <c r="N424" s="7" t="s">
        <v>18</v>
      </c>
      <c r="O424" s="10"/>
    </row>
    <row r="425">
      <c r="A425" s="6">
        <v>45695.0</v>
      </c>
      <c r="B425" s="10"/>
      <c r="C425" s="7">
        <v>229535.0</v>
      </c>
      <c r="D425" s="7" t="s">
        <v>95</v>
      </c>
      <c r="E425" s="6">
        <v>45536.0</v>
      </c>
      <c r="F425" s="52">
        <f t="shared" si="3"/>
        <v>5</v>
      </c>
      <c r="G425" s="6">
        <v>45567.0</v>
      </c>
      <c r="H425" s="52">
        <f t="shared" si="4"/>
        <v>4</v>
      </c>
      <c r="I425" s="7" t="s">
        <v>44</v>
      </c>
      <c r="J425" s="10"/>
      <c r="K425" s="7">
        <v>6000.0</v>
      </c>
      <c r="L425" s="10"/>
      <c r="M425" s="10"/>
      <c r="N425" s="7" t="s">
        <v>19</v>
      </c>
      <c r="O425" s="10"/>
    </row>
    <row r="426">
      <c r="A426" s="6">
        <v>45705.0</v>
      </c>
      <c r="B426" s="10"/>
      <c r="C426" s="7">
        <v>223703.0</v>
      </c>
      <c r="D426" s="7" t="s">
        <v>95</v>
      </c>
      <c r="E426" s="6">
        <v>45474.0</v>
      </c>
      <c r="F426" s="52">
        <f t="shared" si="3"/>
        <v>7</v>
      </c>
      <c r="G426" s="6">
        <v>45506.0</v>
      </c>
      <c r="H426" s="52">
        <f t="shared" si="4"/>
        <v>6</v>
      </c>
      <c r="I426" s="7" t="s">
        <v>60</v>
      </c>
      <c r="J426" s="10"/>
      <c r="K426" s="10"/>
      <c r="L426" s="10"/>
      <c r="M426" s="10"/>
      <c r="N426" s="7" t="s">
        <v>18</v>
      </c>
      <c r="O426" s="10"/>
    </row>
    <row r="427">
      <c r="A427" s="6">
        <v>45705.0</v>
      </c>
      <c r="B427" s="10"/>
      <c r="C427" s="7">
        <v>166647.0</v>
      </c>
      <c r="D427" s="7" t="s">
        <v>95</v>
      </c>
      <c r="E427" s="6">
        <v>44986.0</v>
      </c>
      <c r="F427" s="52">
        <f t="shared" si="3"/>
        <v>23</v>
      </c>
      <c r="G427" s="6">
        <v>45154.0</v>
      </c>
      <c r="H427" s="52">
        <f t="shared" si="4"/>
        <v>18</v>
      </c>
      <c r="I427" s="7" t="s">
        <v>41</v>
      </c>
      <c r="J427" s="10"/>
      <c r="K427" s="10"/>
      <c r="L427" s="10"/>
      <c r="M427" s="10"/>
      <c r="N427" s="7" t="s">
        <v>18</v>
      </c>
      <c r="O427" s="10"/>
    </row>
    <row r="428">
      <c r="A428" s="6">
        <v>45705.0</v>
      </c>
      <c r="B428" s="10"/>
      <c r="C428" s="7">
        <v>219594.0</v>
      </c>
      <c r="D428" s="7" t="s">
        <v>95</v>
      </c>
      <c r="E428" s="6">
        <v>45444.0</v>
      </c>
      <c r="F428" s="52">
        <f t="shared" si="3"/>
        <v>8</v>
      </c>
      <c r="G428" s="6">
        <v>45470.0</v>
      </c>
      <c r="H428" s="52">
        <f t="shared" si="4"/>
        <v>7</v>
      </c>
      <c r="I428" s="7" t="s">
        <v>56</v>
      </c>
      <c r="J428" s="10"/>
      <c r="K428" s="10"/>
      <c r="L428" s="10"/>
      <c r="M428" s="10"/>
      <c r="N428" s="7" t="s">
        <v>18</v>
      </c>
      <c r="O428" s="10"/>
    </row>
    <row r="429">
      <c r="A429" s="6">
        <v>45705.0</v>
      </c>
      <c r="B429" s="10"/>
      <c r="C429" s="7">
        <v>192307.0</v>
      </c>
      <c r="D429" s="7" t="s">
        <v>95</v>
      </c>
      <c r="E429" s="6">
        <v>45200.0</v>
      </c>
      <c r="F429" s="52">
        <f t="shared" si="3"/>
        <v>16</v>
      </c>
      <c r="G429" s="9">
        <v>45247.0</v>
      </c>
      <c r="H429" s="52">
        <f t="shared" si="4"/>
        <v>15</v>
      </c>
      <c r="I429" s="7" t="s">
        <v>56</v>
      </c>
      <c r="J429" s="10"/>
      <c r="K429" s="10"/>
      <c r="L429" s="10"/>
      <c r="M429" s="10"/>
      <c r="N429" s="7" t="s">
        <v>18</v>
      </c>
      <c r="O429" s="10"/>
    </row>
    <row r="430">
      <c r="A430" s="6">
        <v>45705.0</v>
      </c>
      <c r="B430" s="10"/>
      <c r="C430" s="7">
        <v>229612.0</v>
      </c>
      <c r="D430" s="7" t="s">
        <v>95</v>
      </c>
      <c r="E430" s="6">
        <v>45536.0</v>
      </c>
      <c r="F430" s="52">
        <f t="shared" si="3"/>
        <v>5</v>
      </c>
      <c r="G430" s="6">
        <v>45566.0</v>
      </c>
      <c r="H430" s="52">
        <f t="shared" si="4"/>
        <v>4</v>
      </c>
      <c r="I430" s="7" t="s">
        <v>56</v>
      </c>
      <c r="J430" s="10"/>
      <c r="K430" s="10"/>
      <c r="L430" s="10"/>
      <c r="M430" s="10"/>
      <c r="N430" s="7" t="s">
        <v>18</v>
      </c>
      <c r="O430" s="10"/>
    </row>
    <row r="431">
      <c r="A431" s="6">
        <v>45705.0</v>
      </c>
      <c r="B431" s="10"/>
      <c r="C431" s="7">
        <v>236796.0</v>
      </c>
      <c r="D431" s="7" t="s">
        <v>95</v>
      </c>
      <c r="E431" s="6">
        <v>45352.0</v>
      </c>
      <c r="F431" s="52">
        <f t="shared" si="3"/>
        <v>11</v>
      </c>
      <c r="G431" s="9">
        <v>45639.0</v>
      </c>
      <c r="H431" s="52">
        <f t="shared" si="4"/>
        <v>2</v>
      </c>
      <c r="I431" s="7" t="s">
        <v>56</v>
      </c>
      <c r="J431" s="10"/>
      <c r="K431" s="10"/>
      <c r="L431" s="10"/>
      <c r="M431" s="10"/>
      <c r="N431" s="7" t="s">
        <v>18</v>
      </c>
      <c r="O431" s="10"/>
    </row>
    <row r="432">
      <c r="A432" s="6">
        <v>45705.0</v>
      </c>
      <c r="B432" s="10"/>
      <c r="C432" s="7">
        <v>239065.0</v>
      </c>
      <c r="D432" s="7" t="s">
        <v>95</v>
      </c>
      <c r="E432" s="6">
        <v>45658.0</v>
      </c>
      <c r="F432" s="52">
        <f t="shared" si="3"/>
        <v>1</v>
      </c>
      <c r="G432" s="6">
        <v>45674.0</v>
      </c>
      <c r="H432" s="52">
        <f t="shared" si="4"/>
        <v>1</v>
      </c>
      <c r="I432" s="7" t="s">
        <v>56</v>
      </c>
      <c r="J432" s="10"/>
      <c r="K432" s="10"/>
      <c r="L432" s="10"/>
      <c r="M432" s="10"/>
      <c r="N432" s="7" t="s">
        <v>18</v>
      </c>
      <c r="O432" s="10"/>
    </row>
    <row r="433">
      <c r="A433" s="6">
        <v>45705.0</v>
      </c>
      <c r="B433" s="10"/>
      <c r="C433" s="7">
        <v>214749.0</v>
      </c>
      <c r="D433" s="7" t="s">
        <v>96</v>
      </c>
      <c r="E433" s="6">
        <v>45413.0</v>
      </c>
      <c r="F433" s="52">
        <f t="shared" si="3"/>
        <v>9</v>
      </c>
      <c r="G433" s="6">
        <v>45428.0</v>
      </c>
      <c r="H433" s="52">
        <f t="shared" si="4"/>
        <v>9</v>
      </c>
      <c r="I433" s="7" t="s">
        <v>60</v>
      </c>
      <c r="J433" s="10"/>
      <c r="K433" s="10"/>
      <c r="L433" s="10"/>
      <c r="M433" s="10"/>
      <c r="N433" s="7" t="s">
        <v>18</v>
      </c>
      <c r="O433" s="10"/>
    </row>
    <row r="434">
      <c r="A434" s="6">
        <v>45705.0</v>
      </c>
      <c r="B434" s="10"/>
      <c r="C434" s="7">
        <v>237561.0</v>
      </c>
      <c r="D434" s="7" t="s">
        <v>96</v>
      </c>
      <c r="E434" s="6">
        <v>45536.0</v>
      </c>
      <c r="F434" s="52">
        <f t="shared" si="3"/>
        <v>5</v>
      </c>
      <c r="G434" s="9">
        <v>45644.0</v>
      </c>
      <c r="H434" s="52">
        <f t="shared" si="4"/>
        <v>2</v>
      </c>
      <c r="I434" s="7" t="s">
        <v>69</v>
      </c>
      <c r="J434" s="10"/>
      <c r="K434" s="10"/>
      <c r="L434" s="10"/>
      <c r="M434" s="10"/>
      <c r="N434" s="7" t="s">
        <v>18</v>
      </c>
      <c r="O434" s="10"/>
    </row>
    <row r="435">
      <c r="A435" s="6">
        <v>45705.0</v>
      </c>
      <c r="B435" s="10"/>
      <c r="C435" s="7">
        <v>233143.0</v>
      </c>
      <c r="D435" s="7" t="s">
        <v>96</v>
      </c>
      <c r="E435" s="6">
        <v>45383.0</v>
      </c>
      <c r="F435" s="52">
        <f t="shared" si="3"/>
        <v>10</v>
      </c>
      <c r="G435" s="6">
        <v>45600.0</v>
      </c>
      <c r="H435" s="52">
        <f t="shared" si="4"/>
        <v>3</v>
      </c>
      <c r="I435" s="7" t="s">
        <v>48</v>
      </c>
      <c r="J435" s="10"/>
      <c r="K435" s="10"/>
      <c r="L435" s="10"/>
      <c r="M435" s="10"/>
      <c r="N435" s="7" t="s">
        <v>18</v>
      </c>
      <c r="O435" s="10"/>
    </row>
    <row r="436">
      <c r="A436" s="6">
        <v>45705.0</v>
      </c>
      <c r="B436" s="10"/>
      <c r="C436" s="7">
        <v>213589.0</v>
      </c>
      <c r="D436" s="7" t="s">
        <v>96</v>
      </c>
      <c r="E436" s="6">
        <v>45352.0</v>
      </c>
      <c r="F436" s="52">
        <f t="shared" si="3"/>
        <v>11</v>
      </c>
      <c r="G436" s="6">
        <v>45420.0</v>
      </c>
      <c r="H436" s="52">
        <f t="shared" si="4"/>
        <v>9</v>
      </c>
      <c r="I436" s="7" t="s">
        <v>56</v>
      </c>
      <c r="J436" s="10"/>
      <c r="K436" s="10"/>
      <c r="L436" s="10"/>
      <c r="M436" s="10"/>
      <c r="N436" s="7" t="s">
        <v>18</v>
      </c>
      <c r="O436" s="10"/>
    </row>
    <row r="437">
      <c r="A437" s="6">
        <v>45705.0</v>
      </c>
      <c r="B437" s="10"/>
      <c r="C437" s="7">
        <v>235992.0</v>
      </c>
      <c r="D437" s="7" t="s">
        <v>96</v>
      </c>
      <c r="E437" s="6">
        <v>45597.0</v>
      </c>
      <c r="F437" s="52">
        <f t="shared" si="3"/>
        <v>3</v>
      </c>
      <c r="G437" s="9">
        <v>45637.0</v>
      </c>
      <c r="H437" s="52">
        <f t="shared" si="4"/>
        <v>2</v>
      </c>
      <c r="I437" s="7" t="s">
        <v>69</v>
      </c>
      <c r="J437" s="10"/>
      <c r="K437" s="10"/>
      <c r="L437" s="10"/>
      <c r="M437" s="10"/>
      <c r="N437" s="7" t="s">
        <v>18</v>
      </c>
      <c r="O437" s="10"/>
    </row>
    <row r="438">
      <c r="A438" s="6">
        <v>45705.0</v>
      </c>
      <c r="B438" s="10"/>
      <c r="C438" s="7">
        <v>235120.0</v>
      </c>
      <c r="D438" s="7" t="s">
        <v>96</v>
      </c>
      <c r="E438" s="6">
        <v>45597.0</v>
      </c>
      <c r="F438" s="52">
        <f t="shared" si="3"/>
        <v>3</v>
      </c>
      <c r="G438" s="9">
        <v>45621.0</v>
      </c>
      <c r="H438" s="52">
        <f t="shared" si="4"/>
        <v>2</v>
      </c>
      <c r="I438" s="7" t="s">
        <v>44</v>
      </c>
      <c r="J438" s="10"/>
      <c r="K438" s="10"/>
      <c r="L438" s="10"/>
      <c r="M438" s="10"/>
      <c r="N438" s="7" t="s">
        <v>18</v>
      </c>
      <c r="O438" s="10"/>
    </row>
    <row r="439">
      <c r="A439" s="6">
        <v>45705.0</v>
      </c>
      <c r="B439" s="10"/>
      <c r="C439" s="7">
        <v>240696.0</v>
      </c>
      <c r="D439" s="7" t="s">
        <v>96</v>
      </c>
      <c r="E439" s="6">
        <v>45658.0</v>
      </c>
      <c r="F439" s="52">
        <f t="shared" si="3"/>
        <v>1</v>
      </c>
      <c r="G439" s="6">
        <v>45684.0</v>
      </c>
      <c r="H439" s="52">
        <f t="shared" si="4"/>
        <v>0</v>
      </c>
      <c r="I439" s="7" t="s">
        <v>44</v>
      </c>
      <c r="J439" s="10"/>
      <c r="K439" s="10"/>
      <c r="L439" s="10"/>
      <c r="M439" s="10"/>
      <c r="N439" s="7" t="s">
        <v>18</v>
      </c>
      <c r="O439" s="10"/>
    </row>
    <row r="440">
      <c r="A440" s="6">
        <v>45705.0</v>
      </c>
      <c r="B440" s="10"/>
      <c r="C440" s="7">
        <v>222352.0</v>
      </c>
      <c r="D440" s="7" t="s">
        <v>96</v>
      </c>
      <c r="E440" s="6">
        <v>45292.0</v>
      </c>
      <c r="F440" s="52">
        <f t="shared" si="3"/>
        <v>13</v>
      </c>
      <c r="G440" s="6">
        <v>45495.0</v>
      </c>
      <c r="H440" s="52">
        <f t="shared" si="4"/>
        <v>6</v>
      </c>
      <c r="I440" s="7" t="s">
        <v>56</v>
      </c>
      <c r="J440" s="10"/>
      <c r="K440" s="10"/>
      <c r="L440" s="10"/>
      <c r="M440" s="10"/>
      <c r="N440" s="7" t="s">
        <v>18</v>
      </c>
      <c r="O440" s="10"/>
    </row>
    <row r="441">
      <c r="A441" s="6">
        <v>45705.0</v>
      </c>
      <c r="B441" s="10"/>
      <c r="C441" s="7">
        <v>184968.0</v>
      </c>
      <c r="D441" s="7" t="s">
        <v>96</v>
      </c>
      <c r="E441" s="6">
        <v>45231.0</v>
      </c>
      <c r="F441" s="52">
        <f t="shared" si="3"/>
        <v>15</v>
      </c>
      <c r="G441" s="6">
        <v>45307.0</v>
      </c>
      <c r="H441" s="52">
        <f t="shared" si="4"/>
        <v>13</v>
      </c>
      <c r="I441" s="7" t="s">
        <v>56</v>
      </c>
      <c r="J441" s="10"/>
      <c r="K441" s="10"/>
      <c r="L441" s="10"/>
      <c r="M441" s="10"/>
      <c r="N441" s="7" t="s">
        <v>18</v>
      </c>
      <c r="O441" s="10"/>
    </row>
    <row r="442">
      <c r="A442" s="6">
        <v>45705.0</v>
      </c>
      <c r="B442" s="10"/>
      <c r="C442" s="7">
        <v>227673.0</v>
      </c>
      <c r="D442" s="7" t="s">
        <v>96</v>
      </c>
      <c r="E442" s="6">
        <v>45474.0</v>
      </c>
      <c r="F442" s="52">
        <f t="shared" si="3"/>
        <v>7</v>
      </c>
      <c r="G442" s="6">
        <v>45546.0</v>
      </c>
      <c r="H442" s="52">
        <f t="shared" si="4"/>
        <v>5</v>
      </c>
      <c r="I442" s="7" t="s">
        <v>56</v>
      </c>
      <c r="J442" s="10"/>
      <c r="K442" s="10"/>
      <c r="L442" s="10"/>
      <c r="M442" s="10"/>
      <c r="N442" s="7" t="s">
        <v>18</v>
      </c>
      <c r="O442" s="10"/>
    </row>
    <row r="443">
      <c r="A443" s="6">
        <v>45705.0</v>
      </c>
      <c r="B443" s="10"/>
      <c r="C443" s="7">
        <v>229123.0</v>
      </c>
      <c r="D443" s="7" t="s">
        <v>96</v>
      </c>
      <c r="E443" s="6">
        <v>45536.0</v>
      </c>
      <c r="F443" s="52">
        <f t="shared" si="3"/>
        <v>5</v>
      </c>
      <c r="G443" s="6">
        <v>45566.0</v>
      </c>
      <c r="H443" s="52">
        <f t="shared" si="4"/>
        <v>4</v>
      </c>
      <c r="I443" s="7" t="s">
        <v>60</v>
      </c>
      <c r="J443" s="10"/>
      <c r="K443" s="10"/>
      <c r="L443" s="10"/>
      <c r="M443" s="10"/>
      <c r="N443" s="7" t="s">
        <v>18</v>
      </c>
      <c r="O443" s="10"/>
    </row>
    <row r="444">
      <c r="A444" s="6">
        <v>45705.0</v>
      </c>
      <c r="B444" s="10"/>
      <c r="C444" s="7">
        <v>231406.0</v>
      </c>
      <c r="D444" s="7" t="s">
        <v>96</v>
      </c>
      <c r="E444" s="6">
        <v>45536.0</v>
      </c>
      <c r="F444" s="52">
        <f t="shared" si="3"/>
        <v>5</v>
      </c>
      <c r="G444" s="9">
        <v>45583.0</v>
      </c>
      <c r="H444" s="52">
        <f t="shared" si="4"/>
        <v>4</v>
      </c>
      <c r="I444" s="7" t="s">
        <v>44</v>
      </c>
      <c r="J444" s="10"/>
      <c r="K444" s="10"/>
      <c r="L444" s="10"/>
      <c r="M444" s="10"/>
      <c r="N444" s="7" t="s">
        <v>18</v>
      </c>
      <c r="O444" s="10"/>
    </row>
    <row r="445">
      <c r="A445" s="6">
        <v>45705.0</v>
      </c>
      <c r="B445" s="10"/>
      <c r="C445" s="7">
        <v>235287.0</v>
      </c>
      <c r="D445" s="7" t="s">
        <v>96</v>
      </c>
      <c r="E445" s="6">
        <v>45597.0</v>
      </c>
      <c r="F445" s="52">
        <f t="shared" si="3"/>
        <v>3</v>
      </c>
      <c r="G445" s="9">
        <v>45624.0</v>
      </c>
      <c r="H445" s="52">
        <f t="shared" si="4"/>
        <v>2</v>
      </c>
      <c r="I445" s="7" t="s">
        <v>69</v>
      </c>
      <c r="J445" s="10"/>
      <c r="K445" s="10"/>
      <c r="L445" s="10"/>
      <c r="M445" s="10"/>
      <c r="N445" s="7" t="s">
        <v>18</v>
      </c>
      <c r="O445" s="10"/>
    </row>
    <row r="446">
      <c r="A446" s="6">
        <v>45705.0</v>
      </c>
      <c r="B446" s="10"/>
      <c r="C446" s="7">
        <v>213020.0</v>
      </c>
      <c r="D446" s="7" t="s">
        <v>96</v>
      </c>
      <c r="E446" s="6">
        <v>45323.0</v>
      </c>
      <c r="F446" s="52">
        <f t="shared" si="3"/>
        <v>12</v>
      </c>
      <c r="G446" s="6">
        <v>45468.0</v>
      </c>
      <c r="H446" s="52">
        <f t="shared" si="4"/>
        <v>7</v>
      </c>
      <c r="I446" s="7" t="s">
        <v>60</v>
      </c>
      <c r="J446" s="10"/>
      <c r="K446" s="10"/>
      <c r="L446" s="10"/>
      <c r="M446" s="10"/>
      <c r="N446" s="7" t="s">
        <v>18</v>
      </c>
      <c r="O446" s="10"/>
    </row>
    <row r="447">
      <c r="A447" s="6">
        <v>45705.0</v>
      </c>
      <c r="B447" s="10"/>
      <c r="C447" s="7">
        <v>236146.0</v>
      </c>
      <c r="D447" s="7" t="s">
        <v>96</v>
      </c>
      <c r="E447" s="6">
        <v>45444.0</v>
      </c>
      <c r="F447" s="52">
        <f t="shared" si="3"/>
        <v>8</v>
      </c>
      <c r="G447" s="6">
        <v>45629.0</v>
      </c>
      <c r="H447" s="52">
        <f t="shared" si="4"/>
        <v>2</v>
      </c>
      <c r="I447" s="7" t="s">
        <v>60</v>
      </c>
      <c r="J447" s="10"/>
      <c r="K447" s="10"/>
      <c r="L447" s="10"/>
      <c r="M447" s="10"/>
      <c r="N447" s="7" t="s">
        <v>18</v>
      </c>
      <c r="O447" s="10"/>
    </row>
    <row r="448">
      <c r="A448" s="6">
        <v>45705.0</v>
      </c>
      <c r="B448" s="10"/>
      <c r="C448" s="7">
        <v>237603.0</v>
      </c>
      <c r="D448" s="7" t="s">
        <v>96</v>
      </c>
      <c r="E448" s="6">
        <v>45566.0</v>
      </c>
      <c r="F448" s="52">
        <f t="shared" si="3"/>
        <v>4</v>
      </c>
      <c r="G448" s="9">
        <v>45651.0</v>
      </c>
      <c r="H448" s="52">
        <f t="shared" si="4"/>
        <v>1</v>
      </c>
      <c r="I448" s="7" t="s">
        <v>56</v>
      </c>
      <c r="J448" s="10"/>
      <c r="K448" s="10"/>
      <c r="L448" s="10"/>
      <c r="M448" s="10"/>
      <c r="N448" s="7" t="s">
        <v>18</v>
      </c>
      <c r="O448" s="10"/>
    </row>
    <row r="449">
      <c r="A449" s="6">
        <v>45705.0</v>
      </c>
      <c r="B449" s="10"/>
      <c r="C449" s="7">
        <v>240309.0</v>
      </c>
      <c r="D449" s="7" t="s">
        <v>96</v>
      </c>
      <c r="E449" s="6">
        <v>45658.0</v>
      </c>
      <c r="F449" s="52">
        <f t="shared" si="3"/>
        <v>1</v>
      </c>
      <c r="G449" s="6">
        <v>45679.0</v>
      </c>
      <c r="H449" s="52">
        <f t="shared" si="4"/>
        <v>0</v>
      </c>
      <c r="I449" s="7" t="s">
        <v>44</v>
      </c>
      <c r="J449" s="10"/>
      <c r="K449" s="10"/>
      <c r="L449" s="10"/>
      <c r="M449" s="10"/>
      <c r="N449" s="7" t="s">
        <v>18</v>
      </c>
      <c r="O449" s="10"/>
    </row>
    <row r="450">
      <c r="A450" s="6">
        <v>45705.0</v>
      </c>
      <c r="B450" s="10"/>
      <c r="C450" s="7">
        <v>241018.0</v>
      </c>
      <c r="D450" s="7" t="s">
        <v>96</v>
      </c>
      <c r="E450" s="6">
        <v>45627.0</v>
      </c>
      <c r="F450" s="52">
        <f t="shared" si="3"/>
        <v>2</v>
      </c>
      <c r="G450" s="6">
        <v>45686.0</v>
      </c>
      <c r="H450" s="52">
        <f t="shared" si="4"/>
        <v>0</v>
      </c>
      <c r="I450" s="7" t="s">
        <v>56</v>
      </c>
      <c r="J450" s="10"/>
      <c r="K450" s="10"/>
      <c r="L450" s="10"/>
      <c r="M450" s="10"/>
      <c r="N450" s="7" t="s">
        <v>18</v>
      </c>
      <c r="O450" s="10"/>
    </row>
    <row r="451">
      <c r="A451" s="6">
        <v>45705.0</v>
      </c>
      <c r="B451" s="10"/>
      <c r="C451" s="7">
        <v>88603.0</v>
      </c>
      <c r="D451" s="7" t="s">
        <v>98</v>
      </c>
      <c r="E451" s="6">
        <v>44256.0</v>
      </c>
      <c r="F451" s="52">
        <f t="shared" si="3"/>
        <v>47</v>
      </c>
      <c r="G451" s="6">
        <v>44340.0</v>
      </c>
      <c r="H451" s="52">
        <f t="shared" si="4"/>
        <v>44</v>
      </c>
      <c r="I451" s="7" t="s">
        <v>44</v>
      </c>
      <c r="J451" s="10"/>
      <c r="K451" s="10"/>
      <c r="L451" s="10"/>
      <c r="M451" s="10"/>
      <c r="N451" s="7" t="s">
        <v>18</v>
      </c>
      <c r="O451" s="10"/>
    </row>
    <row r="452">
      <c r="A452" s="6">
        <v>45705.0</v>
      </c>
      <c r="B452" s="10"/>
      <c r="C452" s="7">
        <v>32665.0</v>
      </c>
      <c r="D452" s="7" t="s">
        <v>98</v>
      </c>
      <c r="E452" s="6">
        <v>43739.0</v>
      </c>
      <c r="F452" s="52">
        <f t="shared" si="3"/>
        <v>64</v>
      </c>
      <c r="G452" s="9">
        <v>43782.0</v>
      </c>
      <c r="H452" s="52">
        <f t="shared" si="4"/>
        <v>63</v>
      </c>
      <c r="I452" s="7" t="s">
        <v>56</v>
      </c>
      <c r="J452" s="10"/>
      <c r="K452" s="10"/>
      <c r="L452" s="10"/>
      <c r="M452" s="10"/>
      <c r="N452" s="7" t="s">
        <v>18</v>
      </c>
      <c r="O452" s="10"/>
    </row>
    <row r="453">
      <c r="A453" s="6">
        <v>45705.0</v>
      </c>
      <c r="B453" s="10"/>
      <c r="C453" s="7">
        <v>225236.0</v>
      </c>
      <c r="D453" s="7" t="s">
        <v>142</v>
      </c>
      <c r="E453" s="6">
        <v>45474.0</v>
      </c>
      <c r="F453" s="52">
        <f t="shared" si="3"/>
        <v>7</v>
      </c>
      <c r="G453" s="6">
        <v>45523.0</v>
      </c>
      <c r="H453" s="52">
        <f t="shared" si="4"/>
        <v>5</v>
      </c>
      <c r="I453" s="7" t="s">
        <v>44</v>
      </c>
      <c r="J453" s="10"/>
      <c r="K453" s="10"/>
      <c r="L453" s="10"/>
      <c r="M453" s="10"/>
      <c r="N453" s="7" t="s">
        <v>18</v>
      </c>
      <c r="O453" s="10"/>
    </row>
    <row r="454">
      <c r="A454" s="6">
        <v>45705.0</v>
      </c>
      <c r="B454" s="10"/>
      <c r="C454" s="7">
        <v>202166.0</v>
      </c>
      <c r="D454" s="7" t="s">
        <v>142</v>
      </c>
      <c r="E454" s="6">
        <v>45200.0</v>
      </c>
      <c r="F454" s="52">
        <f t="shared" si="3"/>
        <v>16</v>
      </c>
      <c r="G454" s="6">
        <v>45334.0</v>
      </c>
      <c r="H454" s="52">
        <f t="shared" si="4"/>
        <v>12</v>
      </c>
      <c r="I454" s="7" t="s">
        <v>41</v>
      </c>
      <c r="J454" s="10"/>
      <c r="K454" s="10"/>
      <c r="L454" s="10"/>
      <c r="M454" s="10"/>
      <c r="N454" s="7" t="s">
        <v>18</v>
      </c>
      <c r="O454" s="10"/>
    </row>
    <row r="455">
      <c r="A455" s="6">
        <v>45705.0</v>
      </c>
      <c r="B455" s="10"/>
      <c r="C455" s="7">
        <v>231910.0</v>
      </c>
      <c r="D455" s="7" t="s">
        <v>142</v>
      </c>
      <c r="E455" s="6">
        <v>45444.0</v>
      </c>
      <c r="F455" s="52">
        <f t="shared" si="3"/>
        <v>8</v>
      </c>
      <c r="G455" s="9">
        <v>45587.0</v>
      </c>
      <c r="H455" s="52">
        <f t="shared" si="4"/>
        <v>3</v>
      </c>
      <c r="I455" s="7" t="s">
        <v>60</v>
      </c>
      <c r="J455" s="10"/>
      <c r="K455" s="10"/>
      <c r="L455" s="10"/>
      <c r="M455" s="10"/>
      <c r="N455" s="7" t="s">
        <v>18</v>
      </c>
      <c r="O455" s="10"/>
    </row>
    <row r="456">
      <c r="A456" s="6">
        <v>45705.0</v>
      </c>
      <c r="B456" s="10"/>
      <c r="C456" s="7">
        <v>234573.0</v>
      </c>
      <c r="D456" s="7" t="s">
        <v>142</v>
      </c>
      <c r="E456" s="6">
        <v>45536.0</v>
      </c>
      <c r="F456" s="52">
        <f t="shared" si="3"/>
        <v>5</v>
      </c>
      <c r="G456" s="9">
        <v>45614.0</v>
      </c>
      <c r="H456" s="52">
        <f t="shared" si="4"/>
        <v>3</v>
      </c>
      <c r="I456" s="7" t="s">
        <v>60</v>
      </c>
      <c r="J456" s="10"/>
      <c r="K456" s="10"/>
      <c r="L456" s="10"/>
      <c r="M456" s="10"/>
      <c r="N456" s="7" t="s">
        <v>18</v>
      </c>
      <c r="O456" s="10"/>
    </row>
    <row r="457">
      <c r="A457" s="6">
        <v>45705.0</v>
      </c>
      <c r="B457" s="10"/>
      <c r="C457" s="7">
        <v>236183.0</v>
      </c>
      <c r="D457" s="7" t="s">
        <v>142</v>
      </c>
      <c r="E457" s="6">
        <v>45597.0</v>
      </c>
      <c r="F457" s="52">
        <f t="shared" si="3"/>
        <v>3</v>
      </c>
      <c r="G457" s="6">
        <v>45629.0</v>
      </c>
      <c r="H457" s="52">
        <f t="shared" si="4"/>
        <v>2</v>
      </c>
      <c r="I457" s="7" t="s">
        <v>69</v>
      </c>
      <c r="J457" s="10"/>
      <c r="K457" s="10"/>
      <c r="L457" s="10"/>
      <c r="M457" s="10"/>
      <c r="N457" s="7" t="s">
        <v>18</v>
      </c>
      <c r="O457" s="10"/>
    </row>
    <row r="458">
      <c r="A458" s="6">
        <v>45705.0</v>
      </c>
      <c r="B458" s="10"/>
      <c r="C458" s="7">
        <v>215366.0</v>
      </c>
      <c r="D458" s="7" t="s">
        <v>142</v>
      </c>
      <c r="E458" s="6">
        <v>45383.0</v>
      </c>
      <c r="F458" s="52">
        <f t="shared" si="3"/>
        <v>10</v>
      </c>
      <c r="G458" s="6">
        <v>45433.0</v>
      </c>
      <c r="H458" s="52">
        <f t="shared" si="4"/>
        <v>8</v>
      </c>
      <c r="I458" s="7" t="s">
        <v>117</v>
      </c>
      <c r="J458" s="10"/>
      <c r="K458" s="10"/>
      <c r="L458" s="10"/>
      <c r="M458" s="10"/>
      <c r="N458" s="7" t="s">
        <v>18</v>
      </c>
      <c r="O458" s="10"/>
    </row>
    <row r="459">
      <c r="A459" s="6">
        <v>45705.0</v>
      </c>
      <c r="B459" s="10"/>
      <c r="C459" s="7">
        <v>195157.0</v>
      </c>
      <c r="D459" s="7" t="s">
        <v>142</v>
      </c>
      <c r="E459" s="6">
        <v>45231.0</v>
      </c>
      <c r="F459" s="52">
        <f t="shared" si="3"/>
        <v>15</v>
      </c>
      <c r="G459" s="6">
        <v>45266.0</v>
      </c>
      <c r="H459" s="52">
        <f t="shared" si="4"/>
        <v>14</v>
      </c>
      <c r="I459" s="7" t="s">
        <v>56</v>
      </c>
      <c r="J459" s="10"/>
      <c r="K459" s="10"/>
      <c r="L459" s="10"/>
      <c r="M459" s="10"/>
      <c r="N459" s="7" t="s">
        <v>18</v>
      </c>
      <c r="O459" s="10"/>
    </row>
    <row r="460">
      <c r="A460" s="6">
        <v>45705.0</v>
      </c>
      <c r="B460" s="10"/>
      <c r="C460" s="7">
        <v>223656.0</v>
      </c>
      <c r="D460" s="7" t="s">
        <v>142</v>
      </c>
      <c r="E460" s="6">
        <v>45505.0</v>
      </c>
      <c r="F460" s="52">
        <f t="shared" si="3"/>
        <v>6</v>
      </c>
      <c r="G460" s="6">
        <v>45525.0</v>
      </c>
      <c r="H460" s="52">
        <f t="shared" si="4"/>
        <v>5</v>
      </c>
      <c r="I460" s="7" t="s">
        <v>56</v>
      </c>
      <c r="J460" s="10"/>
      <c r="K460" s="10"/>
      <c r="L460" s="10"/>
      <c r="M460" s="10"/>
      <c r="N460" s="7" t="s">
        <v>18</v>
      </c>
      <c r="O460" s="10"/>
    </row>
    <row r="461">
      <c r="A461" s="6">
        <v>45705.0</v>
      </c>
      <c r="B461" s="10"/>
      <c r="C461" s="7">
        <v>233261.0</v>
      </c>
      <c r="D461" s="7" t="s">
        <v>142</v>
      </c>
      <c r="E461" s="6">
        <v>45597.0</v>
      </c>
      <c r="F461" s="52">
        <f t="shared" si="3"/>
        <v>3</v>
      </c>
      <c r="G461" s="6">
        <v>45600.0</v>
      </c>
      <c r="H461" s="52">
        <f t="shared" si="4"/>
        <v>3</v>
      </c>
      <c r="I461" s="7" t="s">
        <v>56</v>
      </c>
      <c r="J461" s="10"/>
      <c r="K461" s="10"/>
      <c r="L461" s="10"/>
      <c r="M461" s="10"/>
      <c r="N461" s="7" t="s">
        <v>18</v>
      </c>
      <c r="O461" s="10"/>
    </row>
    <row r="462">
      <c r="A462" s="6">
        <v>45705.0</v>
      </c>
      <c r="B462" s="10"/>
      <c r="C462" s="7">
        <v>237883.0</v>
      </c>
      <c r="D462" s="7" t="s">
        <v>142</v>
      </c>
      <c r="E462" s="6">
        <v>45627.0</v>
      </c>
      <c r="F462" s="52">
        <f t="shared" si="3"/>
        <v>2</v>
      </c>
      <c r="G462" s="9">
        <v>45654.0</v>
      </c>
      <c r="H462" s="52">
        <f t="shared" si="4"/>
        <v>1</v>
      </c>
      <c r="I462" s="7" t="s">
        <v>44</v>
      </c>
      <c r="J462" s="10"/>
      <c r="K462" s="10"/>
      <c r="L462" s="10"/>
      <c r="M462" s="10"/>
      <c r="N462" s="7" t="s">
        <v>18</v>
      </c>
      <c r="O462" s="10"/>
    </row>
    <row r="463">
      <c r="A463" s="6">
        <v>45705.0</v>
      </c>
      <c r="B463" s="10"/>
      <c r="C463" s="7">
        <v>236914.0</v>
      </c>
      <c r="D463" s="7" t="s">
        <v>142</v>
      </c>
      <c r="E463" s="6">
        <v>45597.0</v>
      </c>
      <c r="F463" s="52">
        <f t="shared" si="3"/>
        <v>3</v>
      </c>
      <c r="G463" s="6">
        <v>45670.0</v>
      </c>
      <c r="H463" s="52">
        <f t="shared" si="4"/>
        <v>1</v>
      </c>
      <c r="I463" s="7" t="s">
        <v>44</v>
      </c>
      <c r="J463" s="10"/>
      <c r="K463" s="10"/>
      <c r="L463" s="10"/>
      <c r="M463" s="10"/>
      <c r="N463" s="7" t="s">
        <v>18</v>
      </c>
      <c r="O463" s="10"/>
    </row>
    <row r="464">
      <c r="A464" s="6">
        <v>45705.0</v>
      </c>
      <c r="B464" s="10"/>
      <c r="C464" s="7">
        <v>240044.0</v>
      </c>
      <c r="D464" s="7" t="s">
        <v>142</v>
      </c>
      <c r="E464" s="6">
        <v>45597.0</v>
      </c>
      <c r="F464" s="52">
        <f t="shared" si="3"/>
        <v>3</v>
      </c>
      <c r="G464" s="6">
        <v>45677.0</v>
      </c>
      <c r="H464" s="52">
        <f t="shared" si="4"/>
        <v>0</v>
      </c>
      <c r="I464" s="7" t="s">
        <v>56</v>
      </c>
      <c r="J464" s="10"/>
      <c r="K464" s="10"/>
      <c r="L464" s="10"/>
      <c r="M464" s="10"/>
      <c r="N464" s="7" t="s">
        <v>18</v>
      </c>
      <c r="O464" s="10"/>
    </row>
    <row r="465">
      <c r="A465" s="6">
        <v>45705.0</v>
      </c>
      <c r="B465" s="10"/>
      <c r="C465" s="7">
        <v>241233.0</v>
      </c>
      <c r="D465" s="7" t="s">
        <v>142</v>
      </c>
      <c r="E465" s="6">
        <v>45658.0</v>
      </c>
      <c r="F465" s="52">
        <f t="shared" si="3"/>
        <v>1</v>
      </c>
      <c r="G465" s="6">
        <v>45687.0</v>
      </c>
      <c r="H465" s="52">
        <f t="shared" si="4"/>
        <v>0</v>
      </c>
      <c r="I465" s="7" t="s">
        <v>69</v>
      </c>
      <c r="J465" s="10"/>
      <c r="K465" s="10"/>
      <c r="L465" s="10"/>
      <c r="M465" s="10"/>
      <c r="N465" s="7" t="s">
        <v>18</v>
      </c>
      <c r="O465" s="10"/>
    </row>
    <row r="466">
      <c r="A466" s="6">
        <v>45705.0</v>
      </c>
      <c r="B466" s="10"/>
      <c r="C466" s="7">
        <v>242329.0</v>
      </c>
      <c r="D466" s="7" t="s">
        <v>142</v>
      </c>
      <c r="E466" s="6">
        <v>45658.0</v>
      </c>
      <c r="F466" s="52">
        <f t="shared" si="3"/>
        <v>1</v>
      </c>
      <c r="G466" s="6">
        <v>45695.0</v>
      </c>
      <c r="H466" s="52">
        <f t="shared" si="4"/>
        <v>0</v>
      </c>
      <c r="I466" s="7" t="s">
        <v>56</v>
      </c>
      <c r="J466" s="10"/>
      <c r="K466" s="10"/>
      <c r="L466" s="10"/>
      <c r="M466" s="10"/>
      <c r="N466" s="7" t="s">
        <v>18</v>
      </c>
      <c r="O466" s="10"/>
    </row>
    <row r="467">
      <c r="A467" s="6">
        <v>45705.0</v>
      </c>
      <c r="B467" s="10"/>
      <c r="C467" s="7">
        <v>241350.0</v>
      </c>
      <c r="D467" s="7" t="s">
        <v>100</v>
      </c>
      <c r="E467" s="6">
        <v>45627.0</v>
      </c>
      <c r="F467" s="52">
        <f t="shared" si="3"/>
        <v>2</v>
      </c>
      <c r="G467" s="6">
        <v>45687.0</v>
      </c>
      <c r="H467" s="52">
        <f t="shared" si="4"/>
        <v>0</v>
      </c>
      <c r="I467" s="7" t="s">
        <v>44</v>
      </c>
      <c r="J467" s="10"/>
      <c r="K467" s="10"/>
      <c r="L467" s="10"/>
      <c r="M467" s="10"/>
      <c r="N467" s="7" t="s">
        <v>18</v>
      </c>
      <c r="O467" s="10"/>
    </row>
    <row r="468">
      <c r="A468" s="6">
        <v>45705.0</v>
      </c>
      <c r="B468" s="10"/>
      <c r="C468" s="7">
        <v>204478.0</v>
      </c>
      <c r="D468" s="7" t="s">
        <v>100</v>
      </c>
      <c r="E468" s="6">
        <v>45231.0</v>
      </c>
      <c r="F468" s="52">
        <f t="shared" si="3"/>
        <v>15</v>
      </c>
      <c r="G468" s="6">
        <v>45351.0</v>
      </c>
      <c r="H468" s="52">
        <f t="shared" si="4"/>
        <v>11</v>
      </c>
      <c r="I468" s="7" t="s">
        <v>56</v>
      </c>
      <c r="J468" s="10"/>
      <c r="K468" s="10"/>
      <c r="L468" s="10"/>
      <c r="M468" s="10"/>
      <c r="N468" s="7" t="s">
        <v>18</v>
      </c>
      <c r="O468" s="10"/>
    </row>
    <row r="469">
      <c r="A469" s="6">
        <v>45705.0</v>
      </c>
      <c r="B469" s="10"/>
      <c r="C469" s="7">
        <v>217600.0</v>
      </c>
      <c r="D469" s="7" t="s">
        <v>100</v>
      </c>
      <c r="E469" s="6">
        <v>45352.0</v>
      </c>
      <c r="F469" s="52">
        <f t="shared" si="3"/>
        <v>11</v>
      </c>
      <c r="G469" s="6">
        <v>45456.0</v>
      </c>
      <c r="H469" s="52">
        <f t="shared" si="4"/>
        <v>8</v>
      </c>
      <c r="I469" s="7" t="s">
        <v>44</v>
      </c>
      <c r="J469" s="10"/>
      <c r="K469" s="10"/>
      <c r="L469" s="10"/>
      <c r="M469" s="10"/>
      <c r="N469" s="7" t="s">
        <v>18</v>
      </c>
      <c r="O469" s="10"/>
    </row>
    <row r="470">
      <c r="A470" s="6">
        <v>45705.0</v>
      </c>
      <c r="B470" s="10"/>
      <c r="C470" s="7">
        <v>221148.0</v>
      </c>
      <c r="D470" s="7" t="s">
        <v>100</v>
      </c>
      <c r="E470" s="6">
        <v>45474.0</v>
      </c>
      <c r="F470" s="52">
        <f t="shared" si="3"/>
        <v>7</v>
      </c>
      <c r="G470" s="6">
        <v>45488.0</v>
      </c>
      <c r="H470" s="52">
        <f t="shared" si="4"/>
        <v>7</v>
      </c>
      <c r="I470" s="7" t="s">
        <v>60</v>
      </c>
      <c r="J470" s="10"/>
      <c r="K470" s="10"/>
      <c r="L470" s="10"/>
      <c r="M470" s="10"/>
      <c r="N470" s="7" t="s">
        <v>18</v>
      </c>
      <c r="O470" s="10"/>
    </row>
    <row r="471">
      <c r="A471" s="6">
        <v>45705.0</v>
      </c>
      <c r="B471" s="10"/>
      <c r="C471" s="7">
        <v>226345.0</v>
      </c>
      <c r="D471" s="7" t="s">
        <v>100</v>
      </c>
      <c r="E471" s="6">
        <v>45505.0</v>
      </c>
      <c r="F471" s="52">
        <f t="shared" si="3"/>
        <v>6</v>
      </c>
      <c r="G471" s="6">
        <v>45534.0</v>
      </c>
      <c r="H471" s="52">
        <f t="shared" si="4"/>
        <v>5</v>
      </c>
      <c r="I471" s="7" t="s">
        <v>60</v>
      </c>
      <c r="J471" s="10"/>
      <c r="K471" s="10"/>
      <c r="L471" s="10"/>
      <c r="M471" s="10"/>
      <c r="N471" s="7" t="s">
        <v>18</v>
      </c>
      <c r="O471" s="10"/>
    </row>
    <row r="472">
      <c r="A472" s="6">
        <v>45705.0</v>
      </c>
      <c r="B472" s="10"/>
      <c r="C472" s="7">
        <v>229816.0</v>
      </c>
      <c r="D472" s="7" t="s">
        <v>100</v>
      </c>
      <c r="E472" s="6">
        <v>45536.0</v>
      </c>
      <c r="F472" s="52">
        <f t="shared" si="3"/>
        <v>5</v>
      </c>
      <c r="G472" s="6">
        <v>45573.0</v>
      </c>
      <c r="H472" s="52">
        <f t="shared" si="4"/>
        <v>4</v>
      </c>
      <c r="I472" s="7" t="s">
        <v>56</v>
      </c>
      <c r="J472" s="10"/>
      <c r="K472" s="10"/>
      <c r="L472" s="10"/>
      <c r="M472" s="10"/>
      <c r="N472" s="7" t="s">
        <v>18</v>
      </c>
      <c r="O472" s="10"/>
    </row>
    <row r="473">
      <c r="A473" s="6">
        <v>45705.0</v>
      </c>
      <c r="B473" s="10"/>
      <c r="C473" s="7">
        <v>223209.0</v>
      </c>
      <c r="D473" s="7" t="s">
        <v>100</v>
      </c>
      <c r="E473" s="6">
        <v>45536.0</v>
      </c>
      <c r="F473" s="52">
        <f t="shared" si="3"/>
        <v>5</v>
      </c>
      <c r="G473" s="9">
        <v>45596.0</v>
      </c>
      <c r="H473" s="52">
        <f t="shared" si="4"/>
        <v>3</v>
      </c>
      <c r="I473" s="7" t="s">
        <v>56</v>
      </c>
      <c r="J473" s="10"/>
      <c r="K473" s="10"/>
      <c r="L473" s="10"/>
      <c r="M473" s="10"/>
      <c r="N473" s="7" t="s">
        <v>18</v>
      </c>
      <c r="O473" s="10"/>
    </row>
    <row r="474">
      <c r="A474" s="6">
        <v>45705.0</v>
      </c>
      <c r="B474" s="10"/>
      <c r="C474" s="7">
        <v>234979.0</v>
      </c>
      <c r="D474" s="7" t="s">
        <v>100</v>
      </c>
      <c r="E474" s="6">
        <v>45566.0</v>
      </c>
      <c r="F474" s="52">
        <f t="shared" si="3"/>
        <v>4</v>
      </c>
      <c r="G474" s="9">
        <v>45621.0</v>
      </c>
      <c r="H474" s="52">
        <f t="shared" si="4"/>
        <v>2</v>
      </c>
      <c r="I474" s="7" t="s">
        <v>44</v>
      </c>
      <c r="J474" s="10"/>
      <c r="K474" s="10"/>
      <c r="L474" s="10"/>
      <c r="M474" s="10"/>
      <c r="N474" s="7" t="s">
        <v>18</v>
      </c>
      <c r="O474" s="10"/>
    </row>
    <row r="475">
      <c r="A475" s="6">
        <v>45705.0</v>
      </c>
      <c r="B475" s="10"/>
      <c r="C475" s="7">
        <v>237727.0</v>
      </c>
      <c r="D475" s="7" t="s">
        <v>100</v>
      </c>
      <c r="E475" s="6">
        <v>45627.0</v>
      </c>
      <c r="F475" s="52">
        <f t="shared" si="3"/>
        <v>2</v>
      </c>
      <c r="G475" s="9">
        <v>45653.0</v>
      </c>
      <c r="H475" s="52">
        <f t="shared" si="4"/>
        <v>1</v>
      </c>
      <c r="I475" s="7" t="s">
        <v>60</v>
      </c>
      <c r="J475" s="10"/>
      <c r="K475" s="10"/>
      <c r="L475" s="10"/>
      <c r="M475" s="10"/>
      <c r="N475" s="7" t="s">
        <v>18</v>
      </c>
      <c r="O475" s="10"/>
    </row>
    <row r="476">
      <c r="A476" s="6">
        <v>45705.0</v>
      </c>
      <c r="B476" s="10"/>
      <c r="C476" s="7">
        <v>239442.0</v>
      </c>
      <c r="D476" s="7" t="s">
        <v>100</v>
      </c>
      <c r="E476" s="6">
        <v>45658.0</v>
      </c>
      <c r="F476" s="52">
        <f t="shared" si="3"/>
        <v>1</v>
      </c>
      <c r="G476" s="6">
        <v>45680.0</v>
      </c>
      <c r="H476" s="52">
        <f t="shared" si="4"/>
        <v>0</v>
      </c>
      <c r="I476" s="7" t="s">
        <v>60</v>
      </c>
      <c r="J476" s="10"/>
      <c r="K476" s="10"/>
      <c r="L476" s="10"/>
      <c r="M476" s="10"/>
      <c r="N476" s="7" t="s">
        <v>18</v>
      </c>
      <c r="O476" s="10"/>
    </row>
    <row r="477">
      <c r="A477" s="6">
        <v>45705.0</v>
      </c>
      <c r="B477" s="10"/>
      <c r="C477" s="7">
        <v>241854.0</v>
      </c>
      <c r="D477" s="7" t="s">
        <v>100</v>
      </c>
      <c r="E477" s="6">
        <v>45627.0</v>
      </c>
      <c r="F477" s="52">
        <f t="shared" si="3"/>
        <v>2</v>
      </c>
      <c r="G477" s="6">
        <v>45694.0</v>
      </c>
      <c r="H477" s="52">
        <f t="shared" si="4"/>
        <v>0</v>
      </c>
      <c r="I477" s="7" t="s">
        <v>41</v>
      </c>
      <c r="J477" s="10"/>
      <c r="K477" s="10"/>
      <c r="L477" s="10"/>
      <c r="M477" s="10"/>
      <c r="N477" s="7" t="s">
        <v>18</v>
      </c>
      <c r="O477" s="10"/>
    </row>
    <row r="478">
      <c r="A478" s="6">
        <v>45705.0</v>
      </c>
      <c r="B478" s="10"/>
      <c r="C478" s="7">
        <v>37246.0</v>
      </c>
      <c r="D478" s="7" t="s">
        <v>102</v>
      </c>
      <c r="E478" s="6">
        <v>43800.0</v>
      </c>
      <c r="F478" s="52">
        <f t="shared" si="3"/>
        <v>62</v>
      </c>
      <c r="G478" s="6">
        <v>43850.0</v>
      </c>
      <c r="H478" s="52">
        <f t="shared" si="4"/>
        <v>60</v>
      </c>
      <c r="I478" s="7" t="s">
        <v>44</v>
      </c>
      <c r="J478" s="10"/>
      <c r="K478" s="10"/>
      <c r="L478" s="10"/>
      <c r="M478" s="10"/>
      <c r="N478" s="7" t="s">
        <v>18</v>
      </c>
      <c r="O478" s="10"/>
    </row>
    <row r="479">
      <c r="A479" s="6">
        <v>45705.0</v>
      </c>
      <c r="B479" s="10"/>
      <c r="C479" s="7">
        <v>180396.0</v>
      </c>
      <c r="D479" s="7" t="s">
        <v>102</v>
      </c>
      <c r="E479" s="6">
        <v>45017.0</v>
      </c>
      <c r="F479" s="52">
        <f t="shared" si="3"/>
        <v>22</v>
      </c>
      <c r="G479" s="6">
        <v>45135.0</v>
      </c>
      <c r="H479" s="52">
        <f t="shared" si="4"/>
        <v>18</v>
      </c>
      <c r="I479" s="7" t="s">
        <v>44</v>
      </c>
      <c r="J479" s="10"/>
      <c r="K479" s="10"/>
      <c r="L479" s="10"/>
      <c r="M479" s="10"/>
      <c r="N479" s="7" t="s">
        <v>18</v>
      </c>
      <c r="O479" s="10"/>
    </row>
    <row r="480">
      <c r="A480" s="6">
        <v>45705.0</v>
      </c>
      <c r="B480" s="10"/>
      <c r="C480" s="7">
        <v>226639.0</v>
      </c>
      <c r="D480" s="7" t="s">
        <v>102</v>
      </c>
      <c r="E480" s="6">
        <v>45323.0</v>
      </c>
      <c r="F480" s="52">
        <f t="shared" si="3"/>
        <v>12</v>
      </c>
      <c r="G480" s="6">
        <v>45539.0</v>
      </c>
      <c r="H480" s="52">
        <f t="shared" si="4"/>
        <v>5</v>
      </c>
      <c r="I480" s="7" t="s">
        <v>44</v>
      </c>
      <c r="J480" s="10"/>
      <c r="K480" s="10"/>
      <c r="L480" s="10"/>
      <c r="M480" s="10"/>
      <c r="N480" s="7" t="s">
        <v>18</v>
      </c>
      <c r="O480" s="10"/>
    </row>
    <row r="481">
      <c r="A481" s="6">
        <v>45705.0</v>
      </c>
      <c r="B481" s="10"/>
      <c r="C481" s="7">
        <v>149490.0</v>
      </c>
      <c r="D481" s="7" t="s">
        <v>101</v>
      </c>
      <c r="E481" s="6">
        <v>44743.0</v>
      </c>
      <c r="F481" s="52">
        <f t="shared" si="3"/>
        <v>31</v>
      </c>
      <c r="G481" s="6">
        <v>44866.0</v>
      </c>
      <c r="H481" s="52">
        <f t="shared" si="4"/>
        <v>27</v>
      </c>
      <c r="I481" s="7" t="s">
        <v>44</v>
      </c>
      <c r="J481" s="10"/>
      <c r="K481" s="10"/>
      <c r="L481" s="10"/>
      <c r="M481" s="10"/>
      <c r="N481" s="7" t="s">
        <v>18</v>
      </c>
      <c r="O481" s="10"/>
    </row>
    <row r="482">
      <c r="A482" s="6">
        <v>45705.0</v>
      </c>
      <c r="B482" s="10"/>
      <c r="C482" s="7">
        <v>134299.0</v>
      </c>
      <c r="D482" s="7" t="s">
        <v>104</v>
      </c>
      <c r="E482" s="6">
        <v>45292.0</v>
      </c>
      <c r="F482" s="52">
        <f t="shared" si="3"/>
        <v>13</v>
      </c>
      <c r="G482" s="6">
        <v>45386.0</v>
      </c>
      <c r="H482" s="52">
        <f t="shared" si="4"/>
        <v>10</v>
      </c>
      <c r="I482" s="7" t="s">
        <v>44</v>
      </c>
      <c r="J482" s="10"/>
      <c r="K482" s="10"/>
      <c r="L482" s="10"/>
      <c r="M482" s="10"/>
      <c r="N482" s="7" t="s">
        <v>18</v>
      </c>
      <c r="O482" s="10"/>
    </row>
    <row r="483">
      <c r="A483" s="6">
        <v>45705.0</v>
      </c>
      <c r="B483" s="10"/>
      <c r="C483" s="7">
        <v>217156.0</v>
      </c>
      <c r="D483" s="7" t="s">
        <v>104</v>
      </c>
      <c r="E483" s="6">
        <v>45352.0</v>
      </c>
      <c r="F483" s="52">
        <f t="shared" si="3"/>
        <v>11</v>
      </c>
      <c r="G483" s="6">
        <v>45450.0</v>
      </c>
      <c r="H483" s="52">
        <f t="shared" si="4"/>
        <v>8</v>
      </c>
      <c r="I483" s="7" t="s">
        <v>69</v>
      </c>
      <c r="J483" s="10"/>
      <c r="K483" s="10"/>
      <c r="L483" s="10"/>
      <c r="M483" s="10"/>
      <c r="N483" s="7" t="s">
        <v>18</v>
      </c>
      <c r="O483" s="10"/>
    </row>
    <row r="484">
      <c r="A484" s="6">
        <v>45705.0</v>
      </c>
      <c r="B484" s="10"/>
      <c r="C484" s="7">
        <v>199983.0</v>
      </c>
      <c r="D484" s="7" t="s">
        <v>104</v>
      </c>
      <c r="E484" s="6">
        <v>45292.0</v>
      </c>
      <c r="F484" s="52">
        <f t="shared" si="3"/>
        <v>13</v>
      </c>
      <c r="G484" s="6">
        <v>45317.0</v>
      </c>
      <c r="H484" s="52">
        <f t="shared" si="4"/>
        <v>12</v>
      </c>
      <c r="I484" s="7" t="s">
        <v>60</v>
      </c>
      <c r="J484" s="10"/>
      <c r="K484" s="10"/>
      <c r="L484" s="10"/>
      <c r="M484" s="10"/>
      <c r="N484" s="7" t="s">
        <v>18</v>
      </c>
      <c r="O484" s="10"/>
    </row>
    <row r="485">
      <c r="A485" s="6">
        <v>45705.0</v>
      </c>
      <c r="B485" s="10"/>
      <c r="C485" s="7">
        <v>238414.0</v>
      </c>
      <c r="D485" s="7" t="s">
        <v>104</v>
      </c>
      <c r="E485" s="6">
        <v>45536.0</v>
      </c>
      <c r="F485" s="52">
        <f t="shared" si="3"/>
        <v>5</v>
      </c>
      <c r="G485" s="6">
        <v>45665.0</v>
      </c>
      <c r="H485" s="52">
        <f t="shared" si="4"/>
        <v>1</v>
      </c>
      <c r="I485" s="7" t="s">
        <v>44</v>
      </c>
      <c r="J485" s="10"/>
      <c r="K485" s="10"/>
      <c r="L485" s="10"/>
      <c r="M485" s="10"/>
      <c r="N485" s="7" t="s">
        <v>18</v>
      </c>
      <c r="O485" s="10"/>
    </row>
    <row r="486">
      <c r="A486" s="6">
        <v>45705.0</v>
      </c>
      <c r="B486" s="10"/>
      <c r="C486" s="7">
        <v>237606.0</v>
      </c>
      <c r="D486" s="7" t="s">
        <v>104</v>
      </c>
      <c r="E486" s="6">
        <v>45627.0</v>
      </c>
      <c r="F486" s="52">
        <f t="shared" si="3"/>
        <v>2</v>
      </c>
      <c r="G486" s="9">
        <v>45647.0</v>
      </c>
      <c r="H486" s="52">
        <f t="shared" si="4"/>
        <v>1</v>
      </c>
      <c r="I486" s="7" t="s">
        <v>56</v>
      </c>
      <c r="J486" s="10"/>
      <c r="K486" s="10"/>
      <c r="L486" s="10"/>
      <c r="M486" s="10"/>
      <c r="N486" s="7" t="s">
        <v>18</v>
      </c>
      <c r="O486" s="10"/>
    </row>
    <row r="487">
      <c r="A487" s="6">
        <v>45705.0</v>
      </c>
      <c r="B487" s="10"/>
      <c r="C487" s="7">
        <v>159460.0</v>
      </c>
      <c r="D487" s="7" t="s">
        <v>104</v>
      </c>
      <c r="E487" s="6">
        <v>45444.0</v>
      </c>
      <c r="F487" s="52">
        <f t="shared" si="3"/>
        <v>8</v>
      </c>
      <c r="G487" s="6">
        <v>45511.0</v>
      </c>
      <c r="H487" s="52">
        <f t="shared" si="4"/>
        <v>6</v>
      </c>
      <c r="I487" s="7" t="s">
        <v>70</v>
      </c>
      <c r="J487" s="10"/>
      <c r="K487" s="10"/>
      <c r="L487" s="10"/>
      <c r="M487" s="10"/>
      <c r="N487" s="7" t="s">
        <v>18</v>
      </c>
      <c r="O487" s="10"/>
    </row>
    <row r="488">
      <c r="A488" s="6">
        <v>45705.0</v>
      </c>
      <c r="B488" s="10"/>
      <c r="C488" s="7">
        <v>235271.0</v>
      </c>
      <c r="D488" s="7" t="s">
        <v>104</v>
      </c>
      <c r="E488" s="6">
        <v>45597.0</v>
      </c>
      <c r="F488" s="52">
        <f t="shared" si="3"/>
        <v>3</v>
      </c>
      <c r="G488" s="9">
        <v>45651.0</v>
      </c>
      <c r="H488" s="52">
        <f t="shared" si="4"/>
        <v>1</v>
      </c>
      <c r="I488" s="7" t="s">
        <v>89</v>
      </c>
      <c r="J488" s="10"/>
      <c r="K488" s="10"/>
      <c r="L488" s="10"/>
      <c r="M488" s="10"/>
      <c r="N488" s="7" t="s">
        <v>18</v>
      </c>
      <c r="O488" s="10"/>
    </row>
    <row r="489">
      <c r="A489" s="6">
        <v>45705.0</v>
      </c>
      <c r="B489" s="10"/>
      <c r="C489" s="7">
        <v>176530.0</v>
      </c>
      <c r="D489" s="7" t="s">
        <v>104</v>
      </c>
      <c r="E489" s="6">
        <v>45627.0</v>
      </c>
      <c r="F489" s="52">
        <f t="shared" si="3"/>
        <v>2</v>
      </c>
      <c r="G489" s="6">
        <v>45688.0</v>
      </c>
      <c r="H489" s="52">
        <f t="shared" si="4"/>
        <v>0</v>
      </c>
      <c r="I489" s="7" t="s">
        <v>56</v>
      </c>
      <c r="J489" s="10"/>
      <c r="K489" s="10"/>
      <c r="L489" s="10"/>
      <c r="M489" s="10"/>
      <c r="N489" s="7" t="s">
        <v>18</v>
      </c>
      <c r="O489" s="10"/>
    </row>
    <row r="490">
      <c r="A490" s="6">
        <v>45705.0</v>
      </c>
      <c r="B490" s="10"/>
      <c r="C490" s="7">
        <v>205690.0</v>
      </c>
      <c r="D490" s="7" t="s">
        <v>105</v>
      </c>
      <c r="E490" s="6">
        <v>45261.0</v>
      </c>
      <c r="F490" s="52">
        <f t="shared" si="3"/>
        <v>14</v>
      </c>
      <c r="G490" s="6">
        <v>45362.0</v>
      </c>
      <c r="H490" s="52">
        <f t="shared" si="4"/>
        <v>11</v>
      </c>
      <c r="I490" s="7" t="s">
        <v>44</v>
      </c>
      <c r="J490" s="10"/>
      <c r="K490" s="10"/>
      <c r="L490" s="10"/>
      <c r="M490" s="10"/>
      <c r="N490" s="7" t="s">
        <v>18</v>
      </c>
      <c r="O490" s="10"/>
    </row>
    <row r="491">
      <c r="A491" s="6">
        <v>45705.0</v>
      </c>
      <c r="B491" s="10"/>
      <c r="C491" s="7">
        <v>213054.0</v>
      </c>
      <c r="D491" s="7" t="s">
        <v>105</v>
      </c>
      <c r="E491" s="6">
        <v>45323.0</v>
      </c>
      <c r="F491" s="52">
        <f t="shared" si="3"/>
        <v>12</v>
      </c>
      <c r="G491" s="6">
        <v>45421.0</v>
      </c>
      <c r="H491" s="52">
        <f t="shared" si="4"/>
        <v>9</v>
      </c>
      <c r="I491" s="7" t="s">
        <v>56</v>
      </c>
      <c r="J491" s="10"/>
      <c r="K491" s="10"/>
      <c r="L491" s="10"/>
      <c r="M491" s="10"/>
      <c r="N491" s="7" t="s">
        <v>18</v>
      </c>
      <c r="O491" s="10"/>
    </row>
    <row r="492">
      <c r="A492" s="6">
        <v>45705.0</v>
      </c>
      <c r="B492" s="10"/>
      <c r="C492" s="7">
        <v>216905.0</v>
      </c>
      <c r="D492" s="7" t="s">
        <v>105</v>
      </c>
      <c r="E492" s="6">
        <v>45413.0</v>
      </c>
      <c r="F492" s="52">
        <f t="shared" si="3"/>
        <v>9</v>
      </c>
      <c r="G492" s="6">
        <v>45447.0</v>
      </c>
      <c r="H492" s="52">
        <f t="shared" si="4"/>
        <v>8</v>
      </c>
      <c r="I492" s="7" t="s">
        <v>56</v>
      </c>
      <c r="J492" s="10"/>
      <c r="K492" s="10"/>
      <c r="L492" s="10"/>
      <c r="M492" s="10"/>
      <c r="N492" s="7" t="s">
        <v>18</v>
      </c>
      <c r="O492" s="10"/>
    </row>
    <row r="493">
      <c r="A493" s="6">
        <v>45705.0</v>
      </c>
      <c r="B493" s="10"/>
      <c r="C493" s="7">
        <v>223468.0</v>
      </c>
      <c r="D493" s="7" t="s">
        <v>106</v>
      </c>
      <c r="E493" s="6">
        <v>45261.0</v>
      </c>
      <c r="F493" s="52">
        <f t="shared" si="3"/>
        <v>14</v>
      </c>
      <c r="G493" s="6">
        <v>45506.0</v>
      </c>
      <c r="H493" s="52">
        <f t="shared" si="4"/>
        <v>6</v>
      </c>
      <c r="I493" s="7" t="s">
        <v>44</v>
      </c>
      <c r="J493" s="10"/>
      <c r="K493" s="10"/>
      <c r="L493" s="10"/>
      <c r="M493" s="10"/>
      <c r="N493" s="7" t="s">
        <v>18</v>
      </c>
      <c r="O493" s="10"/>
    </row>
    <row r="494">
      <c r="A494" s="6">
        <v>45705.0</v>
      </c>
      <c r="B494" s="10"/>
      <c r="C494" s="7">
        <v>235570.0</v>
      </c>
      <c r="D494" s="7" t="s">
        <v>106</v>
      </c>
      <c r="E494" s="6">
        <v>45444.0</v>
      </c>
      <c r="F494" s="52">
        <f t="shared" si="3"/>
        <v>8</v>
      </c>
      <c r="G494" s="9">
        <v>45623.0</v>
      </c>
      <c r="H494" s="52">
        <f t="shared" si="4"/>
        <v>2</v>
      </c>
      <c r="I494" s="7" t="s">
        <v>44</v>
      </c>
      <c r="J494" s="10"/>
      <c r="K494" s="10"/>
      <c r="L494" s="10"/>
      <c r="M494" s="10"/>
      <c r="N494" s="7" t="s">
        <v>18</v>
      </c>
      <c r="O494" s="10"/>
    </row>
    <row r="495">
      <c r="A495" s="6">
        <v>45705.0</v>
      </c>
      <c r="B495" s="10"/>
      <c r="C495" s="7">
        <v>236208.0</v>
      </c>
      <c r="D495" s="7" t="s">
        <v>106</v>
      </c>
      <c r="E495" s="6">
        <v>45566.0</v>
      </c>
      <c r="F495" s="52">
        <f t="shared" si="3"/>
        <v>4</v>
      </c>
      <c r="G495" s="6">
        <v>45630.0</v>
      </c>
      <c r="H495" s="52">
        <f t="shared" si="4"/>
        <v>2</v>
      </c>
      <c r="I495" s="7" t="s">
        <v>60</v>
      </c>
      <c r="J495" s="10"/>
      <c r="K495" s="10"/>
      <c r="L495" s="10"/>
      <c r="M495" s="10"/>
      <c r="N495" s="7" t="s">
        <v>18</v>
      </c>
      <c r="O495" s="10"/>
    </row>
    <row r="496">
      <c r="A496" s="6">
        <v>45705.0</v>
      </c>
      <c r="B496" s="10"/>
      <c r="C496" s="7">
        <v>223229.0</v>
      </c>
      <c r="D496" s="7" t="s">
        <v>106</v>
      </c>
      <c r="E496" s="6">
        <v>45383.0</v>
      </c>
      <c r="F496" s="52">
        <f t="shared" si="3"/>
        <v>10</v>
      </c>
      <c r="G496" s="6">
        <v>45503.0</v>
      </c>
      <c r="H496" s="52">
        <f t="shared" si="4"/>
        <v>6</v>
      </c>
      <c r="I496" s="7" t="s">
        <v>117</v>
      </c>
      <c r="J496" s="10"/>
      <c r="K496" s="10"/>
      <c r="L496" s="10"/>
      <c r="M496" s="10"/>
      <c r="N496" s="7" t="s">
        <v>18</v>
      </c>
      <c r="O496" s="10"/>
    </row>
    <row r="497">
      <c r="A497" s="6">
        <v>45705.0</v>
      </c>
      <c r="B497" s="10"/>
      <c r="C497" s="7">
        <v>234971.0</v>
      </c>
      <c r="D497" s="7" t="s">
        <v>106</v>
      </c>
      <c r="E497" s="6">
        <v>45566.0</v>
      </c>
      <c r="F497" s="52">
        <f t="shared" si="3"/>
        <v>4</v>
      </c>
      <c r="G497" s="9">
        <v>45617.0</v>
      </c>
      <c r="H497" s="52">
        <f t="shared" si="4"/>
        <v>2</v>
      </c>
      <c r="I497" s="7" t="s">
        <v>56</v>
      </c>
      <c r="J497" s="10"/>
      <c r="K497" s="10"/>
      <c r="L497" s="10"/>
      <c r="M497" s="10"/>
      <c r="N497" s="7" t="s">
        <v>18</v>
      </c>
      <c r="O497" s="10"/>
    </row>
    <row r="498">
      <c r="A498" s="6">
        <v>45705.0</v>
      </c>
      <c r="B498" s="10"/>
      <c r="C498" s="7">
        <v>237753.0</v>
      </c>
      <c r="D498" s="7" t="s">
        <v>106</v>
      </c>
      <c r="E498" s="6">
        <v>45566.0</v>
      </c>
      <c r="F498" s="52">
        <f t="shared" si="3"/>
        <v>4</v>
      </c>
      <c r="G498" s="9">
        <v>45651.0</v>
      </c>
      <c r="H498" s="52">
        <f t="shared" si="4"/>
        <v>1</v>
      </c>
      <c r="I498" s="7" t="s">
        <v>48</v>
      </c>
      <c r="J498" s="10"/>
      <c r="K498" s="10"/>
      <c r="L498" s="10"/>
      <c r="M498" s="10"/>
      <c r="N498" s="7" t="s">
        <v>18</v>
      </c>
      <c r="O498" s="10"/>
    </row>
    <row r="499">
      <c r="A499" s="6">
        <v>45705.0</v>
      </c>
      <c r="B499" s="10"/>
      <c r="C499" s="7">
        <v>239209.0</v>
      </c>
      <c r="D499" s="7" t="s">
        <v>106</v>
      </c>
      <c r="E499" s="6">
        <v>45627.0</v>
      </c>
      <c r="F499" s="52">
        <f t="shared" si="3"/>
        <v>2</v>
      </c>
      <c r="G499" s="6">
        <v>45671.0</v>
      </c>
      <c r="H499" s="52">
        <f t="shared" si="4"/>
        <v>1</v>
      </c>
      <c r="I499" s="7" t="s">
        <v>56</v>
      </c>
      <c r="J499" s="10"/>
      <c r="K499" s="10"/>
      <c r="L499" s="10"/>
      <c r="M499" s="10"/>
      <c r="N499" s="7" t="s">
        <v>18</v>
      </c>
      <c r="O499" s="10"/>
    </row>
    <row r="500">
      <c r="A500" s="6">
        <v>45705.0</v>
      </c>
      <c r="B500" s="10"/>
      <c r="C500" s="7">
        <v>241948.0</v>
      </c>
      <c r="D500" s="7" t="s">
        <v>106</v>
      </c>
      <c r="E500" s="6">
        <v>45627.0</v>
      </c>
      <c r="F500" s="52">
        <f t="shared" si="3"/>
        <v>2</v>
      </c>
      <c r="G500" s="6">
        <v>45693.0</v>
      </c>
      <c r="H500" s="52">
        <f t="shared" si="4"/>
        <v>0</v>
      </c>
      <c r="I500" s="7" t="s">
        <v>56</v>
      </c>
      <c r="J500" s="10"/>
      <c r="K500" s="10"/>
      <c r="L500" s="10"/>
      <c r="M500" s="10"/>
      <c r="N500" s="7" t="s">
        <v>18</v>
      </c>
      <c r="O500" s="10"/>
    </row>
    <row r="501">
      <c r="A501" s="6">
        <v>45705.0</v>
      </c>
      <c r="B501" s="10"/>
      <c r="C501" s="7">
        <v>82045.0</v>
      </c>
      <c r="D501" s="7" t="s">
        <v>107</v>
      </c>
      <c r="E501" s="6">
        <v>44197.0</v>
      </c>
      <c r="F501" s="52">
        <f t="shared" si="3"/>
        <v>49</v>
      </c>
      <c r="G501" s="6">
        <v>44291.0</v>
      </c>
      <c r="H501" s="52">
        <f t="shared" si="4"/>
        <v>46</v>
      </c>
      <c r="I501" s="7" t="s">
        <v>44</v>
      </c>
      <c r="J501" s="10"/>
      <c r="K501" s="10"/>
      <c r="L501" s="10"/>
      <c r="M501" s="10"/>
      <c r="N501" s="7" t="s">
        <v>18</v>
      </c>
      <c r="O501" s="10"/>
    </row>
    <row r="502">
      <c r="A502" s="6">
        <v>45705.0</v>
      </c>
      <c r="B502" s="10"/>
      <c r="C502" s="7">
        <v>151239.0</v>
      </c>
      <c r="D502" s="7" t="s">
        <v>107</v>
      </c>
      <c r="E502" s="6">
        <v>44835.0</v>
      </c>
      <c r="F502" s="52">
        <f t="shared" si="3"/>
        <v>28</v>
      </c>
      <c r="G502" s="9">
        <v>44882.0</v>
      </c>
      <c r="H502" s="52">
        <f t="shared" si="4"/>
        <v>27</v>
      </c>
      <c r="I502" s="7" t="s">
        <v>44</v>
      </c>
      <c r="J502" s="10"/>
      <c r="K502" s="10"/>
      <c r="L502" s="10"/>
      <c r="M502" s="10"/>
      <c r="N502" s="7" t="s">
        <v>18</v>
      </c>
      <c r="O502" s="10"/>
    </row>
    <row r="503">
      <c r="A503" s="6">
        <v>45705.0</v>
      </c>
      <c r="B503" s="10"/>
      <c r="C503" s="7">
        <v>197571.0</v>
      </c>
      <c r="D503" s="7" t="s">
        <v>107</v>
      </c>
      <c r="E503" s="6">
        <v>45292.0</v>
      </c>
      <c r="F503" s="52">
        <f t="shared" si="3"/>
        <v>13</v>
      </c>
      <c r="G503" s="6">
        <v>45299.0</v>
      </c>
      <c r="H503" s="52">
        <f t="shared" si="4"/>
        <v>13</v>
      </c>
      <c r="I503" s="7" t="s">
        <v>56</v>
      </c>
      <c r="J503" s="10"/>
      <c r="K503" s="10"/>
      <c r="L503" s="10"/>
      <c r="M503" s="10"/>
      <c r="N503" s="7" t="s">
        <v>18</v>
      </c>
      <c r="O503" s="10"/>
    </row>
    <row r="504">
      <c r="A504" s="6">
        <v>45705.0</v>
      </c>
      <c r="B504" s="10"/>
      <c r="C504" s="7">
        <v>177060.0</v>
      </c>
      <c r="D504" s="7" t="s">
        <v>107</v>
      </c>
      <c r="E504" s="6">
        <v>44986.0</v>
      </c>
      <c r="F504" s="52">
        <f t="shared" si="3"/>
        <v>23</v>
      </c>
      <c r="G504" s="6">
        <v>45113.0</v>
      </c>
      <c r="H504" s="52">
        <f t="shared" si="4"/>
        <v>19</v>
      </c>
      <c r="I504" s="7" t="s">
        <v>44</v>
      </c>
      <c r="J504" s="10"/>
      <c r="K504" s="10"/>
      <c r="L504" s="10"/>
      <c r="M504" s="10"/>
      <c r="N504" s="7" t="s">
        <v>18</v>
      </c>
      <c r="O504" s="10"/>
    </row>
    <row r="505">
      <c r="A505" s="6">
        <v>45705.0</v>
      </c>
      <c r="B505" s="10"/>
      <c r="C505" s="7">
        <v>188790.0</v>
      </c>
      <c r="D505" s="7" t="s">
        <v>107</v>
      </c>
      <c r="E505" s="6">
        <v>45170.0</v>
      </c>
      <c r="F505" s="52">
        <f t="shared" si="3"/>
        <v>17</v>
      </c>
      <c r="G505" s="9">
        <v>45209.0</v>
      </c>
      <c r="H505" s="52">
        <f t="shared" si="4"/>
        <v>16</v>
      </c>
      <c r="I505" s="7" t="s">
        <v>60</v>
      </c>
      <c r="J505" s="10"/>
      <c r="K505" s="10"/>
      <c r="L505" s="10"/>
      <c r="M505" s="10"/>
      <c r="N505" s="7" t="s">
        <v>18</v>
      </c>
      <c r="O505" s="10"/>
    </row>
    <row r="506">
      <c r="A506" s="6">
        <v>45705.0</v>
      </c>
      <c r="B506" s="10"/>
      <c r="C506" s="7">
        <v>211345.0</v>
      </c>
      <c r="D506" s="7" t="s">
        <v>107</v>
      </c>
      <c r="E506" s="6">
        <v>45231.0</v>
      </c>
      <c r="F506" s="52">
        <f t="shared" si="3"/>
        <v>15</v>
      </c>
      <c r="G506" s="6">
        <v>45406.0</v>
      </c>
      <c r="H506" s="52">
        <f t="shared" si="4"/>
        <v>9</v>
      </c>
      <c r="I506" s="7" t="s">
        <v>56</v>
      </c>
      <c r="J506" s="10"/>
      <c r="K506" s="10"/>
      <c r="L506" s="10"/>
      <c r="M506" s="10"/>
      <c r="N506" s="7" t="s">
        <v>18</v>
      </c>
      <c r="O506" s="10"/>
    </row>
    <row r="507">
      <c r="A507" s="6">
        <v>45705.0</v>
      </c>
      <c r="B507" s="10"/>
      <c r="C507" s="7">
        <v>215404.0</v>
      </c>
      <c r="D507" s="7" t="s">
        <v>107</v>
      </c>
      <c r="E507" s="6">
        <v>45474.0</v>
      </c>
      <c r="F507" s="52">
        <f t="shared" si="3"/>
        <v>7</v>
      </c>
      <c r="G507" s="6">
        <v>45524.0</v>
      </c>
      <c r="H507" s="52">
        <f t="shared" si="4"/>
        <v>5</v>
      </c>
      <c r="I507" s="7" t="s">
        <v>44</v>
      </c>
      <c r="J507" s="10"/>
      <c r="K507" s="10"/>
      <c r="L507" s="10"/>
      <c r="M507" s="10"/>
      <c r="N507" s="7" t="s">
        <v>18</v>
      </c>
      <c r="O507" s="10"/>
    </row>
    <row r="508">
      <c r="A508" s="6">
        <v>45705.0</v>
      </c>
      <c r="B508" s="10"/>
      <c r="C508" s="7">
        <v>232307.0</v>
      </c>
      <c r="D508" s="7" t="s">
        <v>107</v>
      </c>
      <c r="E508" s="6">
        <v>45474.0</v>
      </c>
      <c r="F508" s="52">
        <f t="shared" si="3"/>
        <v>7</v>
      </c>
      <c r="G508" s="9">
        <v>45589.0</v>
      </c>
      <c r="H508" s="52">
        <f t="shared" si="4"/>
        <v>3</v>
      </c>
      <c r="I508" s="7" t="s">
        <v>56</v>
      </c>
      <c r="J508" s="10"/>
      <c r="K508" s="10"/>
      <c r="L508" s="10"/>
      <c r="M508" s="10"/>
      <c r="N508" s="7" t="s">
        <v>18</v>
      </c>
      <c r="O508" s="10"/>
    </row>
    <row r="509">
      <c r="A509" s="6">
        <v>45705.0</v>
      </c>
      <c r="B509" s="10"/>
      <c r="C509" s="7">
        <v>231709.0</v>
      </c>
      <c r="D509" s="7" t="s">
        <v>107</v>
      </c>
      <c r="E509" s="6">
        <v>45566.0</v>
      </c>
      <c r="F509" s="52">
        <f t="shared" si="3"/>
        <v>4</v>
      </c>
      <c r="G509" s="9">
        <v>45624.0</v>
      </c>
      <c r="H509" s="52">
        <f t="shared" si="4"/>
        <v>2</v>
      </c>
      <c r="I509" s="7" t="s">
        <v>48</v>
      </c>
      <c r="J509" s="10"/>
      <c r="K509" s="10"/>
      <c r="L509" s="10"/>
      <c r="M509" s="10"/>
      <c r="N509" s="7" t="s">
        <v>18</v>
      </c>
      <c r="O509" s="10"/>
    </row>
    <row r="510">
      <c r="A510" s="6">
        <v>45705.0</v>
      </c>
      <c r="B510" s="10"/>
      <c r="C510" s="7">
        <v>131175.0</v>
      </c>
      <c r="D510" s="7" t="s">
        <v>109</v>
      </c>
      <c r="E510" s="6">
        <v>44562.0</v>
      </c>
      <c r="F510" s="52">
        <f t="shared" si="3"/>
        <v>37</v>
      </c>
      <c r="G510" s="6">
        <v>44719.0</v>
      </c>
      <c r="H510" s="52">
        <f t="shared" si="4"/>
        <v>32</v>
      </c>
      <c r="I510" s="7" t="s">
        <v>44</v>
      </c>
      <c r="J510" s="10"/>
      <c r="K510" s="10"/>
      <c r="L510" s="10"/>
      <c r="M510" s="10"/>
      <c r="N510" s="7" t="s">
        <v>18</v>
      </c>
      <c r="O510" s="10"/>
    </row>
    <row r="511">
      <c r="A511" s="6">
        <v>45705.0</v>
      </c>
      <c r="B511" s="10"/>
      <c r="C511" s="7">
        <v>70287.0</v>
      </c>
      <c r="D511" s="7" t="s">
        <v>109</v>
      </c>
      <c r="E511" s="6">
        <v>44136.0</v>
      </c>
      <c r="F511" s="52">
        <f t="shared" si="3"/>
        <v>51</v>
      </c>
      <c r="G511" s="9">
        <v>44152.0</v>
      </c>
      <c r="H511" s="52">
        <f t="shared" si="4"/>
        <v>51</v>
      </c>
      <c r="I511" s="7" t="s">
        <v>41</v>
      </c>
      <c r="J511" s="10"/>
      <c r="K511" s="10"/>
      <c r="L511" s="10"/>
      <c r="M511" s="10"/>
      <c r="N511" s="7" t="s">
        <v>18</v>
      </c>
      <c r="O511" s="10"/>
    </row>
    <row r="512">
      <c r="A512" s="6">
        <v>45705.0</v>
      </c>
      <c r="B512" s="10"/>
      <c r="C512" s="7">
        <v>191730.0</v>
      </c>
      <c r="D512" s="7" t="s">
        <v>109</v>
      </c>
      <c r="E512" s="6">
        <v>45108.0</v>
      </c>
      <c r="F512" s="52">
        <f t="shared" si="3"/>
        <v>19</v>
      </c>
      <c r="G512" s="6">
        <v>45236.0</v>
      </c>
      <c r="H512" s="52">
        <f t="shared" si="4"/>
        <v>15</v>
      </c>
      <c r="I512" s="7" t="s">
        <v>60</v>
      </c>
      <c r="J512" s="10"/>
      <c r="K512" s="10"/>
      <c r="L512" s="10"/>
      <c r="M512" s="10"/>
      <c r="N512" s="7" t="s">
        <v>18</v>
      </c>
      <c r="O512" s="10"/>
    </row>
    <row r="513">
      <c r="A513" s="6">
        <v>45705.0</v>
      </c>
      <c r="B513" s="10"/>
      <c r="C513" s="7">
        <v>175324.0</v>
      </c>
      <c r="D513" s="7" t="s">
        <v>109</v>
      </c>
      <c r="E513" s="6">
        <v>45047.0</v>
      </c>
      <c r="F513" s="52">
        <f t="shared" si="3"/>
        <v>21</v>
      </c>
      <c r="G513" s="6">
        <v>45104.0</v>
      </c>
      <c r="H513" s="52">
        <f t="shared" si="4"/>
        <v>19</v>
      </c>
      <c r="I513" s="7" t="s">
        <v>44</v>
      </c>
      <c r="J513" s="10"/>
      <c r="K513" s="10"/>
      <c r="L513" s="10"/>
      <c r="M513" s="10"/>
      <c r="N513" s="7" t="s">
        <v>18</v>
      </c>
      <c r="O513" s="10"/>
    </row>
    <row r="514">
      <c r="A514" s="6">
        <v>45705.0</v>
      </c>
      <c r="B514" s="10"/>
      <c r="C514" s="7">
        <v>208236.0</v>
      </c>
      <c r="D514" s="7" t="s">
        <v>109</v>
      </c>
      <c r="E514" s="6">
        <v>45352.0</v>
      </c>
      <c r="F514" s="52">
        <f t="shared" si="3"/>
        <v>11</v>
      </c>
      <c r="G514" s="6">
        <v>45379.0</v>
      </c>
      <c r="H514" s="52">
        <f t="shared" si="4"/>
        <v>10</v>
      </c>
      <c r="I514" s="7" t="s">
        <v>44</v>
      </c>
      <c r="J514" s="10"/>
      <c r="K514" s="10"/>
      <c r="L514" s="10"/>
      <c r="M514" s="10"/>
      <c r="N514" s="7" t="s">
        <v>18</v>
      </c>
      <c r="O514" s="10"/>
    </row>
    <row r="515">
      <c r="A515" s="6">
        <v>45705.0</v>
      </c>
      <c r="B515" s="10"/>
      <c r="C515" s="7">
        <v>232132.0</v>
      </c>
      <c r="D515" s="7" t="s">
        <v>109</v>
      </c>
      <c r="E515" s="6">
        <v>45536.0</v>
      </c>
      <c r="F515" s="52">
        <f t="shared" si="3"/>
        <v>5</v>
      </c>
      <c r="G515" s="9">
        <v>45588.0</v>
      </c>
      <c r="H515" s="52">
        <f t="shared" si="4"/>
        <v>3</v>
      </c>
      <c r="I515" s="7" t="s">
        <v>60</v>
      </c>
      <c r="J515" s="10"/>
      <c r="K515" s="10"/>
      <c r="L515" s="10"/>
      <c r="M515" s="10"/>
      <c r="N515" s="7" t="s">
        <v>18</v>
      </c>
      <c r="O515" s="10"/>
    </row>
    <row r="516">
      <c r="A516" s="6">
        <v>45705.0</v>
      </c>
      <c r="B516" s="10"/>
      <c r="C516" s="7">
        <v>193678.0</v>
      </c>
      <c r="D516" s="7" t="s">
        <v>109</v>
      </c>
      <c r="E516" s="6">
        <v>45108.0</v>
      </c>
      <c r="F516" s="52">
        <f t="shared" si="3"/>
        <v>19</v>
      </c>
      <c r="G516" s="9">
        <v>45252.0</v>
      </c>
      <c r="H516" s="52">
        <f t="shared" si="4"/>
        <v>14</v>
      </c>
      <c r="I516" s="7" t="s">
        <v>56</v>
      </c>
      <c r="J516" s="10"/>
      <c r="K516" s="10"/>
      <c r="L516" s="10"/>
      <c r="M516" s="10"/>
      <c r="N516" s="7" t="s">
        <v>18</v>
      </c>
      <c r="O516" s="10"/>
    </row>
    <row r="517">
      <c r="A517" s="6">
        <v>45705.0</v>
      </c>
      <c r="B517" s="10"/>
      <c r="C517" s="7">
        <v>65144.0</v>
      </c>
      <c r="D517" s="7" t="s">
        <v>109</v>
      </c>
      <c r="E517" s="6">
        <v>44044.0</v>
      </c>
      <c r="F517" s="52">
        <f t="shared" si="3"/>
        <v>54</v>
      </c>
      <c r="G517" s="6">
        <v>44095.0</v>
      </c>
      <c r="H517" s="52">
        <f t="shared" si="4"/>
        <v>52</v>
      </c>
      <c r="I517" s="7" t="s">
        <v>56</v>
      </c>
      <c r="J517" s="10"/>
      <c r="K517" s="10"/>
      <c r="L517" s="10"/>
      <c r="M517" s="10"/>
      <c r="N517" s="7" t="s">
        <v>18</v>
      </c>
      <c r="O517" s="10"/>
    </row>
    <row r="518">
      <c r="A518" s="6">
        <v>45705.0</v>
      </c>
      <c r="B518" s="10"/>
      <c r="C518" s="7">
        <v>146690.0</v>
      </c>
      <c r="D518" s="7" t="s">
        <v>109</v>
      </c>
      <c r="E518" s="6">
        <v>44470.0</v>
      </c>
      <c r="F518" s="52">
        <f t="shared" si="3"/>
        <v>40</v>
      </c>
      <c r="G518" s="6">
        <v>44842.0</v>
      </c>
      <c r="H518" s="52">
        <f t="shared" si="4"/>
        <v>28</v>
      </c>
      <c r="I518" s="7" t="s">
        <v>56</v>
      </c>
      <c r="J518" s="10"/>
      <c r="K518" s="10"/>
      <c r="L518" s="10"/>
      <c r="M518" s="10"/>
      <c r="N518" s="7" t="s">
        <v>18</v>
      </c>
      <c r="O518" s="10"/>
    </row>
    <row r="519">
      <c r="A519" s="6">
        <v>45705.0</v>
      </c>
      <c r="B519" s="10"/>
      <c r="C519" s="7">
        <v>235315.0</v>
      </c>
      <c r="D519" s="7" t="s">
        <v>109</v>
      </c>
      <c r="E519" s="6">
        <v>45566.0</v>
      </c>
      <c r="F519" s="52">
        <f t="shared" si="3"/>
        <v>4</v>
      </c>
      <c r="G519" s="9">
        <v>45621.0</v>
      </c>
      <c r="H519" s="52">
        <f t="shared" si="4"/>
        <v>2</v>
      </c>
      <c r="I519" s="7" t="s">
        <v>56</v>
      </c>
      <c r="J519" s="10"/>
      <c r="K519" s="10"/>
      <c r="L519" s="10"/>
      <c r="M519" s="10"/>
      <c r="N519" s="7" t="s">
        <v>18</v>
      </c>
      <c r="O519" s="10"/>
    </row>
    <row r="520">
      <c r="A520" s="6">
        <v>45705.0</v>
      </c>
      <c r="B520" s="10"/>
      <c r="C520" s="7">
        <v>175482.0</v>
      </c>
      <c r="D520" s="7" t="s">
        <v>109</v>
      </c>
      <c r="E520" s="6">
        <v>45047.0</v>
      </c>
      <c r="F520" s="52">
        <f t="shared" si="3"/>
        <v>21</v>
      </c>
      <c r="G520" s="6">
        <v>45099.0</v>
      </c>
      <c r="H520" s="52">
        <f t="shared" si="4"/>
        <v>19</v>
      </c>
      <c r="I520" s="7" t="s">
        <v>56</v>
      </c>
      <c r="J520" s="10"/>
      <c r="K520" s="10"/>
      <c r="L520" s="10"/>
      <c r="M520" s="10"/>
      <c r="N520" s="7" t="s">
        <v>18</v>
      </c>
      <c r="O520" s="10"/>
    </row>
    <row r="521">
      <c r="A521" s="6">
        <v>45705.0</v>
      </c>
      <c r="B521" s="10"/>
      <c r="C521" s="7">
        <v>208930.0</v>
      </c>
      <c r="D521" s="7" t="s">
        <v>109</v>
      </c>
      <c r="E521" s="6">
        <v>45261.0</v>
      </c>
      <c r="F521" s="52">
        <f t="shared" si="3"/>
        <v>14</v>
      </c>
      <c r="G521" s="6">
        <v>45385.0</v>
      </c>
      <c r="H521" s="52">
        <f t="shared" si="4"/>
        <v>10</v>
      </c>
      <c r="I521" s="7" t="s">
        <v>56</v>
      </c>
      <c r="J521" s="10"/>
      <c r="K521" s="10"/>
      <c r="L521" s="10"/>
      <c r="M521" s="10"/>
      <c r="N521" s="7" t="s">
        <v>18</v>
      </c>
      <c r="O521" s="10"/>
    </row>
    <row r="522">
      <c r="A522" s="6">
        <v>45705.0</v>
      </c>
      <c r="B522" s="10"/>
      <c r="C522" s="7">
        <v>225811.0</v>
      </c>
      <c r="D522" s="7" t="s">
        <v>109</v>
      </c>
      <c r="E522" s="6">
        <v>44805.0</v>
      </c>
      <c r="F522" s="52">
        <f t="shared" si="3"/>
        <v>29</v>
      </c>
      <c r="G522" s="6">
        <v>45527.0</v>
      </c>
      <c r="H522" s="52">
        <f t="shared" si="4"/>
        <v>5</v>
      </c>
      <c r="I522" s="7" t="s">
        <v>56</v>
      </c>
      <c r="J522" s="10"/>
      <c r="K522" s="10"/>
      <c r="L522" s="10"/>
      <c r="M522" s="10"/>
      <c r="N522" s="7" t="s">
        <v>18</v>
      </c>
      <c r="O522" s="10"/>
    </row>
    <row r="523">
      <c r="A523" s="6">
        <v>45705.0</v>
      </c>
      <c r="B523" s="10"/>
      <c r="C523" s="7">
        <v>234397.0</v>
      </c>
      <c r="D523" s="7" t="s">
        <v>109</v>
      </c>
      <c r="E523" s="6">
        <v>45566.0</v>
      </c>
      <c r="F523" s="52">
        <f t="shared" si="3"/>
        <v>4</v>
      </c>
      <c r="G523" s="9">
        <v>45610.0</v>
      </c>
      <c r="H523" s="52">
        <f t="shared" si="4"/>
        <v>3</v>
      </c>
      <c r="I523" s="7" t="s">
        <v>56</v>
      </c>
      <c r="J523" s="10"/>
      <c r="K523" s="10"/>
      <c r="L523" s="10"/>
      <c r="M523" s="10"/>
      <c r="N523" s="7" t="s">
        <v>18</v>
      </c>
      <c r="O523" s="10"/>
    </row>
    <row r="524">
      <c r="A524" s="6">
        <v>45705.0</v>
      </c>
      <c r="B524" s="10"/>
      <c r="C524" s="7">
        <v>238013.0</v>
      </c>
      <c r="D524" s="7" t="s">
        <v>109</v>
      </c>
      <c r="E524" s="6">
        <v>45566.0</v>
      </c>
      <c r="F524" s="52">
        <f t="shared" si="3"/>
        <v>4</v>
      </c>
      <c r="G524" s="6">
        <v>45659.0</v>
      </c>
      <c r="H524" s="52">
        <f t="shared" si="4"/>
        <v>1</v>
      </c>
      <c r="I524" s="7" t="s">
        <v>56</v>
      </c>
      <c r="J524" s="10"/>
      <c r="K524" s="10"/>
      <c r="L524" s="10"/>
      <c r="M524" s="10"/>
      <c r="N524" s="7" t="s">
        <v>18</v>
      </c>
      <c r="O524" s="10"/>
    </row>
    <row r="525">
      <c r="A525" s="6">
        <v>45705.0</v>
      </c>
      <c r="B525" s="10"/>
      <c r="C525" s="7">
        <v>242670.0</v>
      </c>
      <c r="D525" s="7" t="s">
        <v>109</v>
      </c>
      <c r="E525" s="6">
        <v>45658.0</v>
      </c>
      <c r="F525" s="52">
        <f t="shared" si="3"/>
        <v>1</v>
      </c>
      <c r="G525" s="6">
        <v>45333.0</v>
      </c>
      <c r="H525" s="52">
        <f t="shared" si="4"/>
        <v>12</v>
      </c>
      <c r="I525" s="7" t="s">
        <v>44</v>
      </c>
      <c r="J525" s="10"/>
      <c r="K525" s="10"/>
      <c r="L525" s="10"/>
      <c r="M525" s="10"/>
      <c r="N525" s="7" t="s">
        <v>18</v>
      </c>
      <c r="O525" s="10"/>
    </row>
    <row r="526">
      <c r="A526" s="6">
        <v>45705.0</v>
      </c>
      <c r="B526" s="10"/>
      <c r="C526" s="7">
        <v>80761.0</v>
      </c>
      <c r="D526" s="7" t="s">
        <v>110</v>
      </c>
      <c r="E526" s="6">
        <v>44197.0</v>
      </c>
      <c r="F526" s="52">
        <f t="shared" si="3"/>
        <v>49</v>
      </c>
      <c r="G526" s="6">
        <v>44299.0</v>
      </c>
      <c r="H526" s="52">
        <f t="shared" si="4"/>
        <v>46</v>
      </c>
      <c r="I526" s="7" t="s">
        <v>69</v>
      </c>
      <c r="J526" s="10"/>
      <c r="K526" s="10"/>
      <c r="L526" s="10"/>
      <c r="M526" s="10"/>
      <c r="N526" s="7" t="s">
        <v>18</v>
      </c>
      <c r="O526" s="10"/>
    </row>
    <row r="527">
      <c r="A527" s="6">
        <v>45705.0</v>
      </c>
      <c r="B527" s="10"/>
      <c r="C527" s="7">
        <v>141737.0</v>
      </c>
      <c r="D527" s="7" t="s">
        <v>110</v>
      </c>
      <c r="E527" s="6">
        <v>43617.0</v>
      </c>
      <c r="F527" s="52">
        <f t="shared" si="3"/>
        <v>68</v>
      </c>
      <c r="G527" s="6">
        <v>44798.0</v>
      </c>
      <c r="H527" s="52">
        <f t="shared" si="4"/>
        <v>29</v>
      </c>
      <c r="I527" s="7" t="s">
        <v>56</v>
      </c>
      <c r="J527" s="10"/>
      <c r="K527" s="10"/>
      <c r="L527" s="10"/>
      <c r="M527" s="10"/>
      <c r="N527" s="7" t="s">
        <v>18</v>
      </c>
      <c r="O527" s="10"/>
    </row>
    <row r="528">
      <c r="A528" s="6">
        <v>45705.0</v>
      </c>
      <c r="B528" s="10"/>
      <c r="C528" s="7">
        <v>189822.0</v>
      </c>
      <c r="D528" s="7" t="s">
        <v>110</v>
      </c>
      <c r="E528" s="6">
        <v>45200.0</v>
      </c>
      <c r="F528" s="52">
        <f t="shared" si="3"/>
        <v>16</v>
      </c>
      <c r="G528" s="9">
        <v>45218.0</v>
      </c>
      <c r="H528" s="52">
        <f t="shared" si="4"/>
        <v>15</v>
      </c>
      <c r="I528" s="7" t="s">
        <v>44</v>
      </c>
      <c r="J528" s="10"/>
      <c r="K528" s="10"/>
      <c r="L528" s="10"/>
      <c r="M528" s="10"/>
      <c r="N528" s="7" t="s">
        <v>18</v>
      </c>
      <c r="O528" s="10"/>
    </row>
    <row r="529">
      <c r="A529" s="6">
        <v>45705.0</v>
      </c>
      <c r="B529" s="10"/>
      <c r="C529" s="7">
        <v>233154.0</v>
      </c>
      <c r="D529" s="7" t="s">
        <v>110</v>
      </c>
      <c r="E529" s="6">
        <v>45536.0</v>
      </c>
      <c r="F529" s="52">
        <f t="shared" si="3"/>
        <v>5</v>
      </c>
      <c r="G529" s="6">
        <v>45600.0</v>
      </c>
      <c r="H529" s="52">
        <f t="shared" si="4"/>
        <v>3</v>
      </c>
      <c r="I529" s="7" t="s">
        <v>44</v>
      </c>
      <c r="J529" s="10"/>
      <c r="K529" s="10"/>
      <c r="L529" s="10"/>
      <c r="M529" s="10"/>
      <c r="N529" s="7" t="s">
        <v>18</v>
      </c>
      <c r="O529" s="10"/>
    </row>
    <row r="530">
      <c r="A530" s="6">
        <v>45705.0</v>
      </c>
      <c r="B530" s="10"/>
      <c r="C530" s="7">
        <v>199417.0</v>
      </c>
      <c r="D530" s="7" t="s">
        <v>110</v>
      </c>
      <c r="E530" s="6">
        <v>45231.0</v>
      </c>
      <c r="F530" s="52">
        <f t="shared" si="3"/>
        <v>15</v>
      </c>
      <c r="G530" s="6">
        <v>45309.0</v>
      </c>
      <c r="H530" s="52">
        <f t="shared" si="4"/>
        <v>13</v>
      </c>
      <c r="I530" s="7" t="s">
        <v>44</v>
      </c>
      <c r="J530" s="10"/>
      <c r="K530" s="10"/>
      <c r="L530" s="10"/>
      <c r="M530" s="10"/>
      <c r="N530" s="7" t="s">
        <v>18</v>
      </c>
      <c r="O530" s="10"/>
    </row>
    <row r="531">
      <c r="A531" s="6">
        <v>45705.0</v>
      </c>
      <c r="B531" s="10"/>
      <c r="C531" s="7">
        <v>191909.0</v>
      </c>
      <c r="D531" s="7" t="s">
        <v>110</v>
      </c>
      <c r="E531" s="6">
        <v>45200.0</v>
      </c>
      <c r="F531" s="52">
        <f t="shared" si="3"/>
        <v>16</v>
      </c>
      <c r="G531" s="6">
        <v>45238.0</v>
      </c>
      <c r="H531" s="52">
        <f t="shared" si="4"/>
        <v>15</v>
      </c>
      <c r="I531" s="7" t="s">
        <v>56</v>
      </c>
      <c r="J531" s="10"/>
      <c r="K531" s="10"/>
      <c r="L531" s="10"/>
      <c r="M531" s="10"/>
      <c r="N531" s="7" t="s">
        <v>18</v>
      </c>
      <c r="O531" s="10"/>
    </row>
    <row r="532">
      <c r="A532" s="6">
        <v>45705.0</v>
      </c>
      <c r="B532" s="10"/>
      <c r="C532" s="7">
        <v>201213.0</v>
      </c>
      <c r="D532" s="7" t="s">
        <v>110</v>
      </c>
      <c r="E532" s="6">
        <v>45170.0</v>
      </c>
      <c r="F532" s="52">
        <f t="shared" si="3"/>
        <v>17</v>
      </c>
      <c r="G532" s="6">
        <v>45325.0</v>
      </c>
      <c r="H532" s="52">
        <f t="shared" si="4"/>
        <v>12</v>
      </c>
      <c r="I532" s="7" t="s">
        <v>44</v>
      </c>
      <c r="J532" s="10"/>
      <c r="K532" s="10"/>
      <c r="L532" s="10"/>
      <c r="M532" s="10"/>
      <c r="N532" s="7" t="s">
        <v>18</v>
      </c>
      <c r="O532" s="10"/>
    </row>
    <row r="533">
      <c r="A533" s="6">
        <v>45705.0</v>
      </c>
      <c r="B533" s="10"/>
      <c r="C533" s="7">
        <v>204588.0</v>
      </c>
      <c r="D533" s="7" t="s">
        <v>110</v>
      </c>
      <c r="E533" s="6">
        <v>45231.0</v>
      </c>
      <c r="F533" s="52">
        <f t="shared" si="3"/>
        <v>15</v>
      </c>
      <c r="G533" s="6">
        <v>45353.0</v>
      </c>
      <c r="H533" s="52">
        <f t="shared" si="4"/>
        <v>11</v>
      </c>
      <c r="I533" s="7" t="s">
        <v>117</v>
      </c>
      <c r="J533" s="10"/>
      <c r="K533" s="10"/>
      <c r="L533" s="10"/>
      <c r="M533" s="10"/>
      <c r="N533" s="7" t="s">
        <v>18</v>
      </c>
      <c r="O533" s="10"/>
    </row>
    <row r="534">
      <c r="A534" s="6">
        <v>45695.0</v>
      </c>
      <c r="B534" s="10"/>
      <c r="C534" s="7">
        <v>207969.0</v>
      </c>
      <c r="D534" s="7" t="s">
        <v>110</v>
      </c>
      <c r="E534" s="6">
        <v>45292.0</v>
      </c>
      <c r="F534" s="52">
        <f t="shared" si="3"/>
        <v>13</v>
      </c>
      <c r="G534" s="6">
        <v>45385.0</v>
      </c>
      <c r="H534" s="52">
        <f t="shared" si="4"/>
        <v>10</v>
      </c>
      <c r="I534" s="7" t="s">
        <v>44</v>
      </c>
      <c r="J534" s="10"/>
      <c r="K534" s="7" t="s">
        <v>143</v>
      </c>
      <c r="L534" s="10"/>
      <c r="M534" s="10"/>
      <c r="N534" s="7" t="s">
        <v>19</v>
      </c>
      <c r="O534" s="10"/>
    </row>
    <row r="535">
      <c r="A535" s="6">
        <v>45705.0</v>
      </c>
      <c r="B535" s="10"/>
      <c r="C535" s="7">
        <v>216966.0</v>
      </c>
      <c r="D535" s="7" t="s">
        <v>110</v>
      </c>
      <c r="E535" s="6">
        <v>45296.0</v>
      </c>
      <c r="F535" s="52">
        <f t="shared" si="3"/>
        <v>13</v>
      </c>
      <c r="G535" s="6">
        <v>45418.0</v>
      </c>
      <c r="H535" s="52">
        <f t="shared" si="4"/>
        <v>9</v>
      </c>
      <c r="I535" s="7" t="s">
        <v>56</v>
      </c>
      <c r="J535" s="10"/>
      <c r="K535" s="10"/>
      <c r="L535" s="10"/>
      <c r="M535" s="10"/>
      <c r="N535" s="7" t="s">
        <v>18</v>
      </c>
      <c r="O535" s="10"/>
    </row>
    <row r="536">
      <c r="A536" s="6">
        <v>45705.0</v>
      </c>
      <c r="B536" s="10"/>
      <c r="C536" s="7">
        <v>227527.0</v>
      </c>
      <c r="D536" s="7" t="s">
        <v>110</v>
      </c>
      <c r="E536" s="6">
        <v>45536.0</v>
      </c>
      <c r="F536" s="52">
        <f t="shared" si="3"/>
        <v>5</v>
      </c>
      <c r="G536" s="6">
        <v>45545.0</v>
      </c>
      <c r="H536" s="52">
        <f t="shared" si="4"/>
        <v>5</v>
      </c>
      <c r="I536" s="7" t="s">
        <v>56</v>
      </c>
      <c r="J536" s="10"/>
      <c r="K536" s="10"/>
      <c r="L536" s="10"/>
      <c r="M536" s="10"/>
      <c r="N536" s="7" t="s">
        <v>18</v>
      </c>
      <c r="O536" s="10"/>
    </row>
    <row r="537">
      <c r="A537" s="6">
        <v>45705.0</v>
      </c>
      <c r="B537" s="10"/>
      <c r="C537" s="7">
        <v>168122.0</v>
      </c>
      <c r="D537" s="7" t="s">
        <v>110</v>
      </c>
      <c r="E537" s="6">
        <v>45566.0</v>
      </c>
      <c r="F537" s="52">
        <f t="shared" si="3"/>
        <v>4</v>
      </c>
      <c r="G537" s="9">
        <v>45588.0</v>
      </c>
      <c r="H537" s="52">
        <f t="shared" si="4"/>
        <v>3</v>
      </c>
      <c r="I537" s="7" t="s">
        <v>56</v>
      </c>
      <c r="J537" s="10"/>
      <c r="K537" s="10"/>
      <c r="L537" s="10"/>
      <c r="M537" s="10"/>
      <c r="N537" s="7" t="s">
        <v>18</v>
      </c>
      <c r="O537" s="10"/>
    </row>
    <row r="538">
      <c r="A538" s="6">
        <v>45705.0</v>
      </c>
      <c r="B538" s="10"/>
      <c r="C538" s="7">
        <v>235879.0</v>
      </c>
      <c r="D538" s="7" t="s">
        <v>110</v>
      </c>
      <c r="E538" s="6">
        <v>45597.0</v>
      </c>
      <c r="F538" s="52">
        <f t="shared" si="3"/>
        <v>3</v>
      </c>
      <c r="G538" s="9">
        <v>45625.0</v>
      </c>
      <c r="H538" s="52">
        <f t="shared" si="4"/>
        <v>2</v>
      </c>
      <c r="I538" s="7" t="s">
        <v>56</v>
      </c>
      <c r="J538" s="10"/>
      <c r="K538" s="10"/>
      <c r="L538" s="10"/>
      <c r="M538" s="10"/>
      <c r="N538" s="7" t="s">
        <v>18</v>
      </c>
      <c r="O538" s="10"/>
    </row>
    <row r="539">
      <c r="A539" s="6">
        <v>45705.0</v>
      </c>
      <c r="B539" s="10"/>
      <c r="C539" s="7">
        <v>238184.0</v>
      </c>
      <c r="D539" s="7" t="s">
        <v>110</v>
      </c>
      <c r="E539" s="6">
        <v>45536.0</v>
      </c>
      <c r="F539" s="52">
        <f t="shared" si="3"/>
        <v>5</v>
      </c>
      <c r="G539" s="6">
        <v>45665.0</v>
      </c>
      <c r="H539" s="52">
        <f t="shared" si="4"/>
        <v>1</v>
      </c>
      <c r="I539" s="7" t="s">
        <v>60</v>
      </c>
      <c r="J539" s="10"/>
      <c r="K539" s="10"/>
      <c r="L539" s="10"/>
      <c r="M539" s="10"/>
      <c r="N539" s="7" t="s">
        <v>18</v>
      </c>
      <c r="O539" s="10"/>
    </row>
    <row r="540">
      <c r="A540" s="6">
        <v>45705.0</v>
      </c>
      <c r="B540" s="10"/>
      <c r="C540" s="7">
        <v>219932.0</v>
      </c>
      <c r="D540" s="7" t="s">
        <v>110</v>
      </c>
      <c r="E540" s="6">
        <v>45536.0</v>
      </c>
      <c r="F540" s="52">
        <f t="shared" si="3"/>
        <v>5</v>
      </c>
      <c r="G540" s="6">
        <v>45684.0</v>
      </c>
      <c r="H540" s="52">
        <f t="shared" si="4"/>
        <v>0</v>
      </c>
      <c r="I540" s="7" t="s">
        <v>56</v>
      </c>
      <c r="J540" s="10"/>
      <c r="K540" s="10"/>
      <c r="L540" s="10"/>
      <c r="M540" s="10"/>
      <c r="N540" s="7" t="s">
        <v>18</v>
      </c>
      <c r="O540" s="10"/>
    </row>
    <row r="541">
      <c r="A541" s="6">
        <v>45705.0</v>
      </c>
      <c r="B541" s="10"/>
      <c r="C541" s="7">
        <v>242277.0</v>
      </c>
      <c r="D541" s="7" t="s">
        <v>110</v>
      </c>
      <c r="E541" s="6">
        <v>45627.0</v>
      </c>
      <c r="F541" s="52">
        <f t="shared" si="3"/>
        <v>2</v>
      </c>
      <c r="G541" s="6">
        <v>45695.0</v>
      </c>
      <c r="H541" s="52">
        <f t="shared" si="4"/>
        <v>0</v>
      </c>
      <c r="I541" s="7" t="s">
        <v>70</v>
      </c>
      <c r="J541" s="10"/>
      <c r="K541" s="10"/>
      <c r="L541" s="10"/>
      <c r="M541" s="10"/>
      <c r="N541" s="7" t="s">
        <v>18</v>
      </c>
      <c r="O541" s="10"/>
    </row>
    <row r="542">
      <c r="A542" s="6">
        <v>45705.0</v>
      </c>
      <c r="B542" s="10"/>
      <c r="C542" s="7">
        <v>151321.0</v>
      </c>
      <c r="D542" s="7" t="s">
        <v>112</v>
      </c>
      <c r="E542" s="6">
        <v>44835.0</v>
      </c>
      <c r="F542" s="52">
        <f t="shared" si="3"/>
        <v>28</v>
      </c>
      <c r="G542" s="9">
        <v>44886.0</v>
      </c>
      <c r="H542" s="52">
        <f t="shared" si="4"/>
        <v>26</v>
      </c>
      <c r="I542" s="7" t="s">
        <v>69</v>
      </c>
      <c r="J542" s="10"/>
      <c r="K542" s="10"/>
      <c r="L542" s="10"/>
      <c r="M542" s="10"/>
      <c r="N542" s="7" t="s">
        <v>18</v>
      </c>
      <c r="O542" s="10"/>
    </row>
    <row r="543">
      <c r="A543" s="6">
        <v>45705.0</v>
      </c>
      <c r="B543" s="10"/>
      <c r="C543" s="7">
        <v>222864.0</v>
      </c>
      <c r="D543" s="7" t="s">
        <v>112</v>
      </c>
      <c r="E543" s="6">
        <v>45444.0</v>
      </c>
      <c r="F543" s="52">
        <f t="shared" si="3"/>
        <v>8</v>
      </c>
      <c r="G543" s="6">
        <v>45499.0</v>
      </c>
      <c r="H543" s="52">
        <f t="shared" si="4"/>
        <v>6</v>
      </c>
      <c r="I543" s="7" t="s">
        <v>44</v>
      </c>
      <c r="J543" s="10"/>
      <c r="K543" s="10"/>
      <c r="L543" s="10"/>
      <c r="M543" s="10"/>
      <c r="N543" s="7" t="s">
        <v>18</v>
      </c>
      <c r="O543" s="10"/>
    </row>
    <row r="544">
      <c r="A544" s="6">
        <v>45705.0</v>
      </c>
      <c r="B544" s="10"/>
      <c r="C544" s="7">
        <v>177614.0</v>
      </c>
      <c r="D544" s="7" t="s">
        <v>112</v>
      </c>
      <c r="E544" s="6">
        <v>45047.0</v>
      </c>
      <c r="F544" s="52">
        <f t="shared" si="3"/>
        <v>21</v>
      </c>
      <c r="G544" s="6">
        <v>45114.0</v>
      </c>
      <c r="H544" s="52">
        <f t="shared" si="4"/>
        <v>19</v>
      </c>
      <c r="I544" s="7" t="s">
        <v>57</v>
      </c>
      <c r="J544" s="10"/>
      <c r="K544" s="10"/>
      <c r="L544" s="10"/>
      <c r="M544" s="10"/>
      <c r="N544" s="7" t="s">
        <v>18</v>
      </c>
      <c r="O544" s="10"/>
    </row>
    <row r="545">
      <c r="A545" s="6">
        <v>45705.0</v>
      </c>
      <c r="B545" s="10"/>
      <c r="C545" s="7">
        <v>216590.0</v>
      </c>
      <c r="D545" s="7" t="s">
        <v>112</v>
      </c>
      <c r="E545" s="6">
        <v>45383.0</v>
      </c>
      <c r="F545" s="52">
        <f t="shared" si="3"/>
        <v>10</v>
      </c>
      <c r="G545" s="6">
        <v>45446.0</v>
      </c>
      <c r="H545" s="52">
        <f t="shared" si="4"/>
        <v>8</v>
      </c>
      <c r="I545" s="7" t="s">
        <v>69</v>
      </c>
      <c r="J545" s="10"/>
      <c r="K545" s="10"/>
      <c r="L545" s="10"/>
      <c r="M545" s="10"/>
      <c r="N545" s="7" t="s">
        <v>18</v>
      </c>
      <c r="O545" s="10"/>
    </row>
    <row r="546">
      <c r="A546" s="6">
        <v>45705.0</v>
      </c>
      <c r="B546" s="10"/>
      <c r="C546" s="7">
        <v>206627.0</v>
      </c>
      <c r="D546" s="7" t="s">
        <v>112</v>
      </c>
      <c r="E546" s="6">
        <v>45231.0</v>
      </c>
      <c r="F546" s="52">
        <f t="shared" si="3"/>
        <v>15</v>
      </c>
      <c r="G546" s="6">
        <v>45366.0</v>
      </c>
      <c r="H546" s="52">
        <f t="shared" si="4"/>
        <v>11</v>
      </c>
      <c r="I546" s="7" t="s">
        <v>44</v>
      </c>
      <c r="J546" s="10"/>
      <c r="K546" s="10"/>
      <c r="L546" s="10"/>
      <c r="M546" s="10"/>
      <c r="N546" s="7" t="s">
        <v>18</v>
      </c>
      <c r="O546" s="10"/>
    </row>
    <row r="547">
      <c r="A547" s="6">
        <v>45705.0</v>
      </c>
      <c r="B547" s="10"/>
      <c r="C547" s="7">
        <v>235688.0</v>
      </c>
      <c r="D547" s="7" t="s">
        <v>112</v>
      </c>
      <c r="E547" s="6">
        <v>45505.0</v>
      </c>
      <c r="F547" s="52">
        <f t="shared" si="3"/>
        <v>6</v>
      </c>
      <c r="G547" s="9">
        <v>45624.0</v>
      </c>
      <c r="H547" s="52">
        <f t="shared" si="4"/>
        <v>2</v>
      </c>
      <c r="I547" s="7" t="s">
        <v>89</v>
      </c>
      <c r="J547" s="10"/>
      <c r="K547" s="10"/>
      <c r="L547" s="10"/>
      <c r="M547" s="10"/>
      <c r="N547" s="7" t="s">
        <v>18</v>
      </c>
      <c r="O547" s="10"/>
    </row>
    <row r="548">
      <c r="A548" s="6">
        <v>45705.0</v>
      </c>
      <c r="B548" s="10"/>
      <c r="C548" s="7">
        <v>202677.0</v>
      </c>
      <c r="D548" s="7" t="s">
        <v>112</v>
      </c>
      <c r="E548" s="6">
        <v>45323.0</v>
      </c>
      <c r="F548" s="52">
        <f t="shared" si="3"/>
        <v>12</v>
      </c>
      <c r="G548" s="6">
        <v>45338.0</v>
      </c>
      <c r="H548" s="52">
        <f t="shared" si="4"/>
        <v>12</v>
      </c>
      <c r="I548" s="7" t="s">
        <v>44</v>
      </c>
      <c r="J548" s="10"/>
      <c r="K548" s="10"/>
      <c r="L548" s="10"/>
      <c r="M548" s="10"/>
      <c r="N548" s="7" t="s">
        <v>18</v>
      </c>
      <c r="O548" s="10"/>
    </row>
    <row r="549">
      <c r="A549" s="6">
        <v>45705.0</v>
      </c>
      <c r="B549" s="10"/>
      <c r="C549" s="7">
        <v>237940.0</v>
      </c>
      <c r="D549" s="7" t="s">
        <v>112</v>
      </c>
      <c r="E549" s="6">
        <v>45444.0</v>
      </c>
      <c r="F549" s="52">
        <f t="shared" si="3"/>
        <v>8</v>
      </c>
      <c r="G549" s="9">
        <v>45656.0</v>
      </c>
      <c r="H549" s="52">
        <f t="shared" si="4"/>
        <v>1</v>
      </c>
      <c r="I549" s="7" t="s">
        <v>44</v>
      </c>
      <c r="J549" s="10"/>
      <c r="K549" s="10"/>
      <c r="L549" s="10"/>
      <c r="M549" s="10"/>
      <c r="N549" s="7" t="s">
        <v>18</v>
      </c>
      <c r="O549" s="10"/>
    </row>
    <row r="550">
      <c r="A550" s="6">
        <v>45705.0</v>
      </c>
      <c r="B550" s="10"/>
      <c r="C550" s="7">
        <v>238696.0</v>
      </c>
      <c r="D550" s="7" t="s">
        <v>112</v>
      </c>
      <c r="E550" s="6">
        <v>45627.0</v>
      </c>
      <c r="F550" s="52">
        <f t="shared" si="3"/>
        <v>2</v>
      </c>
      <c r="G550" s="6">
        <v>45671.0</v>
      </c>
      <c r="H550" s="52">
        <f t="shared" si="4"/>
        <v>1</v>
      </c>
      <c r="I550" s="7" t="s">
        <v>57</v>
      </c>
      <c r="J550" s="10"/>
      <c r="K550" s="10"/>
      <c r="L550" s="10"/>
      <c r="M550" s="10"/>
      <c r="N550" s="7" t="s">
        <v>18</v>
      </c>
      <c r="O550" s="10"/>
    </row>
    <row r="551">
      <c r="A551" s="6">
        <v>45705.0</v>
      </c>
      <c r="B551" s="10"/>
      <c r="C551" s="7">
        <v>146372.0</v>
      </c>
      <c r="D551" s="7" t="s">
        <v>112</v>
      </c>
      <c r="E551" s="6">
        <v>44713.0</v>
      </c>
      <c r="F551" s="52">
        <f t="shared" si="3"/>
        <v>32</v>
      </c>
      <c r="G551" s="6">
        <v>44839.0</v>
      </c>
      <c r="H551" s="52">
        <f t="shared" si="4"/>
        <v>28</v>
      </c>
      <c r="I551" s="7" t="s">
        <v>117</v>
      </c>
      <c r="J551" s="10"/>
      <c r="K551" s="10"/>
      <c r="L551" s="10"/>
      <c r="M551" s="10"/>
      <c r="N551" s="7" t="s">
        <v>18</v>
      </c>
      <c r="O551" s="10"/>
    </row>
    <row r="552">
      <c r="A552" s="6">
        <v>45705.0</v>
      </c>
      <c r="B552" s="10"/>
      <c r="C552" s="7">
        <v>235585.0</v>
      </c>
      <c r="D552" s="7" t="s">
        <v>112</v>
      </c>
      <c r="E552" s="6">
        <v>45597.0</v>
      </c>
      <c r="F552" s="52">
        <f t="shared" si="3"/>
        <v>3</v>
      </c>
      <c r="G552" s="9">
        <v>45625.0</v>
      </c>
      <c r="H552" s="52">
        <f t="shared" si="4"/>
        <v>2</v>
      </c>
      <c r="I552" s="7" t="s">
        <v>69</v>
      </c>
      <c r="J552" s="10"/>
      <c r="K552" s="10"/>
      <c r="L552" s="10"/>
      <c r="M552" s="10"/>
      <c r="N552" s="7" t="s">
        <v>18</v>
      </c>
      <c r="O552" s="10"/>
    </row>
    <row r="553">
      <c r="A553" s="6">
        <v>45705.0</v>
      </c>
      <c r="B553" s="10"/>
      <c r="C553" s="7">
        <v>238312.0</v>
      </c>
      <c r="D553" s="7" t="s">
        <v>112</v>
      </c>
      <c r="E553" s="6">
        <v>45536.0</v>
      </c>
      <c r="F553" s="52">
        <f t="shared" si="3"/>
        <v>5</v>
      </c>
      <c r="G553" s="6">
        <v>45664.0</v>
      </c>
      <c r="H553" s="52">
        <f t="shared" si="4"/>
        <v>1</v>
      </c>
      <c r="I553" s="7" t="s">
        <v>56</v>
      </c>
      <c r="J553" s="10"/>
      <c r="K553" s="10"/>
      <c r="L553" s="10"/>
      <c r="M553" s="10"/>
      <c r="N553" s="7" t="s">
        <v>18</v>
      </c>
      <c r="O553" s="10"/>
    </row>
    <row r="554">
      <c r="A554" s="6">
        <v>45705.0</v>
      </c>
      <c r="B554" s="10"/>
      <c r="C554" s="7">
        <v>181215.0</v>
      </c>
      <c r="D554" s="7" t="s">
        <v>112</v>
      </c>
      <c r="E554" s="6">
        <v>45108.0</v>
      </c>
      <c r="F554" s="52">
        <f t="shared" si="3"/>
        <v>19</v>
      </c>
      <c r="G554" s="6">
        <v>45145.0</v>
      </c>
      <c r="H554" s="52">
        <f t="shared" si="4"/>
        <v>18</v>
      </c>
      <c r="I554" s="7" t="s">
        <v>56</v>
      </c>
      <c r="J554" s="10"/>
      <c r="K554" s="10"/>
      <c r="L554" s="10"/>
      <c r="M554" s="10"/>
      <c r="N554" s="7" t="s">
        <v>18</v>
      </c>
      <c r="O554" s="10"/>
    </row>
    <row r="555">
      <c r="A555" s="6">
        <v>45705.0</v>
      </c>
      <c r="B555" s="10"/>
      <c r="C555" s="7">
        <v>197586.0</v>
      </c>
      <c r="D555" s="7" t="s">
        <v>112</v>
      </c>
      <c r="E555" s="6">
        <v>45200.0</v>
      </c>
      <c r="F555" s="52">
        <f t="shared" si="3"/>
        <v>16</v>
      </c>
      <c r="G555" s="6">
        <v>45299.0</v>
      </c>
      <c r="H555" s="52">
        <f t="shared" si="4"/>
        <v>13</v>
      </c>
      <c r="I555" s="7" t="s">
        <v>117</v>
      </c>
      <c r="J555" s="10"/>
      <c r="K555" s="10"/>
      <c r="L555" s="10"/>
      <c r="M555" s="10"/>
      <c r="N555" s="7" t="s">
        <v>18</v>
      </c>
      <c r="O555" s="10"/>
    </row>
    <row r="556">
      <c r="A556" s="6">
        <v>45705.0</v>
      </c>
      <c r="B556" s="10"/>
      <c r="C556" s="7">
        <v>207479.0</v>
      </c>
      <c r="D556" s="7" t="s">
        <v>112</v>
      </c>
      <c r="E556" s="6">
        <v>45292.0</v>
      </c>
      <c r="F556" s="52">
        <f t="shared" si="3"/>
        <v>13</v>
      </c>
      <c r="G556" s="6">
        <v>45373.0</v>
      </c>
      <c r="H556" s="52">
        <f t="shared" si="4"/>
        <v>10</v>
      </c>
      <c r="I556" s="7" t="s">
        <v>56</v>
      </c>
      <c r="J556" s="10"/>
      <c r="K556" s="10"/>
      <c r="L556" s="10"/>
      <c r="M556" s="10"/>
      <c r="N556" s="7" t="s">
        <v>18</v>
      </c>
      <c r="O556" s="10"/>
    </row>
    <row r="557">
      <c r="A557" s="6">
        <v>45705.0</v>
      </c>
      <c r="B557" s="10"/>
      <c r="C557" s="7">
        <v>217615.0</v>
      </c>
      <c r="D557" s="7" t="s">
        <v>112</v>
      </c>
      <c r="E557" s="6">
        <v>45413.0</v>
      </c>
      <c r="F557" s="52">
        <f t="shared" si="3"/>
        <v>9</v>
      </c>
      <c r="G557" s="6">
        <v>45455.0</v>
      </c>
      <c r="H557" s="52">
        <f t="shared" si="4"/>
        <v>8</v>
      </c>
      <c r="I557" s="7" t="s">
        <v>56</v>
      </c>
      <c r="J557" s="10"/>
      <c r="K557" s="10"/>
      <c r="L557" s="10"/>
      <c r="M557" s="10"/>
      <c r="N557" s="7" t="s">
        <v>18</v>
      </c>
      <c r="O557" s="10"/>
    </row>
    <row r="558">
      <c r="A558" s="6">
        <v>45705.0</v>
      </c>
      <c r="B558" s="10"/>
      <c r="C558" s="7">
        <v>223093.0</v>
      </c>
      <c r="D558" s="7" t="s">
        <v>112</v>
      </c>
      <c r="E558" s="6">
        <v>45444.0</v>
      </c>
      <c r="F558" s="52">
        <f t="shared" si="3"/>
        <v>8</v>
      </c>
      <c r="G558" s="6">
        <v>45502.0</v>
      </c>
      <c r="H558" s="52">
        <f t="shared" si="4"/>
        <v>6</v>
      </c>
      <c r="I558" s="7" t="s">
        <v>177</v>
      </c>
      <c r="J558" s="10"/>
      <c r="K558" s="10"/>
      <c r="L558" s="10"/>
      <c r="M558" s="10"/>
      <c r="N558" s="7" t="s">
        <v>18</v>
      </c>
      <c r="O558" s="10"/>
    </row>
    <row r="559">
      <c r="A559" s="6">
        <v>45705.0</v>
      </c>
      <c r="B559" s="10"/>
      <c r="C559" s="7">
        <v>227544.0</v>
      </c>
      <c r="D559" s="7" t="s">
        <v>112</v>
      </c>
      <c r="E559" s="6">
        <v>45505.0</v>
      </c>
      <c r="F559" s="52">
        <f t="shared" si="3"/>
        <v>6</v>
      </c>
      <c r="G559" s="6">
        <v>45547.0</v>
      </c>
      <c r="H559" s="52">
        <f t="shared" si="4"/>
        <v>5</v>
      </c>
      <c r="I559" s="7" t="s">
        <v>48</v>
      </c>
      <c r="J559" s="10"/>
      <c r="K559" s="10"/>
      <c r="L559" s="10"/>
      <c r="M559" s="10"/>
      <c r="N559" s="7" t="s">
        <v>18</v>
      </c>
      <c r="O559" s="10"/>
    </row>
    <row r="560">
      <c r="A560" s="6">
        <v>45705.0</v>
      </c>
      <c r="B560" s="10"/>
      <c r="C560" s="7">
        <v>232812.0</v>
      </c>
      <c r="D560" s="7" t="s">
        <v>112</v>
      </c>
      <c r="E560" s="6">
        <v>45505.0</v>
      </c>
      <c r="F560" s="52">
        <f t="shared" si="3"/>
        <v>6</v>
      </c>
      <c r="G560" s="9">
        <v>45595.0</v>
      </c>
      <c r="H560" s="52">
        <f t="shared" si="4"/>
        <v>3</v>
      </c>
      <c r="I560" s="7" t="s">
        <v>56</v>
      </c>
      <c r="J560" s="10"/>
      <c r="K560" s="10"/>
      <c r="L560" s="10"/>
      <c r="M560" s="10"/>
      <c r="N560" s="7" t="s">
        <v>18</v>
      </c>
      <c r="O560" s="10"/>
    </row>
    <row r="561">
      <c r="A561" s="6">
        <v>45705.0</v>
      </c>
      <c r="B561" s="10"/>
      <c r="C561" s="7">
        <v>240802.0</v>
      </c>
      <c r="D561" s="7" t="s">
        <v>112</v>
      </c>
      <c r="E561" s="6">
        <v>45597.0</v>
      </c>
      <c r="F561" s="52">
        <f t="shared" si="3"/>
        <v>3</v>
      </c>
      <c r="G561" s="6">
        <v>45686.0</v>
      </c>
      <c r="H561" s="52">
        <f t="shared" si="4"/>
        <v>0</v>
      </c>
      <c r="I561" s="7" t="s">
        <v>56</v>
      </c>
      <c r="J561" s="10"/>
      <c r="K561" s="10"/>
      <c r="L561" s="10"/>
      <c r="M561" s="10"/>
      <c r="N561" s="7" t="s">
        <v>18</v>
      </c>
      <c r="O561" s="10"/>
    </row>
    <row r="562">
      <c r="A562" s="6">
        <v>45705.0</v>
      </c>
      <c r="B562" s="10"/>
      <c r="C562" s="7">
        <v>241245.0</v>
      </c>
      <c r="D562" s="7" t="s">
        <v>114</v>
      </c>
      <c r="E562" s="6">
        <v>45566.0</v>
      </c>
      <c r="F562" s="52">
        <f t="shared" si="3"/>
        <v>4</v>
      </c>
      <c r="G562" s="6">
        <v>45687.0</v>
      </c>
      <c r="H562" s="52">
        <f t="shared" si="4"/>
        <v>0</v>
      </c>
      <c r="I562" s="7" t="s">
        <v>41</v>
      </c>
      <c r="J562" s="10"/>
      <c r="K562" s="10"/>
      <c r="L562" s="10"/>
      <c r="M562" s="10"/>
      <c r="N562" s="7" t="s">
        <v>18</v>
      </c>
      <c r="O562" s="10"/>
    </row>
    <row r="563">
      <c r="A563" s="6">
        <v>45705.0</v>
      </c>
      <c r="B563" s="10"/>
      <c r="C563" s="7">
        <v>63024.0</v>
      </c>
      <c r="D563" s="7" t="s">
        <v>114</v>
      </c>
      <c r="E563" s="6">
        <v>44044.0</v>
      </c>
      <c r="F563" s="52">
        <f t="shared" si="3"/>
        <v>54</v>
      </c>
      <c r="G563" s="6">
        <v>44090.0</v>
      </c>
      <c r="H563" s="52">
        <f t="shared" si="4"/>
        <v>53</v>
      </c>
      <c r="I563" s="7" t="s">
        <v>60</v>
      </c>
      <c r="J563" s="10"/>
      <c r="K563" s="10"/>
      <c r="L563" s="10"/>
      <c r="M563" s="10"/>
      <c r="N563" s="7" t="s">
        <v>18</v>
      </c>
      <c r="O563" s="10"/>
    </row>
    <row r="564">
      <c r="A564" s="6">
        <v>45705.0</v>
      </c>
      <c r="B564" s="10"/>
      <c r="C564" s="7">
        <v>104784.0</v>
      </c>
      <c r="D564" s="7" t="s">
        <v>114</v>
      </c>
      <c r="E564" s="6">
        <v>44378.0</v>
      </c>
      <c r="F564" s="52">
        <f t="shared" si="3"/>
        <v>43</v>
      </c>
      <c r="G564" s="9">
        <v>44497.0</v>
      </c>
      <c r="H564" s="52">
        <f t="shared" si="4"/>
        <v>39</v>
      </c>
      <c r="I564" s="7" t="s">
        <v>44</v>
      </c>
      <c r="J564" s="10"/>
      <c r="K564" s="10"/>
      <c r="L564" s="10"/>
      <c r="M564" s="10"/>
      <c r="N564" s="7" t="s">
        <v>18</v>
      </c>
      <c r="O564" s="10"/>
    </row>
    <row r="565">
      <c r="A565" s="6">
        <v>45705.0</v>
      </c>
      <c r="B565" s="10"/>
      <c r="C565" s="7">
        <v>150016.0</v>
      </c>
      <c r="D565" s="7" t="s">
        <v>114</v>
      </c>
      <c r="E565" s="6">
        <v>44835.0</v>
      </c>
      <c r="F565" s="52">
        <f t="shared" si="3"/>
        <v>28</v>
      </c>
      <c r="G565" s="9">
        <v>44879.0</v>
      </c>
      <c r="H565" s="52">
        <f t="shared" si="4"/>
        <v>27</v>
      </c>
      <c r="I565" s="7" t="s">
        <v>56</v>
      </c>
      <c r="J565" s="10"/>
      <c r="K565" s="10"/>
      <c r="L565" s="10"/>
      <c r="M565" s="10"/>
      <c r="N565" s="7" t="s">
        <v>18</v>
      </c>
      <c r="O565" s="10"/>
    </row>
    <row r="566">
      <c r="A566" s="6">
        <v>45705.0</v>
      </c>
      <c r="B566" s="10"/>
      <c r="C566" s="7">
        <v>219481.0</v>
      </c>
      <c r="D566" s="7" t="s">
        <v>114</v>
      </c>
      <c r="E566" s="6">
        <v>45413.0</v>
      </c>
      <c r="F566" s="52">
        <f t="shared" si="3"/>
        <v>9</v>
      </c>
      <c r="G566" s="6">
        <v>45478.0</v>
      </c>
      <c r="H566" s="52">
        <f t="shared" si="4"/>
        <v>7</v>
      </c>
      <c r="I566" s="7" t="s">
        <v>56</v>
      </c>
      <c r="J566" s="10"/>
      <c r="K566" s="10"/>
      <c r="L566" s="10"/>
      <c r="M566" s="10"/>
      <c r="N566" s="7" t="s">
        <v>18</v>
      </c>
      <c r="O566" s="10"/>
    </row>
    <row r="567">
      <c r="A567" s="6">
        <v>45705.0</v>
      </c>
      <c r="B567" s="10"/>
      <c r="C567" s="7">
        <v>237429.0</v>
      </c>
      <c r="D567" s="7" t="s">
        <v>114</v>
      </c>
      <c r="E567" s="6">
        <v>45627.0</v>
      </c>
      <c r="F567" s="52">
        <f t="shared" si="3"/>
        <v>2</v>
      </c>
      <c r="G567" s="9">
        <v>45651.0</v>
      </c>
      <c r="H567" s="52">
        <f t="shared" si="4"/>
        <v>1</v>
      </c>
      <c r="I567" s="7" t="s">
        <v>57</v>
      </c>
      <c r="J567" s="10"/>
      <c r="K567" s="10"/>
      <c r="L567" s="10"/>
      <c r="M567" s="10"/>
      <c r="N567" s="7" t="s">
        <v>18</v>
      </c>
      <c r="O567" s="10"/>
    </row>
    <row r="568">
      <c r="A568" s="6">
        <v>45705.0</v>
      </c>
      <c r="B568" s="10"/>
      <c r="C568" s="7">
        <v>192144.0</v>
      </c>
      <c r="D568" s="7" t="s">
        <v>114</v>
      </c>
      <c r="E568" s="6">
        <v>45139.0</v>
      </c>
      <c r="F568" s="52">
        <f t="shared" si="3"/>
        <v>18</v>
      </c>
      <c r="G568" s="6">
        <v>45302.0</v>
      </c>
      <c r="H568" s="52">
        <f t="shared" si="4"/>
        <v>13</v>
      </c>
      <c r="I568" s="7" t="s">
        <v>56</v>
      </c>
      <c r="J568" s="10"/>
      <c r="K568" s="10"/>
      <c r="L568" s="10"/>
      <c r="M568" s="10"/>
      <c r="N568" s="7" t="s">
        <v>18</v>
      </c>
      <c r="O568" s="10"/>
    </row>
    <row r="569">
      <c r="A569" s="6">
        <v>45705.0</v>
      </c>
      <c r="B569" s="10"/>
      <c r="C569" s="7">
        <v>172156.0</v>
      </c>
      <c r="D569" s="7" t="s">
        <v>114</v>
      </c>
      <c r="E569" s="6">
        <v>45047.0</v>
      </c>
      <c r="F569" s="52">
        <f t="shared" si="3"/>
        <v>21</v>
      </c>
      <c r="G569" s="6">
        <v>45070.0</v>
      </c>
      <c r="H569" s="52">
        <f t="shared" si="4"/>
        <v>20</v>
      </c>
      <c r="I569" s="7" t="s">
        <v>56</v>
      </c>
      <c r="J569" s="10"/>
      <c r="K569" s="10"/>
      <c r="L569" s="10"/>
      <c r="M569" s="10"/>
      <c r="N569" s="7" t="s">
        <v>18</v>
      </c>
      <c r="O569" s="10"/>
    </row>
    <row r="570">
      <c r="A570" s="6">
        <v>45705.0</v>
      </c>
      <c r="B570" s="10"/>
      <c r="C570" s="7">
        <v>186337.0</v>
      </c>
      <c r="D570" s="7" t="s">
        <v>114</v>
      </c>
      <c r="E570" s="6">
        <v>45170.0</v>
      </c>
      <c r="F570" s="52">
        <f t="shared" si="3"/>
        <v>17</v>
      </c>
      <c r="G570" s="6">
        <v>45102.0</v>
      </c>
      <c r="H570" s="52">
        <f t="shared" si="4"/>
        <v>19</v>
      </c>
      <c r="I570" s="7" t="s">
        <v>60</v>
      </c>
      <c r="J570" s="10"/>
      <c r="K570" s="10"/>
      <c r="L570" s="10"/>
      <c r="M570" s="10"/>
      <c r="N570" s="7" t="s">
        <v>18</v>
      </c>
      <c r="O570" s="10"/>
    </row>
    <row r="571">
      <c r="A571" s="6">
        <v>45705.0</v>
      </c>
      <c r="B571" s="10"/>
      <c r="C571" s="7">
        <v>201334.0</v>
      </c>
      <c r="D571" s="7" t="s">
        <v>114</v>
      </c>
      <c r="E571" s="6">
        <v>45323.0</v>
      </c>
      <c r="F571" s="52">
        <f t="shared" si="3"/>
        <v>12</v>
      </c>
      <c r="G571" s="6">
        <v>45332.0</v>
      </c>
      <c r="H571" s="52">
        <f t="shared" si="4"/>
        <v>12</v>
      </c>
      <c r="I571" s="7" t="s">
        <v>56</v>
      </c>
      <c r="J571" s="10"/>
      <c r="K571" s="10"/>
      <c r="L571" s="10"/>
      <c r="M571" s="10"/>
      <c r="N571" s="7" t="s">
        <v>18</v>
      </c>
      <c r="O571" s="10"/>
    </row>
    <row r="572">
      <c r="A572" s="6">
        <v>45705.0</v>
      </c>
      <c r="B572" s="10"/>
      <c r="C572" s="7">
        <v>205277.0</v>
      </c>
      <c r="D572" s="7" t="s">
        <v>114</v>
      </c>
      <c r="E572" s="6">
        <v>45292.0</v>
      </c>
      <c r="F572" s="52">
        <f t="shared" si="3"/>
        <v>13</v>
      </c>
      <c r="G572" s="6">
        <v>45377.0</v>
      </c>
      <c r="H572" s="52">
        <f t="shared" si="4"/>
        <v>10</v>
      </c>
      <c r="I572" s="7" t="s">
        <v>44</v>
      </c>
      <c r="J572" s="10"/>
      <c r="K572" s="10"/>
      <c r="L572" s="10"/>
      <c r="M572" s="10"/>
      <c r="N572" s="7" t="s">
        <v>18</v>
      </c>
      <c r="O572" s="10"/>
    </row>
    <row r="573">
      <c r="A573" s="6">
        <v>45705.0</v>
      </c>
      <c r="B573" s="10"/>
      <c r="C573" s="7">
        <v>189740.0</v>
      </c>
      <c r="D573" s="7" t="s">
        <v>114</v>
      </c>
      <c r="E573" s="6">
        <v>45444.0</v>
      </c>
      <c r="F573" s="52">
        <f t="shared" si="3"/>
        <v>8</v>
      </c>
      <c r="G573" s="6">
        <v>45460.0</v>
      </c>
      <c r="H573" s="52">
        <f t="shared" si="4"/>
        <v>8</v>
      </c>
      <c r="I573" s="7" t="s">
        <v>44</v>
      </c>
      <c r="J573" s="10"/>
      <c r="K573" s="10"/>
      <c r="L573" s="10"/>
      <c r="M573" s="10"/>
      <c r="N573" s="7" t="s">
        <v>18</v>
      </c>
      <c r="O573" s="10"/>
    </row>
    <row r="574">
      <c r="A574" s="6">
        <v>45705.0</v>
      </c>
      <c r="B574" s="10"/>
      <c r="C574" s="7">
        <v>224711.0</v>
      </c>
      <c r="D574" s="7" t="s">
        <v>114</v>
      </c>
      <c r="E574" s="6">
        <v>45474.0</v>
      </c>
      <c r="F574" s="52">
        <f t="shared" si="3"/>
        <v>7</v>
      </c>
      <c r="G574" s="6">
        <v>45517.0</v>
      </c>
      <c r="H574" s="52">
        <f t="shared" si="4"/>
        <v>6</v>
      </c>
      <c r="I574" s="7" t="s">
        <v>44</v>
      </c>
      <c r="J574" s="10"/>
      <c r="K574" s="10"/>
      <c r="L574" s="10"/>
      <c r="M574" s="10"/>
      <c r="N574" s="7" t="s">
        <v>18</v>
      </c>
      <c r="O574" s="10"/>
    </row>
    <row r="575">
      <c r="A575" s="6">
        <v>45705.0</v>
      </c>
      <c r="B575" s="10"/>
      <c r="C575" s="7">
        <v>228172.0</v>
      </c>
      <c r="D575" s="7" t="s">
        <v>114</v>
      </c>
      <c r="E575" s="6">
        <v>45505.0</v>
      </c>
      <c r="F575" s="52">
        <f t="shared" si="3"/>
        <v>6</v>
      </c>
      <c r="G575" s="6">
        <v>45552.0</v>
      </c>
      <c r="H575" s="52">
        <f t="shared" si="4"/>
        <v>5</v>
      </c>
      <c r="I575" s="7" t="s">
        <v>41</v>
      </c>
      <c r="J575" s="10"/>
      <c r="K575" s="10"/>
      <c r="L575" s="10"/>
      <c r="M575" s="10"/>
      <c r="N575" s="7" t="s">
        <v>18</v>
      </c>
      <c r="O575" s="10"/>
    </row>
    <row r="576">
      <c r="A576" s="6">
        <v>45705.0</v>
      </c>
      <c r="B576" s="10"/>
      <c r="C576" s="7">
        <v>232293.0</v>
      </c>
      <c r="D576" s="7" t="s">
        <v>114</v>
      </c>
      <c r="E576" s="6">
        <v>45566.0</v>
      </c>
      <c r="F576" s="52">
        <f t="shared" si="3"/>
        <v>4</v>
      </c>
      <c r="G576" s="6">
        <v>45602.0</v>
      </c>
      <c r="H576" s="52">
        <f t="shared" si="4"/>
        <v>3</v>
      </c>
      <c r="I576" s="7" t="s">
        <v>44</v>
      </c>
      <c r="J576" s="10"/>
      <c r="K576" s="10"/>
      <c r="L576" s="10"/>
      <c r="M576" s="10"/>
      <c r="N576" s="7" t="s">
        <v>18</v>
      </c>
      <c r="O576" s="10"/>
    </row>
    <row r="577">
      <c r="A577" s="6">
        <v>45705.0</v>
      </c>
      <c r="B577" s="10"/>
      <c r="C577" s="7">
        <v>236937.0</v>
      </c>
      <c r="D577" s="7" t="s">
        <v>114</v>
      </c>
      <c r="E577" s="6">
        <v>45566.0</v>
      </c>
      <c r="F577" s="52">
        <f t="shared" si="3"/>
        <v>4</v>
      </c>
      <c r="G577" s="9">
        <v>45639.0</v>
      </c>
      <c r="H577" s="52">
        <f t="shared" si="4"/>
        <v>2</v>
      </c>
      <c r="I577" s="7" t="s">
        <v>56</v>
      </c>
      <c r="J577" s="10"/>
      <c r="K577" s="10"/>
      <c r="L577" s="10"/>
      <c r="M577" s="10"/>
      <c r="N577" s="7" t="s">
        <v>18</v>
      </c>
      <c r="O577" s="10"/>
    </row>
    <row r="578">
      <c r="A578" s="6">
        <v>45705.0</v>
      </c>
      <c r="B578" s="10"/>
      <c r="C578" s="7">
        <v>239549.0</v>
      </c>
      <c r="D578" s="7" t="s">
        <v>114</v>
      </c>
      <c r="E578" s="6">
        <v>45627.0</v>
      </c>
      <c r="F578" s="52">
        <f t="shared" si="3"/>
        <v>2</v>
      </c>
      <c r="G578" s="6">
        <v>45674.0</v>
      </c>
      <c r="H578" s="52">
        <f t="shared" si="4"/>
        <v>1</v>
      </c>
      <c r="I578" s="7" t="s">
        <v>56</v>
      </c>
      <c r="J578" s="10"/>
      <c r="K578" s="10"/>
      <c r="L578" s="10"/>
      <c r="M578" s="10"/>
      <c r="N578" s="7" t="s">
        <v>18</v>
      </c>
      <c r="O578" s="10"/>
    </row>
    <row r="579">
      <c r="A579" s="6">
        <v>45705.0</v>
      </c>
      <c r="B579" s="10"/>
      <c r="C579" s="7">
        <v>241134.0</v>
      </c>
      <c r="D579" s="7" t="s">
        <v>114</v>
      </c>
      <c r="E579" s="6">
        <v>45658.0</v>
      </c>
      <c r="F579" s="52">
        <f t="shared" si="3"/>
        <v>1</v>
      </c>
      <c r="G579" s="6">
        <v>45686.0</v>
      </c>
      <c r="H579" s="52">
        <f t="shared" si="4"/>
        <v>0</v>
      </c>
      <c r="I579" s="7" t="s">
        <v>56</v>
      </c>
      <c r="J579" s="10"/>
      <c r="K579" s="10"/>
      <c r="L579" s="10"/>
      <c r="M579" s="10"/>
      <c r="N579" s="7" t="s">
        <v>18</v>
      </c>
      <c r="O579" s="10"/>
    </row>
    <row r="580">
      <c r="A580" s="6">
        <v>45705.0</v>
      </c>
      <c r="B580" s="10"/>
      <c r="C580" s="7">
        <v>237694.0</v>
      </c>
      <c r="D580" s="7" t="s">
        <v>116</v>
      </c>
      <c r="E580" s="6">
        <v>44197.0</v>
      </c>
      <c r="F580" s="52">
        <f t="shared" si="3"/>
        <v>49</v>
      </c>
      <c r="G580" s="9">
        <v>45651.0</v>
      </c>
      <c r="H580" s="52">
        <f t="shared" si="4"/>
        <v>1</v>
      </c>
      <c r="I580" s="7" t="s">
        <v>56</v>
      </c>
      <c r="J580" s="10"/>
      <c r="K580" s="10"/>
      <c r="L580" s="10"/>
      <c r="M580" s="10"/>
      <c r="N580" s="7" t="s">
        <v>18</v>
      </c>
      <c r="O580" s="10"/>
    </row>
    <row r="581">
      <c r="A581" s="6">
        <v>45705.0</v>
      </c>
      <c r="B581" s="10"/>
      <c r="C581" s="7">
        <v>135947.0</v>
      </c>
      <c r="D581" s="7" t="s">
        <v>116</v>
      </c>
      <c r="E581" s="6">
        <v>44713.0</v>
      </c>
      <c r="F581" s="52">
        <f t="shared" si="3"/>
        <v>32</v>
      </c>
      <c r="G581" s="6">
        <v>44748.0</v>
      </c>
      <c r="H581" s="52">
        <f t="shared" si="4"/>
        <v>31</v>
      </c>
      <c r="I581" s="7" t="s">
        <v>117</v>
      </c>
      <c r="J581" s="10"/>
      <c r="K581" s="10"/>
      <c r="L581" s="10"/>
      <c r="M581" s="10"/>
      <c r="N581" s="7" t="s">
        <v>18</v>
      </c>
      <c r="O581" s="10"/>
    </row>
    <row r="582">
      <c r="A582" s="6">
        <v>45705.0</v>
      </c>
      <c r="B582" s="10"/>
      <c r="C582" s="7">
        <v>211867.0</v>
      </c>
      <c r="D582" s="7" t="s">
        <v>116</v>
      </c>
      <c r="E582" s="6">
        <v>43952.0</v>
      </c>
      <c r="F582" s="52">
        <f t="shared" si="3"/>
        <v>57</v>
      </c>
      <c r="G582" s="6">
        <v>45406.0</v>
      </c>
      <c r="H582" s="52">
        <f t="shared" si="4"/>
        <v>9</v>
      </c>
      <c r="I582" s="7" t="s">
        <v>117</v>
      </c>
      <c r="J582" s="10"/>
      <c r="K582" s="10"/>
      <c r="L582" s="10"/>
      <c r="M582" s="10"/>
      <c r="N582" s="7" t="s">
        <v>18</v>
      </c>
      <c r="O582" s="10"/>
    </row>
    <row r="583">
      <c r="A583" s="6">
        <v>45705.0</v>
      </c>
      <c r="B583" s="10"/>
      <c r="C583" s="7">
        <v>220360.0</v>
      </c>
      <c r="D583" s="7" t="s">
        <v>116</v>
      </c>
      <c r="E583" s="6">
        <v>44774.0</v>
      </c>
      <c r="F583" s="52">
        <f t="shared" si="3"/>
        <v>30</v>
      </c>
      <c r="G583" s="6">
        <v>45477.0</v>
      </c>
      <c r="H583" s="52">
        <f t="shared" si="4"/>
        <v>7</v>
      </c>
      <c r="I583" s="7" t="s">
        <v>56</v>
      </c>
      <c r="J583" s="10"/>
      <c r="K583" s="10"/>
      <c r="L583" s="10"/>
      <c r="M583" s="10"/>
      <c r="N583" s="7" t="s">
        <v>18</v>
      </c>
      <c r="O583" s="10"/>
    </row>
    <row r="584">
      <c r="A584" s="6">
        <v>45705.0</v>
      </c>
      <c r="B584" s="10"/>
      <c r="C584" s="7">
        <v>189624.0</v>
      </c>
      <c r="D584" s="7" t="s">
        <v>116</v>
      </c>
      <c r="E584" s="6">
        <v>45139.0</v>
      </c>
      <c r="F584" s="52">
        <f t="shared" si="3"/>
        <v>18</v>
      </c>
      <c r="G584" s="9">
        <v>45217.0</v>
      </c>
      <c r="H584" s="52">
        <f t="shared" si="4"/>
        <v>16</v>
      </c>
      <c r="I584" s="7" t="s">
        <v>56</v>
      </c>
      <c r="J584" s="10"/>
      <c r="K584" s="10"/>
      <c r="L584" s="10"/>
      <c r="M584" s="10"/>
      <c r="N584" s="7" t="s">
        <v>18</v>
      </c>
      <c r="O584" s="10"/>
    </row>
    <row r="585">
      <c r="A585" s="6">
        <v>45705.0</v>
      </c>
      <c r="B585" s="10"/>
      <c r="C585" s="7">
        <v>203666.0</v>
      </c>
      <c r="D585" s="7" t="s">
        <v>116</v>
      </c>
      <c r="E585" s="6">
        <v>45292.0</v>
      </c>
      <c r="F585" s="52">
        <f t="shared" si="3"/>
        <v>13</v>
      </c>
      <c r="G585" s="6">
        <v>45345.0</v>
      </c>
      <c r="H585" s="52">
        <f t="shared" si="4"/>
        <v>11</v>
      </c>
      <c r="I585" s="7" t="s">
        <v>56</v>
      </c>
      <c r="J585" s="10"/>
      <c r="K585" s="10"/>
      <c r="L585" s="10"/>
      <c r="M585" s="10"/>
      <c r="N585" s="7" t="s">
        <v>18</v>
      </c>
      <c r="O585" s="10"/>
    </row>
    <row r="586">
      <c r="A586" s="6">
        <v>45705.0</v>
      </c>
      <c r="B586" s="10"/>
      <c r="C586" s="7">
        <v>209316.0</v>
      </c>
      <c r="D586" s="7" t="s">
        <v>116</v>
      </c>
      <c r="E586" s="6">
        <v>45352.0</v>
      </c>
      <c r="F586" s="52">
        <f t="shared" si="3"/>
        <v>11</v>
      </c>
      <c r="G586" s="6">
        <v>45387.0</v>
      </c>
      <c r="H586" s="52">
        <f t="shared" si="4"/>
        <v>10</v>
      </c>
      <c r="I586" s="7" t="s">
        <v>56</v>
      </c>
      <c r="J586" s="10"/>
      <c r="K586" s="10"/>
      <c r="L586" s="10"/>
      <c r="M586" s="10"/>
      <c r="N586" s="7" t="s">
        <v>18</v>
      </c>
      <c r="O586" s="10"/>
    </row>
    <row r="587">
      <c r="A587" s="6">
        <v>45705.0</v>
      </c>
      <c r="B587" s="10"/>
      <c r="C587" s="7">
        <v>217559.0</v>
      </c>
      <c r="D587" s="7" t="s">
        <v>116</v>
      </c>
      <c r="E587" s="6">
        <v>44166.0</v>
      </c>
      <c r="F587" s="52">
        <f t="shared" si="3"/>
        <v>50</v>
      </c>
      <c r="G587" s="6">
        <v>45453.0</v>
      </c>
      <c r="H587" s="52">
        <f t="shared" si="4"/>
        <v>8</v>
      </c>
      <c r="I587" s="7" t="s">
        <v>44</v>
      </c>
      <c r="J587" s="10"/>
      <c r="K587" s="10"/>
      <c r="L587" s="10"/>
      <c r="M587" s="10"/>
      <c r="N587" s="7" t="s">
        <v>18</v>
      </c>
      <c r="O587" s="10"/>
    </row>
    <row r="588">
      <c r="A588" s="6">
        <v>45705.0</v>
      </c>
      <c r="B588" s="10"/>
      <c r="C588" s="7">
        <v>227311.0</v>
      </c>
      <c r="D588" s="7" t="s">
        <v>116</v>
      </c>
      <c r="E588" s="6">
        <v>45536.0</v>
      </c>
      <c r="F588" s="52">
        <f t="shared" si="3"/>
        <v>5</v>
      </c>
      <c r="G588" s="6">
        <v>45544.0</v>
      </c>
      <c r="H588" s="52">
        <f t="shared" si="4"/>
        <v>5</v>
      </c>
      <c r="I588" s="7" t="s">
        <v>56</v>
      </c>
      <c r="J588" s="10"/>
      <c r="K588" s="10"/>
      <c r="L588" s="10"/>
      <c r="M588" s="10"/>
      <c r="N588" s="7" t="s">
        <v>18</v>
      </c>
      <c r="O588" s="10"/>
    </row>
    <row r="589">
      <c r="A589" s="6">
        <v>45705.0</v>
      </c>
      <c r="B589" s="10"/>
      <c r="C589" s="7">
        <v>233557.0</v>
      </c>
      <c r="D589" s="7" t="s">
        <v>116</v>
      </c>
      <c r="E589" s="6">
        <v>45444.0</v>
      </c>
      <c r="F589" s="52">
        <f t="shared" si="3"/>
        <v>8</v>
      </c>
      <c r="G589" s="6">
        <v>45603.0</v>
      </c>
      <c r="H589" s="52">
        <f t="shared" si="4"/>
        <v>3</v>
      </c>
      <c r="I589" s="7" t="s">
        <v>60</v>
      </c>
      <c r="J589" s="10"/>
      <c r="K589" s="10"/>
      <c r="L589" s="10"/>
      <c r="M589" s="10"/>
      <c r="N589" s="7" t="s">
        <v>18</v>
      </c>
      <c r="O589" s="10"/>
    </row>
    <row r="590">
      <c r="A590" s="6">
        <v>45705.0</v>
      </c>
      <c r="B590" s="10"/>
      <c r="C590" s="7">
        <v>238627.0</v>
      </c>
      <c r="D590" s="7" t="s">
        <v>116</v>
      </c>
      <c r="E590" s="6">
        <v>45658.0</v>
      </c>
      <c r="F590" s="52">
        <f t="shared" si="3"/>
        <v>1</v>
      </c>
      <c r="G590" s="6">
        <v>45665.0</v>
      </c>
      <c r="H590" s="52">
        <f t="shared" si="4"/>
        <v>1</v>
      </c>
      <c r="I590" s="7" t="s">
        <v>56</v>
      </c>
      <c r="J590" s="10"/>
      <c r="K590" s="10"/>
      <c r="L590" s="10"/>
      <c r="M590" s="10"/>
      <c r="N590" s="7" t="s">
        <v>18</v>
      </c>
      <c r="O590" s="10"/>
    </row>
    <row r="591">
      <c r="A591" s="6">
        <v>45705.0</v>
      </c>
      <c r="B591" s="10"/>
      <c r="C591" s="7">
        <v>242218.0</v>
      </c>
      <c r="D591" s="7" t="s">
        <v>116</v>
      </c>
      <c r="E591" s="6">
        <v>45566.0</v>
      </c>
      <c r="F591" s="52">
        <f t="shared" si="3"/>
        <v>4</v>
      </c>
      <c r="G591" s="6">
        <v>45695.0</v>
      </c>
      <c r="H591" s="52">
        <f t="shared" si="4"/>
        <v>0</v>
      </c>
      <c r="I591" s="7" t="s">
        <v>56</v>
      </c>
      <c r="J591" s="10"/>
      <c r="K591" s="10"/>
      <c r="L591" s="10"/>
      <c r="M591" s="10"/>
      <c r="N591" s="7" t="s">
        <v>18</v>
      </c>
      <c r="O591" s="10"/>
    </row>
    <row r="592">
      <c r="A592" s="6">
        <v>45705.0</v>
      </c>
      <c r="B592" s="10"/>
      <c r="C592" s="7">
        <v>205729.0</v>
      </c>
      <c r="D592" s="7" t="s">
        <v>118</v>
      </c>
      <c r="E592" s="6">
        <v>45261.0</v>
      </c>
      <c r="F592" s="52">
        <f t="shared" si="3"/>
        <v>14</v>
      </c>
      <c r="G592" s="6">
        <v>45362.0</v>
      </c>
      <c r="H592" s="52">
        <f t="shared" si="4"/>
        <v>11</v>
      </c>
      <c r="I592" s="7" t="s">
        <v>44</v>
      </c>
      <c r="J592" s="10"/>
      <c r="K592" s="10"/>
      <c r="L592" s="10"/>
      <c r="M592" s="10"/>
      <c r="N592" s="7" t="s">
        <v>18</v>
      </c>
      <c r="O592" s="10"/>
    </row>
    <row r="593">
      <c r="A593" s="6">
        <v>45705.0</v>
      </c>
      <c r="B593" s="10"/>
      <c r="C593" s="7">
        <v>181380.0</v>
      </c>
      <c r="D593" s="7" t="s">
        <v>118</v>
      </c>
      <c r="E593" s="6">
        <v>44986.0</v>
      </c>
      <c r="F593" s="52">
        <f t="shared" si="3"/>
        <v>23</v>
      </c>
      <c r="G593" s="6">
        <v>45145.0</v>
      </c>
      <c r="H593" s="52">
        <f t="shared" si="4"/>
        <v>18</v>
      </c>
      <c r="I593" s="7" t="s">
        <v>44</v>
      </c>
      <c r="J593" s="10"/>
      <c r="K593" s="10"/>
      <c r="L593" s="10"/>
      <c r="M593" s="10"/>
      <c r="N593" s="7" t="s">
        <v>18</v>
      </c>
      <c r="O593" s="10"/>
    </row>
    <row r="594">
      <c r="A594" s="6">
        <v>45705.0</v>
      </c>
      <c r="B594" s="10"/>
      <c r="C594" s="7">
        <v>193702.0</v>
      </c>
      <c r="D594" s="7" t="s">
        <v>118</v>
      </c>
      <c r="E594" s="6">
        <v>45170.0</v>
      </c>
      <c r="F594" s="52">
        <f t="shared" si="3"/>
        <v>17</v>
      </c>
      <c r="G594" s="9">
        <v>45252.0</v>
      </c>
      <c r="H594" s="52">
        <f t="shared" si="4"/>
        <v>14</v>
      </c>
      <c r="I594" s="7" t="s">
        <v>56</v>
      </c>
      <c r="J594" s="10"/>
      <c r="K594" s="10"/>
      <c r="L594" s="10"/>
      <c r="M594" s="10"/>
      <c r="N594" s="7" t="s">
        <v>18</v>
      </c>
      <c r="O594" s="10"/>
    </row>
    <row r="595">
      <c r="A595" s="6">
        <v>45705.0</v>
      </c>
      <c r="B595" s="10"/>
      <c r="C595" s="7">
        <v>226616.0</v>
      </c>
      <c r="D595" s="7" t="s">
        <v>118</v>
      </c>
      <c r="E595" s="6">
        <v>44896.0</v>
      </c>
      <c r="F595" s="52">
        <f t="shared" si="3"/>
        <v>26</v>
      </c>
      <c r="G595" s="6">
        <v>45534.0</v>
      </c>
      <c r="H595" s="52">
        <f t="shared" si="4"/>
        <v>5</v>
      </c>
      <c r="I595" s="7" t="s">
        <v>56</v>
      </c>
      <c r="J595" s="10"/>
      <c r="K595" s="10"/>
      <c r="L595" s="10"/>
      <c r="M595" s="10"/>
      <c r="N595" s="7" t="s">
        <v>18</v>
      </c>
      <c r="O595" s="10"/>
    </row>
    <row r="596">
      <c r="A596" s="6">
        <v>45705.0</v>
      </c>
      <c r="B596" s="10"/>
      <c r="C596" s="7">
        <v>232067.0</v>
      </c>
      <c r="D596" s="7" t="s">
        <v>118</v>
      </c>
      <c r="E596" s="6">
        <v>45566.0</v>
      </c>
      <c r="F596" s="52">
        <f t="shared" si="3"/>
        <v>4</v>
      </c>
      <c r="G596" s="9">
        <v>45589.0</v>
      </c>
      <c r="H596" s="52">
        <f t="shared" si="4"/>
        <v>3</v>
      </c>
      <c r="I596" s="7" t="s">
        <v>69</v>
      </c>
      <c r="J596" s="10"/>
      <c r="K596" s="10"/>
      <c r="L596" s="10"/>
      <c r="M596" s="10"/>
      <c r="N596" s="7" t="s">
        <v>18</v>
      </c>
      <c r="O596" s="10"/>
    </row>
    <row r="597">
      <c r="A597" s="6">
        <v>45705.0</v>
      </c>
      <c r="B597" s="10"/>
      <c r="C597" s="7">
        <v>237645.0</v>
      </c>
      <c r="D597" s="7" t="s">
        <v>118</v>
      </c>
      <c r="E597" s="6">
        <v>45597.0</v>
      </c>
      <c r="F597" s="52">
        <f t="shared" si="3"/>
        <v>3</v>
      </c>
      <c r="G597" s="9">
        <v>45647.0</v>
      </c>
      <c r="H597" s="52">
        <f t="shared" si="4"/>
        <v>1</v>
      </c>
      <c r="I597" s="7" t="s">
        <v>44</v>
      </c>
      <c r="J597" s="10"/>
      <c r="K597" s="10"/>
      <c r="L597" s="10"/>
      <c r="M597" s="10"/>
      <c r="N597" s="7" t="s">
        <v>18</v>
      </c>
      <c r="O597" s="10"/>
    </row>
    <row r="598">
      <c r="A598" s="6">
        <v>45705.0</v>
      </c>
      <c r="B598" s="10"/>
      <c r="C598" s="7">
        <v>241135.0</v>
      </c>
      <c r="D598" s="7" t="s">
        <v>118</v>
      </c>
      <c r="E598" s="6">
        <v>45658.0</v>
      </c>
      <c r="F598" s="52">
        <f t="shared" si="3"/>
        <v>1</v>
      </c>
      <c r="G598" s="6">
        <v>45686.0</v>
      </c>
      <c r="H598" s="52">
        <f t="shared" si="4"/>
        <v>0</v>
      </c>
      <c r="I598" s="7" t="s">
        <v>44</v>
      </c>
      <c r="J598" s="10"/>
      <c r="K598" s="10"/>
      <c r="L598" s="10"/>
      <c r="M598" s="10"/>
      <c r="N598" s="7" t="s">
        <v>18</v>
      </c>
      <c r="O598" s="10"/>
    </row>
    <row r="599">
      <c r="A599" s="6">
        <v>45705.0</v>
      </c>
      <c r="B599" s="10"/>
      <c r="C599" s="7">
        <v>242215.0</v>
      </c>
      <c r="D599" s="7" t="s">
        <v>118</v>
      </c>
      <c r="E599" s="6">
        <v>45658.0</v>
      </c>
      <c r="F599" s="52">
        <f t="shared" si="3"/>
        <v>1</v>
      </c>
      <c r="G599" s="6">
        <v>45695.0</v>
      </c>
      <c r="H599" s="52">
        <f t="shared" si="4"/>
        <v>0</v>
      </c>
      <c r="I599" s="7" t="s">
        <v>69</v>
      </c>
      <c r="J599" s="10"/>
      <c r="K599" s="10"/>
      <c r="L599" s="10"/>
      <c r="M599" s="10"/>
      <c r="N599" s="7" t="s">
        <v>18</v>
      </c>
      <c r="O599" s="10"/>
    </row>
    <row r="600">
      <c r="A600" s="6">
        <v>45705.0</v>
      </c>
      <c r="B600" s="10"/>
      <c r="C600" s="7">
        <v>238503.0</v>
      </c>
      <c r="D600" s="7" t="s">
        <v>120</v>
      </c>
      <c r="E600" s="6">
        <v>45566.0</v>
      </c>
      <c r="F600" s="52">
        <f t="shared" si="3"/>
        <v>4</v>
      </c>
      <c r="G600" s="6">
        <v>45665.0</v>
      </c>
      <c r="H600" s="52">
        <f t="shared" si="4"/>
        <v>1</v>
      </c>
      <c r="I600" s="7" t="s">
        <v>56</v>
      </c>
      <c r="J600" s="10"/>
      <c r="K600" s="10"/>
      <c r="L600" s="10"/>
      <c r="M600" s="10"/>
      <c r="N600" s="7" t="s">
        <v>18</v>
      </c>
      <c r="O600" s="10"/>
    </row>
    <row r="601">
      <c r="A601" s="6">
        <v>45705.0</v>
      </c>
      <c r="B601" s="10"/>
      <c r="C601" s="7">
        <v>96449.0</v>
      </c>
      <c r="D601" s="7" t="s">
        <v>120</v>
      </c>
      <c r="E601" s="6">
        <v>44287.0</v>
      </c>
      <c r="F601" s="52">
        <f t="shared" si="3"/>
        <v>46</v>
      </c>
      <c r="G601" s="6">
        <v>44413.0</v>
      </c>
      <c r="H601" s="52">
        <f t="shared" si="4"/>
        <v>42</v>
      </c>
      <c r="I601" s="7" t="s">
        <v>41</v>
      </c>
      <c r="J601" s="10"/>
      <c r="K601" s="10"/>
      <c r="L601" s="10"/>
      <c r="M601" s="10"/>
      <c r="N601" s="7" t="s">
        <v>18</v>
      </c>
      <c r="O601" s="10"/>
    </row>
    <row r="602">
      <c r="A602" s="6">
        <v>45705.0</v>
      </c>
      <c r="B602" s="10"/>
      <c r="C602" s="7">
        <v>222756.0</v>
      </c>
      <c r="D602" s="7" t="s">
        <v>120</v>
      </c>
      <c r="E602" s="6">
        <v>45474.0</v>
      </c>
      <c r="F602" s="52">
        <f t="shared" si="3"/>
        <v>7</v>
      </c>
      <c r="G602" s="6">
        <v>45502.0</v>
      </c>
      <c r="H602" s="52">
        <f t="shared" si="4"/>
        <v>6</v>
      </c>
      <c r="I602" s="7" t="s">
        <v>48</v>
      </c>
      <c r="J602" s="10"/>
      <c r="K602" s="10"/>
      <c r="L602" s="10"/>
      <c r="M602" s="10"/>
      <c r="N602" s="7" t="s">
        <v>18</v>
      </c>
      <c r="O602" s="10"/>
    </row>
    <row r="603">
      <c r="A603" s="6">
        <v>45705.0</v>
      </c>
      <c r="B603" s="10"/>
      <c r="C603" s="7">
        <v>228624.0</v>
      </c>
      <c r="D603" s="7" t="s">
        <v>120</v>
      </c>
      <c r="E603" s="6">
        <v>45536.0</v>
      </c>
      <c r="F603" s="52">
        <f t="shared" si="3"/>
        <v>5</v>
      </c>
      <c r="G603" s="6">
        <v>45562.0</v>
      </c>
      <c r="H603" s="52">
        <f t="shared" si="4"/>
        <v>4</v>
      </c>
      <c r="I603" s="7" t="s">
        <v>56</v>
      </c>
      <c r="J603" s="10"/>
      <c r="K603" s="10"/>
      <c r="L603" s="10"/>
      <c r="M603" s="10"/>
      <c r="N603" s="7" t="s">
        <v>18</v>
      </c>
      <c r="O603" s="10"/>
    </row>
    <row r="604">
      <c r="A604" s="6">
        <v>45705.0</v>
      </c>
      <c r="B604" s="10"/>
      <c r="C604" s="7">
        <v>180360.0</v>
      </c>
      <c r="D604" s="7" t="s">
        <v>120</v>
      </c>
      <c r="E604" s="6">
        <v>45108.0</v>
      </c>
      <c r="F604" s="52">
        <f t="shared" si="3"/>
        <v>19</v>
      </c>
      <c r="G604" s="9">
        <v>45222.0</v>
      </c>
      <c r="H604" s="52">
        <f t="shared" si="4"/>
        <v>15</v>
      </c>
      <c r="I604" s="7" t="s">
        <v>44</v>
      </c>
      <c r="J604" s="10"/>
      <c r="K604" s="10"/>
      <c r="L604" s="10"/>
      <c r="M604" s="10"/>
      <c r="N604" s="7" t="s">
        <v>18</v>
      </c>
      <c r="O604" s="10"/>
    </row>
    <row r="605">
      <c r="A605" s="6">
        <v>45705.0</v>
      </c>
      <c r="B605" s="10"/>
      <c r="C605" s="7">
        <v>205586.0</v>
      </c>
      <c r="D605" s="7" t="s">
        <v>120</v>
      </c>
      <c r="E605" s="6">
        <v>45292.0</v>
      </c>
      <c r="F605" s="52">
        <f t="shared" si="3"/>
        <v>13</v>
      </c>
      <c r="G605" s="6">
        <v>45372.0</v>
      </c>
      <c r="H605" s="52">
        <f t="shared" si="4"/>
        <v>10</v>
      </c>
      <c r="I605" s="7" t="s">
        <v>44</v>
      </c>
      <c r="J605" s="10"/>
      <c r="K605" s="10"/>
      <c r="L605" s="10"/>
      <c r="M605" s="10"/>
      <c r="N605" s="7" t="s">
        <v>18</v>
      </c>
      <c r="O605" s="10"/>
    </row>
    <row r="606">
      <c r="A606" s="6">
        <v>45705.0</v>
      </c>
      <c r="B606" s="10"/>
      <c r="C606" s="7">
        <v>218188.0</v>
      </c>
      <c r="D606" s="7" t="s">
        <v>120</v>
      </c>
      <c r="E606" s="6">
        <v>45413.0</v>
      </c>
      <c r="F606" s="52">
        <f t="shared" si="3"/>
        <v>9</v>
      </c>
      <c r="G606" s="6">
        <v>45460.0</v>
      </c>
      <c r="H606" s="52">
        <f t="shared" si="4"/>
        <v>8</v>
      </c>
      <c r="I606" s="7" t="s">
        <v>56</v>
      </c>
      <c r="J606" s="10"/>
      <c r="K606" s="10"/>
      <c r="L606" s="10"/>
      <c r="M606" s="10"/>
      <c r="N606" s="7" t="s">
        <v>18</v>
      </c>
      <c r="O606" s="10"/>
    </row>
    <row r="607">
      <c r="A607" s="6">
        <v>45705.0</v>
      </c>
      <c r="B607" s="10"/>
      <c r="C607" s="7">
        <v>225620.0</v>
      </c>
      <c r="D607" s="7" t="s">
        <v>120</v>
      </c>
      <c r="E607" s="6">
        <v>45505.0</v>
      </c>
      <c r="F607" s="52">
        <f t="shared" si="3"/>
        <v>6</v>
      </c>
      <c r="G607" s="6">
        <v>45525.0</v>
      </c>
      <c r="H607" s="52">
        <f t="shared" si="4"/>
        <v>5</v>
      </c>
      <c r="I607" s="7" t="s">
        <v>56</v>
      </c>
      <c r="J607" s="10"/>
      <c r="K607" s="10"/>
      <c r="L607" s="10"/>
      <c r="M607" s="10"/>
      <c r="N607" s="7" t="s">
        <v>18</v>
      </c>
      <c r="O607" s="10"/>
    </row>
    <row r="608">
      <c r="A608" s="6">
        <v>45705.0</v>
      </c>
      <c r="B608" s="10"/>
      <c r="C608" s="7">
        <v>232033.0</v>
      </c>
      <c r="D608" s="7" t="s">
        <v>120</v>
      </c>
      <c r="E608" s="6">
        <v>45444.0</v>
      </c>
      <c r="F608" s="52">
        <f t="shared" si="3"/>
        <v>8</v>
      </c>
      <c r="G608" s="9">
        <v>45588.0</v>
      </c>
      <c r="H608" s="52">
        <f t="shared" si="4"/>
        <v>3</v>
      </c>
      <c r="I608" s="7" t="s">
        <v>56</v>
      </c>
      <c r="J608" s="10"/>
      <c r="K608" s="10"/>
      <c r="L608" s="10"/>
      <c r="M608" s="10"/>
      <c r="N608" s="7" t="s">
        <v>18</v>
      </c>
      <c r="O608" s="10"/>
    </row>
    <row r="609">
      <c r="A609" s="6">
        <v>45705.0</v>
      </c>
      <c r="B609" s="10"/>
      <c r="C609" s="7">
        <v>235738.0</v>
      </c>
      <c r="D609" s="7" t="s">
        <v>120</v>
      </c>
      <c r="E609" s="6">
        <v>45597.0</v>
      </c>
      <c r="F609" s="52">
        <f t="shared" si="3"/>
        <v>3</v>
      </c>
      <c r="G609" s="9">
        <v>45624.0</v>
      </c>
      <c r="H609" s="52">
        <f t="shared" si="4"/>
        <v>2</v>
      </c>
      <c r="I609" s="7" t="s">
        <v>56</v>
      </c>
      <c r="J609" s="10"/>
      <c r="K609" s="10"/>
      <c r="L609" s="10"/>
      <c r="M609" s="10"/>
      <c r="N609" s="7" t="s">
        <v>18</v>
      </c>
      <c r="O609" s="10"/>
    </row>
    <row r="610">
      <c r="A610" s="6">
        <v>45705.0</v>
      </c>
      <c r="B610" s="10"/>
      <c r="C610" s="7">
        <v>238304.0</v>
      </c>
      <c r="D610" s="7" t="s">
        <v>120</v>
      </c>
      <c r="E610" s="6">
        <v>45597.0</v>
      </c>
      <c r="F610" s="52">
        <f t="shared" si="3"/>
        <v>3</v>
      </c>
      <c r="G610" s="6">
        <v>45664.0</v>
      </c>
      <c r="H610" s="52">
        <f t="shared" si="4"/>
        <v>1</v>
      </c>
      <c r="I610" s="7" t="s">
        <v>60</v>
      </c>
      <c r="J610" s="10"/>
      <c r="K610" s="10"/>
      <c r="L610" s="10"/>
      <c r="M610" s="10"/>
      <c r="N610" s="7" t="s">
        <v>18</v>
      </c>
      <c r="O610" s="10"/>
    </row>
    <row r="611">
      <c r="A611" s="6">
        <v>45705.0</v>
      </c>
      <c r="B611" s="10"/>
      <c r="C611" s="7">
        <v>240694.0</v>
      </c>
      <c r="D611" s="7" t="s">
        <v>120</v>
      </c>
      <c r="E611" s="6">
        <v>45536.0</v>
      </c>
      <c r="F611" s="52">
        <f t="shared" si="3"/>
        <v>5</v>
      </c>
      <c r="G611" s="6">
        <v>45684.0</v>
      </c>
      <c r="H611" s="52">
        <f t="shared" si="4"/>
        <v>0</v>
      </c>
      <c r="I611" s="7" t="s">
        <v>44</v>
      </c>
      <c r="J611" s="10"/>
      <c r="K611" s="10"/>
      <c r="L611" s="10"/>
      <c r="M611" s="10"/>
      <c r="N611" s="7" t="s">
        <v>18</v>
      </c>
      <c r="O611" s="10"/>
    </row>
    <row r="612">
      <c r="A612" s="6">
        <v>45705.0</v>
      </c>
      <c r="B612" s="10"/>
      <c r="C612" s="7">
        <v>148657.0</v>
      </c>
      <c r="D612" s="7" t="s">
        <v>68</v>
      </c>
      <c r="E612" s="6">
        <v>44743.0</v>
      </c>
      <c r="F612" s="52">
        <f t="shared" si="3"/>
        <v>31</v>
      </c>
      <c r="G612" s="9">
        <v>44859.0</v>
      </c>
      <c r="H612" s="52">
        <f t="shared" si="4"/>
        <v>27</v>
      </c>
      <c r="I612" s="7" t="s">
        <v>121</v>
      </c>
      <c r="J612" s="10"/>
      <c r="K612" s="10"/>
      <c r="L612" s="10"/>
      <c r="M612" s="10"/>
      <c r="N612" s="7" t="s">
        <v>18</v>
      </c>
      <c r="O612" s="10"/>
    </row>
    <row r="613">
      <c r="A613" s="6">
        <v>45705.0</v>
      </c>
      <c r="B613" s="10"/>
      <c r="C613" s="7">
        <v>70181.0</v>
      </c>
      <c r="D613" s="7" t="s">
        <v>109</v>
      </c>
      <c r="E613" s="6">
        <v>44105.0</v>
      </c>
      <c r="F613" s="52">
        <f t="shared" si="3"/>
        <v>52</v>
      </c>
      <c r="G613" s="9">
        <v>44152.0</v>
      </c>
      <c r="H613" s="52">
        <f t="shared" si="4"/>
        <v>51</v>
      </c>
      <c r="I613" s="7" t="s">
        <v>121</v>
      </c>
      <c r="J613" s="10"/>
      <c r="K613" s="10"/>
      <c r="L613" s="10"/>
      <c r="M613" s="10"/>
      <c r="N613" s="7" t="s">
        <v>18</v>
      </c>
      <c r="O613" s="10"/>
    </row>
    <row r="614">
      <c r="A614" s="6">
        <v>45705.0</v>
      </c>
      <c r="B614" s="10"/>
      <c r="C614" s="7">
        <v>115706.0</v>
      </c>
      <c r="D614" s="7" t="s">
        <v>127</v>
      </c>
      <c r="E614" s="6">
        <v>44593.0</v>
      </c>
      <c r="F614" s="52">
        <f t="shared" si="3"/>
        <v>36</v>
      </c>
      <c r="G614" s="6">
        <v>44604.0</v>
      </c>
      <c r="H614" s="52">
        <f t="shared" si="4"/>
        <v>36</v>
      </c>
      <c r="I614" s="7" t="s">
        <v>121</v>
      </c>
      <c r="J614" s="10"/>
      <c r="K614" s="10"/>
      <c r="L614" s="10"/>
      <c r="M614" s="10"/>
      <c r="N614" s="7" t="s">
        <v>18</v>
      </c>
      <c r="O614" s="10"/>
    </row>
    <row r="615">
      <c r="A615" s="6">
        <v>45705.0</v>
      </c>
      <c r="B615" s="10"/>
      <c r="C615" s="7">
        <v>13390.0</v>
      </c>
      <c r="D615" s="7"/>
      <c r="E615" s="6">
        <v>43563.0</v>
      </c>
      <c r="F615" s="52">
        <f t="shared" si="3"/>
        <v>70</v>
      </c>
      <c r="G615" s="6">
        <v>43641.0</v>
      </c>
      <c r="H615" s="52">
        <f t="shared" si="4"/>
        <v>67</v>
      </c>
      <c r="I615" s="7" t="s">
        <v>44</v>
      </c>
      <c r="J615" s="10"/>
      <c r="K615" s="10"/>
      <c r="L615" s="10"/>
      <c r="M615" s="10"/>
      <c r="N615" s="7" t="s">
        <v>18</v>
      </c>
      <c r="O615" s="10"/>
    </row>
    <row r="616">
      <c r="A616" s="6">
        <v>45705.0</v>
      </c>
      <c r="B616" s="10"/>
      <c r="C616" s="7">
        <v>10693.0</v>
      </c>
      <c r="D616" s="7"/>
      <c r="E616" s="6">
        <v>43435.0</v>
      </c>
      <c r="F616" s="52">
        <f t="shared" si="3"/>
        <v>74</v>
      </c>
      <c r="G616" s="6">
        <v>43565.0</v>
      </c>
      <c r="H616" s="52">
        <f t="shared" si="4"/>
        <v>70</v>
      </c>
      <c r="I616" s="7" t="s">
        <v>69</v>
      </c>
      <c r="J616" s="10"/>
      <c r="K616" s="10"/>
      <c r="L616" s="10"/>
      <c r="M616" s="10"/>
      <c r="N616" s="7" t="s">
        <v>18</v>
      </c>
      <c r="O616" s="10"/>
    </row>
    <row r="617">
      <c r="A617" s="6">
        <v>45705.0</v>
      </c>
      <c r="B617" s="10"/>
      <c r="C617" s="7">
        <v>11573.0</v>
      </c>
      <c r="D617" s="7"/>
      <c r="E617" s="6">
        <v>43374.0</v>
      </c>
      <c r="F617" s="52">
        <f t="shared" si="3"/>
        <v>76</v>
      </c>
      <c r="G617" s="6">
        <v>43591.0</v>
      </c>
      <c r="H617" s="52">
        <f t="shared" si="4"/>
        <v>69</v>
      </c>
      <c r="I617" s="7" t="s">
        <v>44</v>
      </c>
      <c r="J617" s="10"/>
      <c r="K617" s="10"/>
      <c r="L617" s="10"/>
      <c r="M617" s="10"/>
      <c r="N617" s="7" t="s">
        <v>18</v>
      </c>
      <c r="O617" s="10"/>
    </row>
    <row r="618">
      <c r="A618" s="6">
        <v>45705.0</v>
      </c>
      <c r="B618" s="10"/>
      <c r="C618" s="7">
        <v>13705.0</v>
      </c>
      <c r="D618" s="7"/>
      <c r="E618" s="6">
        <v>43617.0</v>
      </c>
      <c r="F618" s="52">
        <f t="shared" si="3"/>
        <v>68</v>
      </c>
      <c r="G618" s="6">
        <v>43622.0</v>
      </c>
      <c r="H618" s="52">
        <f t="shared" si="4"/>
        <v>68</v>
      </c>
      <c r="I618" s="7" t="s">
        <v>69</v>
      </c>
      <c r="J618" s="10"/>
      <c r="K618" s="10"/>
      <c r="L618" s="10"/>
      <c r="M618" s="10"/>
      <c r="N618" s="7" t="s">
        <v>18</v>
      </c>
      <c r="O618" s="10"/>
    </row>
    <row r="619">
      <c r="A619" s="6">
        <v>45705.0</v>
      </c>
      <c r="B619" s="10"/>
      <c r="C619" s="7">
        <v>9668.0</v>
      </c>
      <c r="D619" s="7"/>
      <c r="E619" s="6">
        <v>43466.0</v>
      </c>
      <c r="F619" s="52">
        <f t="shared" si="3"/>
        <v>73</v>
      </c>
      <c r="G619" s="6">
        <v>43516.0</v>
      </c>
      <c r="H619" s="52">
        <f t="shared" si="4"/>
        <v>71</v>
      </c>
      <c r="I619" s="7" t="s">
        <v>60</v>
      </c>
      <c r="J619" s="10"/>
      <c r="K619" s="10"/>
      <c r="L619" s="10"/>
      <c r="M619" s="10"/>
      <c r="N619" s="7" t="s">
        <v>18</v>
      </c>
      <c r="O619" s="10"/>
    </row>
    <row r="620">
      <c r="A620" s="6">
        <v>45705.0</v>
      </c>
      <c r="B620" s="10"/>
      <c r="C620" s="7">
        <v>13765.0</v>
      </c>
      <c r="D620" s="7"/>
      <c r="E620" s="6">
        <v>43586.0</v>
      </c>
      <c r="F620" s="52">
        <f t="shared" si="3"/>
        <v>69</v>
      </c>
      <c r="G620" s="6">
        <v>43623.0</v>
      </c>
      <c r="H620" s="52">
        <f t="shared" si="4"/>
        <v>68</v>
      </c>
      <c r="I620" s="7" t="s">
        <v>41</v>
      </c>
      <c r="J620" s="10"/>
      <c r="K620" s="10"/>
      <c r="L620" s="10"/>
      <c r="M620" s="10"/>
      <c r="N620" s="7" t="s">
        <v>18</v>
      </c>
      <c r="O620" s="10"/>
    </row>
    <row r="621">
      <c r="A621" s="6">
        <v>45705.0</v>
      </c>
      <c r="B621" s="10"/>
      <c r="C621" s="7">
        <v>12381.0</v>
      </c>
      <c r="D621" s="7"/>
      <c r="E621" s="6">
        <v>42529.0</v>
      </c>
      <c r="F621" s="52">
        <f t="shared" si="3"/>
        <v>104</v>
      </c>
      <c r="G621" s="6">
        <v>43599.0</v>
      </c>
      <c r="H621" s="52">
        <f t="shared" si="4"/>
        <v>69</v>
      </c>
      <c r="I621" s="7" t="s">
        <v>44</v>
      </c>
      <c r="J621" s="10"/>
      <c r="K621" s="10"/>
      <c r="L621" s="10"/>
      <c r="M621" s="10"/>
      <c r="N621" s="7" t="s">
        <v>18</v>
      </c>
      <c r="O621" s="10"/>
    </row>
    <row r="622">
      <c r="A622" s="6">
        <v>45705.0</v>
      </c>
      <c r="B622" s="10"/>
      <c r="C622" s="7">
        <v>7564.0</v>
      </c>
      <c r="D622" s="7"/>
      <c r="E622" s="6">
        <v>43405.0</v>
      </c>
      <c r="F622" s="52">
        <f t="shared" si="3"/>
        <v>75</v>
      </c>
      <c r="G622" s="6">
        <v>43466.0</v>
      </c>
      <c r="H622" s="52">
        <f t="shared" si="4"/>
        <v>73</v>
      </c>
      <c r="I622" s="7" t="s">
        <v>89</v>
      </c>
      <c r="J622" s="10"/>
      <c r="K622" s="10"/>
      <c r="L622" s="10"/>
      <c r="M622" s="10"/>
      <c r="N622" s="7" t="s">
        <v>18</v>
      </c>
      <c r="O622" s="10"/>
    </row>
    <row r="623">
      <c r="A623" s="6">
        <v>45705.0</v>
      </c>
      <c r="B623" s="10"/>
      <c r="C623" s="7">
        <v>9788.0</v>
      </c>
      <c r="D623" s="7"/>
      <c r="E623" s="9">
        <v>43817.0</v>
      </c>
      <c r="F623" s="52">
        <f t="shared" si="3"/>
        <v>62</v>
      </c>
      <c r="G623" s="6">
        <v>43516.0</v>
      </c>
      <c r="H623" s="52">
        <f t="shared" si="4"/>
        <v>71</v>
      </c>
      <c r="I623" s="7" t="s">
        <v>347</v>
      </c>
      <c r="J623" s="10"/>
      <c r="K623" s="10"/>
      <c r="L623" s="10"/>
      <c r="M623" s="10"/>
      <c r="N623" s="7" t="s">
        <v>18</v>
      </c>
      <c r="O623" s="10"/>
    </row>
    <row r="624">
      <c r="A624" s="6">
        <v>45705.0</v>
      </c>
      <c r="B624" s="10"/>
      <c r="C624" s="7">
        <v>7928.0</v>
      </c>
      <c r="D624" s="7"/>
      <c r="E624" s="6">
        <v>43353.0</v>
      </c>
      <c r="F624" s="52">
        <f t="shared" si="3"/>
        <v>77</v>
      </c>
      <c r="G624" s="6">
        <v>43145.0</v>
      </c>
      <c r="H624" s="52">
        <f t="shared" si="4"/>
        <v>84</v>
      </c>
      <c r="I624" s="7" t="s">
        <v>152</v>
      </c>
      <c r="J624" s="10"/>
      <c r="K624" s="10"/>
      <c r="L624" s="10"/>
      <c r="M624" s="10"/>
      <c r="N624" s="7" t="s">
        <v>18</v>
      </c>
      <c r="O624" s="10"/>
    </row>
    <row r="625">
      <c r="A625" s="6">
        <v>45705.0</v>
      </c>
      <c r="B625" s="10"/>
      <c r="C625" s="7">
        <v>10213.0</v>
      </c>
      <c r="D625" s="7"/>
      <c r="E625" s="6">
        <v>43508.0</v>
      </c>
      <c r="F625" s="52">
        <f t="shared" si="3"/>
        <v>72</v>
      </c>
      <c r="G625" s="6">
        <v>43536.0</v>
      </c>
      <c r="H625" s="52">
        <f t="shared" si="4"/>
        <v>71</v>
      </c>
      <c r="I625" s="7" t="s">
        <v>232</v>
      </c>
      <c r="J625" s="10"/>
      <c r="K625" s="10"/>
      <c r="L625" s="10"/>
      <c r="M625" s="10"/>
      <c r="N625" s="7" t="s">
        <v>18</v>
      </c>
      <c r="O625" s="10"/>
    </row>
    <row r="626">
      <c r="A626" s="6">
        <v>45705.0</v>
      </c>
      <c r="B626" s="10"/>
      <c r="C626" s="7">
        <v>35225.0</v>
      </c>
      <c r="D626" s="7"/>
      <c r="E626" s="6">
        <v>43770.0</v>
      </c>
      <c r="F626" s="52">
        <f t="shared" si="3"/>
        <v>63</v>
      </c>
      <c r="G626" s="9">
        <v>43812.0</v>
      </c>
      <c r="H626" s="52">
        <f t="shared" si="4"/>
        <v>62</v>
      </c>
      <c r="I626" s="7" t="s">
        <v>60</v>
      </c>
      <c r="J626" s="10"/>
      <c r="K626" s="10"/>
      <c r="L626" s="10"/>
      <c r="M626" s="10"/>
      <c r="N626" s="7" t="s">
        <v>18</v>
      </c>
      <c r="O626" s="10"/>
    </row>
    <row r="627">
      <c r="A627" s="6">
        <v>45705.0</v>
      </c>
      <c r="B627" s="10"/>
      <c r="C627" s="7">
        <v>225472.0</v>
      </c>
      <c r="D627" s="7" t="s">
        <v>238</v>
      </c>
      <c r="E627" s="6">
        <v>45323.0</v>
      </c>
      <c r="F627" s="52">
        <f t="shared" si="3"/>
        <v>12</v>
      </c>
      <c r="G627" s="6">
        <v>45524.0</v>
      </c>
      <c r="H627" s="52">
        <f t="shared" si="4"/>
        <v>5</v>
      </c>
      <c r="I627" s="7" t="s">
        <v>60</v>
      </c>
      <c r="J627" s="10"/>
      <c r="K627" s="10"/>
      <c r="L627" s="10"/>
      <c r="M627" s="10"/>
      <c r="N627" s="7" t="s">
        <v>18</v>
      </c>
      <c r="O627" s="10"/>
    </row>
    <row r="628">
      <c r="A628" s="6">
        <v>45705.0</v>
      </c>
      <c r="B628" s="10"/>
      <c r="C628" s="7">
        <v>158209.0</v>
      </c>
      <c r="D628" s="7" t="s">
        <v>127</v>
      </c>
      <c r="E628" s="6">
        <v>44927.0</v>
      </c>
      <c r="F628" s="52">
        <f t="shared" si="3"/>
        <v>25</v>
      </c>
      <c r="G628" s="6">
        <v>44951.0</v>
      </c>
      <c r="H628" s="52">
        <f t="shared" si="4"/>
        <v>24</v>
      </c>
      <c r="I628" s="7" t="s">
        <v>60</v>
      </c>
      <c r="J628" s="10"/>
      <c r="K628" s="10"/>
      <c r="L628" s="10"/>
      <c r="M628" s="10"/>
      <c r="N628" s="7" t="s">
        <v>18</v>
      </c>
      <c r="O628" s="10"/>
    </row>
    <row r="629">
      <c r="A629" s="6">
        <v>45705.0</v>
      </c>
      <c r="B629" s="10"/>
      <c r="C629" s="7">
        <v>40052.0</v>
      </c>
      <c r="D629" s="7" t="s">
        <v>95</v>
      </c>
      <c r="E629" s="6">
        <v>43678.0</v>
      </c>
      <c r="F629" s="52">
        <f t="shared" si="3"/>
        <v>66</v>
      </c>
      <c r="G629" s="6">
        <v>43874.0</v>
      </c>
      <c r="H629" s="52">
        <f t="shared" si="4"/>
        <v>60</v>
      </c>
      <c r="I629" s="7" t="s">
        <v>60</v>
      </c>
      <c r="J629" s="10"/>
      <c r="K629" s="10"/>
      <c r="L629" s="10"/>
      <c r="M629" s="10"/>
      <c r="N629" s="7" t="s">
        <v>18</v>
      </c>
      <c r="O629" s="10"/>
    </row>
    <row r="630">
      <c r="A630" s="6">
        <v>45705.0</v>
      </c>
      <c r="B630" s="10"/>
      <c r="C630" s="7">
        <v>43918.0</v>
      </c>
      <c r="D630" s="7" t="s">
        <v>102</v>
      </c>
      <c r="E630" s="6">
        <v>43891.0</v>
      </c>
      <c r="F630" s="52">
        <f t="shared" si="3"/>
        <v>59</v>
      </c>
      <c r="G630" s="6">
        <v>44012.0</v>
      </c>
      <c r="H630" s="52">
        <f t="shared" si="4"/>
        <v>55</v>
      </c>
      <c r="I630" s="7" t="s">
        <v>69</v>
      </c>
      <c r="J630" s="10"/>
      <c r="K630" s="10"/>
      <c r="L630" s="10"/>
      <c r="M630" s="10"/>
      <c r="N630" s="7" t="s">
        <v>18</v>
      </c>
      <c r="O630" s="10"/>
    </row>
    <row r="631">
      <c r="A631" s="6">
        <v>45705.0</v>
      </c>
      <c r="B631" s="10"/>
      <c r="C631" s="7">
        <v>145129.0</v>
      </c>
      <c r="D631" s="7" t="s">
        <v>348</v>
      </c>
      <c r="E631" s="6">
        <v>44805.0</v>
      </c>
      <c r="F631" s="52">
        <f t="shared" si="3"/>
        <v>29</v>
      </c>
      <c r="G631" s="6">
        <v>44805.0</v>
      </c>
      <c r="H631" s="52">
        <f t="shared" si="4"/>
        <v>29</v>
      </c>
      <c r="I631" s="7" t="s">
        <v>48</v>
      </c>
      <c r="J631" s="10"/>
      <c r="K631" s="10"/>
      <c r="L631" s="10"/>
      <c r="M631" s="10"/>
      <c r="N631" s="7" t="s">
        <v>18</v>
      </c>
      <c r="O631" s="10"/>
    </row>
    <row r="632">
      <c r="A632" s="6">
        <v>45705.0</v>
      </c>
      <c r="B632" s="10"/>
      <c r="C632" s="7">
        <v>35419.0</v>
      </c>
      <c r="D632" s="7" t="s">
        <v>122</v>
      </c>
      <c r="E632" s="6">
        <v>43770.0</v>
      </c>
      <c r="F632" s="52">
        <f t="shared" si="3"/>
        <v>63</v>
      </c>
      <c r="G632" s="9">
        <v>43816.0</v>
      </c>
      <c r="H632" s="52">
        <f t="shared" si="4"/>
        <v>62</v>
      </c>
      <c r="I632" s="7" t="s">
        <v>60</v>
      </c>
      <c r="J632" s="10"/>
      <c r="K632" s="10"/>
      <c r="L632" s="10"/>
      <c r="M632" s="10"/>
      <c r="N632" s="7" t="s">
        <v>18</v>
      </c>
      <c r="O632" s="10"/>
    </row>
    <row r="633">
      <c r="A633" s="6">
        <v>45705.0</v>
      </c>
      <c r="B633" s="10"/>
      <c r="C633" s="7">
        <v>55439.0</v>
      </c>
      <c r="D633" s="7" t="s">
        <v>109</v>
      </c>
      <c r="E633" s="6">
        <v>43709.0</v>
      </c>
      <c r="F633" s="52">
        <f t="shared" si="3"/>
        <v>65</v>
      </c>
      <c r="G633" s="6">
        <v>44011.0</v>
      </c>
      <c r="H633" s="52">
        <f t="shared" si="4"/>
        <v>55</v>
      </c>
      <c r="I633" s="7" t="s">
        <v>60</v>
      </c>
      <c r="J633" s="10"/>
      <c r="K633" s="10"/>
      <c r="L633" s="10"/>
      <c r="M633" s="10"/>
      <c r="N633" s="7" t="s">
        <v>18</v>
      </c>
      <c r="O633" s="10"/>
    </row>
    <row r="634">
      <c r="A634" s="6">
        <v>45705.0</v>
      </c>
      <c r="B634" s="6">
        <v>45339.0</v>
      </c>
      <c r="C634" s="7">
        <v>234114.0</v>
      </c>
      <c r="D634" s="7" t="s">
        <v>112</v>
      </c>
      <c r="E634" s="6">
        <v>45566.0</v>
      </c>
      <c r="F634" s="52">
        <f t="shared" si="3"/>
        <v>4</v>
      </c>
      <c r="G634" s="9">
        <v>45609.0</v>
      </c>
      <c r="H634" s="52">
        <f t="shared" si="4"/>
        <v>3</v>
      </c>
      <c r="I634" s="7" t="s">
        <v>48</v>
      </c>
      <c r="J634" s="7" t="s">
        <v>7</v>
      </c>
      <c r="K634" s="10"/>
      <c r="L634" s="7" t="s">
        <v>46</v>
      </c>
      <c r="M634" s="6">
        <v>45705.0</v>
      </c>
      <c r="N634" s="7" t="s">
        <v>16</v>
      </c>
      <c r="O634" s="7" t="s">
        <v>349</v>
      </c>
    </row>
    <row r="635">
      <c r="A635" s="6">
        <v>45705.0</v>
      </c>
      <c r="B635" s="10"/>
      <c r="C635" s="7">
        <v>129079.0</v>
      </c>
      <c r="D635" s="7" t="s">
        <v>71</v>
      </c>
      <c r="E635" s="6">
        <v>44652.0</v>
      </c>
      <c r="F635" s="52">
        <f t="shared" si="3"/>
        <v>34</v>
      </c>
      <c r="G635" s="6">
        <v>44698.0</v>
      </c>
      <c r="H635" s="52">
        <f t="shared" si="4"/>
        <v>33</v>
      </c>
      <c r="I635" s="7" t="s">
        <v>69</v>
      </c>
      <c r="J635" s="10"/>
      <c r="K635" s="10"/>
      <c r="L635" s="10"/>
      <c r="M635" s="10"/>
      <c r="N635" s="7" t="s">
        <v>18</v>
      </c>
      <c r="O635" s="10"/>
    </row>
    <row r="636">
      <c r="A636" s="6">
        <v>45705.0</v>
      </c>
      <c r="B636" s="10"/>
      <c r="C636" s="7">
        <v>78063.0</v>
      </c>
      <c r="D636" s="7" t="s">
        <v>85</v>
      </c>
      <c r="E636" s="6">
        <v>43862.0</v>
      </c>
      <c r="F636" s="52">
        <f t="shared" si="3"/>
        <v>60</v>
      </c>
      <c r="G636" s="6">
        <v>44259.0</v>
      </c>
      <c r="H636" s="52">
        <f t="shared" si="4"/>
        <v>47</v>
      </c>
      <c r="I636" s="7" t="s">
        <v>60</v>
      </c>
      <c r="J636" s="10"/>
      <c r="K636" s="10"/>
      <c r="L636" s="10"/>
      <c r="M636" s="10"/>
      <c r="N636" s="7" t="s">
        <v>18</v>
      </c>
      <c r="O636" s="10"/>
    </row>
    <row r="637">
      <c r="A637" s="6">
        <v>45705.0</v>
      </c>
      <c r="B637" s="10"/>
      <c r="C637" s="7">
        <v>126207.0</v>
      </c>
      <c r="D637" s="7" t="s">
        <v>95</v>
      </c>
      <c r="E637" s="6">
        <v>44652.0</v>
      </c>
      <c r="F637" s="52">
        <f t="shared" si="3"/>
        <v>34</v>
      </c>
      <c r="G637" s="6">
        <v>44680.0</v>
      </c>
      <c r="H637" s="52">
        <f t="shared" si="4"/>
        <v>33</v>
      </c>
      <c r="I637" s="7" t="s">
        <v>69</v>
      </c>
      <c r="J637" s="10"/>
      <c r="K637" s="10"/>
      <c r="L637" s="10"/>
      <c r="M637" s="10"/>
      <c r="N637" s="7" t="s">
        <v>18</v>
      </c>
      <c r="O637" s="10"/>
    </row>
    <row r="638">
      <c r="A638" s="6">
        <v>45705.0</v>
      </c>
      <c r="B638" s="10"/>
      <c r="C638" s="7">
        <v>105159.0</v>
      </c>
      <c r="D638" s="7" t="s">
        <v>122</v>
      </c>
      <c r="E638" s="6">
        <v>44440.0</v>
      </c>
      <c r="F638" s="52">
        <f t="shared" si="3"/>
        <v>41</v>
      </c>
      <c r="G638" s="6">
        <v>44501.0</v>
      </c>
      <c r="H638" s="52">
        <f t="shared" si="4"/>
        <v>39</v>
      </c>
      <c r="I638" s="7" t="s">
        <v>60</v>
      </c>
      <c r="J638" s="10"/>
      <c r="K638" s="10"/>
      <c r="L638" s="10"/>
      <c r="M638" s="10"/>
      <c r="N638" s="7" t="s">
        <v>18</v>
      </c>
      <c r="O638" s="10"/>
    </row>
    <row r="639">
      <c r="A639" s="6">
        <v>45705.0</v>
      </c>
      <c r="B639" s="10"/>
      <c r="C639" s="7">
        <v>241391.0</v>
      </c>
      <c r="D639" s="7" t="s">
        <v>122</v>
      </c>
      <c r="E639" s="6">
        <v>45658.0</v>
      </c>
      <c r="F639" s="52">
        <f t="shared" si="3"/>
        <v>1</v>
      </c>
      <c r="G639" s="6">
        <v>45688.0</v>
      </c>
      <c r="H639" s="52">
        <f t="shared" si="4"/>
        <v>0</v>
      </c>
      <c r="I639" s="7" t="s">
        <v>69</v>
      </c>
      <c r="J639" s="10"/>
      <c r="K639" s="10"/>
      <c r="L639" s="10"/>
      <c r="M639" s="10"/>
      <c r="N639" s="7" t="s">
        <v>18</v>
      </c>
      <c r="O639" s="10"/>
    </row>
    <row r="640">
      <c r="A640" s="6">
        <v>45705.0</v>
      </c>
      <c r="B640" s="10"/>
      <c r="C640" s="7">
        <v>219753.0</v>
      </c>
      <c r="D640" s="7" t="s">
        <v>82</v>
      </c>
      <c r="E640" s="6">
        <v>45474.0</v>
      </c>
      <c r="F640" s="52">
        <f t="shared" si="3"/>
        <v>7</v>
      </c>
      <c r="G640" s="6">
        <v>45525.0</v>
      </c>
      <c r="H640" s="52">
        <f t="shared" si="4"/>
        <v>5</v>
      </c>
      <c r="I640" s="7" t="s">
        <v>60</v>
      </c>
      <c r="J640" s="10"/>
      <c r="K640" s="10"/>
      <c r="L640" s="10"/>
      <c r="M640" s="10"/>
      <c r="N640" s="7" t="s">
        <v>18</v>
      </c>
      <c r="O640" s="10"/>
    </row>
    <row r="641">
      <c r="A641" s="6">
        <v>45705.0</v>
      </c>
      <c r="B641" s="10"/>
      <c r="C641" s="7">
        <v>235772.0</v>
      </c>
      <c r="D641" s="7" t="s">
        <v>127</v>
      </c>
      <c r="E641" s="6">
        <v>45597.0</v>
      </c>
      <c r="F641" s="52">
        <f t="shared" si="3"/>
        <v>3</v>
      </c>
      <c r="G641" s="6">
        <v>45628.0</v>
      </c>
      <c r="H641" s="52">
        <f t="shared" si="4"/>
        <v>2</v>
      </c>
      <c r="I641" s="7" t="s">
        <v>44</v>
      </c>
      <c r="J641" s="10"/>
      <c r="K641" s="10"/>
      <c r="L641" s="10"/>
      <c r="M641" s="10"/>
      <c r="N641" s="7" t="s">
        <v>18</v>
      </c>
      <c r="O641" s="10"/>
    </row>
    <row r="642">
      <c r="A642" s="6">
        <v>45705.0</v>
      </c>
      <c r="B642" s="10"/>
      <c r="C642" s="7">
        <v>141274.0</v>
      </c>
      <c r="D642" s="7"/>
      <c r="E642" s="6">
        <v>44774.0</v>
      </c>
      <c r="F642" s="52">
        <f t="shared" si="3"/>
        <v>30</v>
      </c>
      <c r="G642" s="6">
        <v>44791.0</v>
      </c>
      <c r="H642" s="52">
        <f t="shared" si="4"/>
        <v>30</v>
      </c>
      <c r="I642" s="7" t="s">
        <v>60</v>
      </c>
      <c r="J642" s="10"/>
      <c r="K642" s="10"/>
      <c r="L642" s="10"/>
      <c r="M642" s="10"/>
      <c r="N642" s="7" t="s">
        <v>18</v>
      </c>
      <c r="O642" s="10"/>
    </row>
    <row r="643">
      <c r="A643" s="6">
        <v>45705.0</v>
      </c>
      <c r="B643" s="10"/>
      <c r="C643" s="7">
        <v>139249.0</v>
      </c>
      <c r="D643" s="7"/>
      <c r="E643" s="6">
        <v>44774.0</v>
      </c>
      <c r="F643" s="52">
        <f t="shared" si="3"/>
        <v>30</v>
      </c>
      <c r="G643" s="6">
        <v>44782.0</v>
      </c>
      <c r="H643" s="52">
        <f t="shared" si="4"/>
        <v>30</v>
      </c>
      <c r="I643" s="7" t="s">
        <v>60</v>
      </c>
      <c r="J643" s="10"/>
      <c r="K643" s="10"/>
      <c r="L643" s="10"/>
      <c r="M643" s="10"/>
      <c r="N643" s="7" t="s">
        <v>18</v>
      </c>
      <c r="O643" s="10"/>
    </row>
    <row r="644">
      <c r="A644" s="6">
        <v>45705.0</v>
      </c>
      <c r="B644" s="10"/>
      <c r="C644" s="7">
        <v>148512.0</v>
      </c>
      <c r="D644" s="7"/>
      <c r="E644" s="6">
        <v>44743.0</v>
      </c>
      <c r="F644" s="52">
        <f t="shared" si="3"/>
        <v>31</v>
      </c>
      <c r="G644" s="9">
        <v>44859.0</v>
      </c>
      <c r="H644" s="52">
        <f t="shared" si="4"/>
        <v>27</v>
      </c>
      <c r="I644" s="7" t="s">
        <v>60</v>
      </c>
      <c r="J644" s="10"/>
      <c r="K644" s="10"/>
      <c r="L644" s="10"/>
      <c r="M644" s="10"/>
      <c r="N644" s="7" t="s">
        <v>18</v>
      </c>
      <c r="O644" s="10"/>
    </row>
    <row r="645">
      <c r="A645" s="6">
        <v>45705.0</v>
      </c>
      <c r="B645" s="10"/>
      <c r="C645" s="7">
        <v>174111.0</v>
      </c>
      <c r="D645" s="7"/>
      <c r="E645" s="6">
        <v>44896.0</v>
      </c>
      <c r="F645" s="52">
        <f t="shared" si="3"/>
        <v>26</v>
      </c>
      <c r="G645" s="6">
        <v>45091.0</v>
      </c>
      <c r="H645" s="52">
        <f t="shared" si="4"/>
        <v>20</v>
      </c>
      <c r="I645" s="7" t="s">
        <v>60</v>
      </c>
      <c r="J645" s="10"/>
      <c r="K645" s="10"/>
      <c r="L645" s="10"/>
      <c r="M645" s="10"/>
      <c r="N645" s="7" t="s">
        <v>18</v>
      </c>
      <c r="O645" s="10"/>
    </row>
    <row r="646">
      <c r="A646" s="6">
        <v>45705.0</v>
      </c>
      <c r="B646" s="10"/>
      <c r="C646" s="7">
        <v>218688.0</v>
      </c>
      <c r="D646" s="7"/>
      <c r="E646" s="6">
        <v>45444.0</v>
      </c>
      <c r="F646" s="52">
        <f t="shared" si="3"/>
        <v>8</v>
      </c>
      <c r="G646" s="6">
        <v>45471.0</v>
      </c>
      <c r="H646" s="52">
        <f t="shared" si="4"/>
        <v>7</v>
      </c>
      <c r="I646" s="7" t="s">
        <v>69</v>
      </c>
      <c r="J646" s="10"/>
      <c r="K646" s="10"/>
      <c r="L646" s="10"/>
      <c r="M646" s="10"/>
      <c r="N646" s="7" t="s">
        <v>18</v>
      </c>
      <c r="O646" s="10"/>
    </row>
    <row r="647">
      <c r="A647" s="6">
        <v>45705.0</v>
      </c>
      <c r="B647" s="10"/>
      <c r="C647" s="7">
        <v>229768.0</v>
      </c>
      <c r="D647" s="7"/>
      <c r="E647" s="6">
        <v>45536.0</v>
      </c>
      <c r="F647" s="10"/>
      <c r="G647" s="6">
        <v>45568.0</v>
      </c>
      <c r="H647" s="10"/>
      <c r="I647" s="7" t="s">
        <v>69</v>
      </c>
      <c r="J647" s="10"/>
      <c r="K647" s="10"/>
      <c r="L647" s="10"/>
      <c r="M647" s="10"/>
      <c r="N647" s="7" t="s">
        <v>18</v>
      </c>
      <c r="O647" s="10"/>
    </row>
    <row r="648">
      <c r="A648" s="6">
        <v>45705.0</v>
      </c>
      <c r="B648" s="10"/>
      <c r="C648" s="7">
        <v>214162.0</v>
      </c>
      <c r="D648" s="7"/>
      <c r="E648" s="6">
        <v>45108.0</v>
      </c>
      <c r="F648" s="10"/>
      <c r="G648" s="6">
        <v>45425.0</v>
      </c>
      <c r="H648" s="10"/>
      <c r="I648" s="7" t="s">
        <v>60</v>
      </c>
      <c r="J648" s="10"/>
      <c r="K648" s="10"/>
      <c r="L648" s="10"/>
      <c r="M648" s="10"/>
      <c r="N648" s="7" t="s">
        <v>18</v>
      </c>
      <c r="O648" s="10"/>
    </row>
    <row r="649">
      <c r="A649" s="6">
        <v>45705.0</v>
      </c>
      <c r="B649" s="10"/>
      <c r="C649" s="7">
        <v>177592.0</v>
      </c>
      <c r="D649" s="7"/>
      <c r="E649" s="6">
        <v>44774.0</v>
      </c>
      <c r="F649" s="10"/>
      <c r="G649" s="6">
        <v>44953.0</v>
      </c>
      <c r="H649" s="10"/>
      <c r="I649" s="7" t="s">
        <v>56</v>
      </c>
      <c r="J649" s="10"/>
      <c r="K649" s="10"/>
      <c r="L649" s="10"/>
      <c r="M649" s="10"/>
      <c r="N649" s="7" t="s">
        <v>18</v>
      </c>
      <c r="O649" s="10"/>
    </row>
    <row r="650">
      <c r="A650" s="10"/>
      <c r="B650" s="10"/>
      <c r="C650" s="7"/>
      <c r="D650" s="7"/>
      <c r="E650" s="6"/>
      <c r="F650" s="10"/>
      <c r="G650" s="6"/>
      <c r="H650" s="10"/>
      <c r="I650" s="7"/>
      <c r="J650" s="10"/>
      <c r="K650" s="10"/>
      <c r="L650" s="10"/>
      <c r="M650" s="10"/>
      <c r="N650" s="7" t="s">
        <v>18</v>
      </c>
      <c r="O650" s="10"/>
    </row>
    <row r="651">
      <c r="A651" s="10"/>
      <c r="B651" s="10"/>
      <c r="C651" s="72"/>
      <c r="D651" s="72"/>
      <c r="E651" s="72"/>
      <c r="F651" s="72"/>
      <c r="G651" s="72"/>
      <c r="H651" s="72"/>
      <c r="I651" s="72"/>
      <c r="J651" s="10"/>
      <c r="K651" s="10"/>
      <c r="L651" s="10"/>
      <c r="M651" s="10"/>
      <c r="N651" s="7" t="s">
        <v>18</v>
      </c>
      <c r="O651" s="10"/>
    </row>
    <row r="652">
      <c r="A652" s="10"/>
      <c r="B652" s="10"/>
      <c r="C652" s="72"/>
      <c r="D652" s="72"/>
      <c r="E652" s="72"/>
      <c r="F652" s="72"/>
      <c r="G652" s="72"/>
      <c r="H652" s="72"/>
      <c r="I652" s="72"/>
      <c r="J652" s="10"/>
      <c r="K652" s="10"/>
      <c r="L652" s="10"/>
      <c r="M652" s="10"/>
      <c r="N652" s="7" t="s">
        <v>18</v>
      </c>
      <c r="O652" s="10"/>
    </row>
    <row r="653">
      <c r="A653" s="10"/>
      <c r="B653" s="10"/>
      <c r="C653" s="72"/>
      <c r="D653" s="72"/>
      <c r="E653" s="72"/>
      <c r="F653" s="72"/>
      <c r="G653" s="72"/>
      <c r="H653" s="72"/>
      <c r="I653" s="72"/>
      <c r="J653" s="10"/>
      <c r="K653" s="10"/>
      <c r="L653" s="10"/>
      <c r="M653" s="10"/>
      <c r="N653" s="7" t="s">
        <v>18</v>
      </c>
      <c r="O653" s="10"/>
    </row>
    <row r="654">
      <c r="A654" s="10"/>
      <c r="B654" s="10"/>
      <c r="C654" s="72"/>
      <c r="D654" s="72"/>
      <c r="E654" s="72"/>
      <c r="F654" s="72"/>
      <c r="G654" s="72"/>
      <c r="H654" s="72"/>
      <c r="I654" s="72"/>
      <c r="J654" s="10"/>
      <c r="K654" s="10"/>
      <c r="L654" s="10"/>
      <c r="M654" s="10"/>
      <c r="N654" s="7" t="s">
        <v>18</v>
      </c>
      <c r="O654" s="10"/>
    </row>
    <row r="655">
      <c r="A655" s="10"/>
      <c r="B655" s="10"/>
      <c r="C655" s="72"/>
      <c r="D655" s="72"/>
      <c r="E655" s="72"/>
      <c r="F655" s="72"/>
      <c r="G655" s="72"/>
      <c r="H655" s="72"/>
      <c r="I655" s="72"/>
      <c r="J655" s="10"/>
      <c r="K655" s="10"/>
      <c r="L655" s="10"/>
      <c r="M655" s="10"/>
      <c r="N655" s="7" t="s">
        <v>18</v>
      </c>
      <c r="O655" s="10"/>
    </row>
    <row r="656">
      <c r="A656" s="10"/>
      <c r="B656" s="10"/>
      <c r="C656" s="72"/>
      <c r="D656" s="72"/>
      <c r="E656" s="72"/>
      <c r="F656" s="72"/>
      <c r="G656" s="72"/>
      <c r="H656" s="72"/>
      <c r="I656" s="72"/>
      <c r="J656" s="10"/>
      <c r="K656" s="10"/>
      <c r="L656" s="10"/>
      <c r="M656" s="10"/>
      <c r="N656" s="7" t="s">
        <v>18</v>
      </c>
      <c r="O656" s="10"/>
    </row>
    <row r="657">
      <c r="A657" s="10"/>
      <c r="B657" s="10"/>
      <c r="C657" s="72"/>
      <c r="D657" s="72"/>
      <c r="E657" s="72"/>
      <c r="F657" s="72"/>
      <c r="G657" s="72"/>
      <c r="H657" s="72"/>
      <c r="I657" s="72"/>
      <c r="J657" s="10"/>
      <c r="K657" s="10"/>
      <c r="L657" s="10"/>
      <c r="M657" s="10"/>
      <c r="N657" s="7" t="s">
        <v>18</v>
      </c>
      <c r="O657" s="10"/>
    </row>
    <row r="658">
      <c r="A658" s="10"/>
      <c r="B658" s="10"/>
      <c r="C658" s="72"/>
      <c r="D658" s="72"/>
      <c r="E658" s="72"/>
      <c r="F658" s="72"/>
      <c r="G658" s="72"/>
      <c r="H658" s="72"/>
      <c r="I658" s="72"/>
      <c r="J658" s="10"/>
      <c r="K658" s="10"/>
      <c r="L658" s="10"/>
      <c r="M658" s="10"/>
      <c r="N658" s="7" t="s">
        <v>18</v>
      </c>
      <c r="O658" s="10"/>
    </row>
    <row r="659">
      <c r="A659" s="10"/>
      <c r="B659" s="10"/>
      <c r="C659" s="72"/>
      <c r="D659" s="72"/>
      <c r="E659" s="72"/>
      <c r="F659" s="72"/>
      <c r="G659" s="72"/>
      <c r="H659" s="72"/>
      <c r="I659" s="72"/>
      <c r="J659" s="10"/>
      <c r="K659" s="10"/>
      <c r="L659" s="10"/>
      <c r="M659" s="10"/>
      <c r="N659" s="7" t="s">
        <v>18</v>
      </c>
      <c r="O659" s="10"/>
    </row>
    <row r="660">
      <c r="A660" s="10"/>
      <c r="B660" s="10"/>
      <c r="C660" s="72"/>
      <c r="D660" s="72"/>
      <c r="E660" s="72"/>
      <c r="F660" s="72"/>
      <c r="G660" s="72"/>
      <c r="H660" s="72"/>
      <c r="I660" s="72"/>
      <c r="J660" s="10"/>
      <c r="K660" s="10"/>
      <c r="L660" s="10"/>
      <c r="M660" s="10"/>
      <c r="N660" s="7" t="s">
        <v>18</v>
      </c>
      <c r="O660" s="10"/>
    </row>
    <row r="661">
      <c r="A661" s="10"/>
      <c r="B661" s="10"/>
      <c r="C661" s="72"/>
      <c r="D661" s="72"/>
      <c r="E661" s="72"/>
      <c r="F661" s="72"/>
      <c r="G661" s="72"/>
      <c r="H661" s="72"/>
      <c r="I661" s="72"/>
      <c r="J661" s="10"/>
      <c r="K661" s="10"/>
      <c r="L661" s="10"/>
      <c r="M661" s="10"/>
      <c r="N661" s="7" t="s">
        <v>18</v>
      </c>
      <c r="O661" s="10"/>
    </row>
    <row r="662">
      <c r="A662" s="10"/>
      <c r="B662" s="10"/>
      <c r="C662" s="72"/>
      <c r="D662" s="72"/>
      <c r="E662" s="72"/>
      <c r="F662" s="72"/>
      <c r="G662" s="72"/>
      <c r="H662" s="72"/>
      <c r="I662" s="72"/>
      <c r="J662" s="10"/>
      <c r="K662" s="10"/>
      <c r="L662" s="10"/>
      <c r="M662" s="10"/>
      <c r="N662" s="7" t="s">
        <v>18</v>
      </c>
      <c r="O662" s="10"/>
    </row>
    <row r="663">
      <c r="A663" s="10"/>
      <c r="B663" s="10"/>
      <c r="C663" s="72"/>
      <c r="D663" s="72"/>
      <c r="E663" s="72"/>
      <c r="F663" s="72"/>
      <c r="G663" s="72"/>
      <c r="H663" s="72"/>
      <c r="I663" s="72"/>
      <c r="J663" s="10"/>
      <c r="K663" s="10"/>
      <c r="L663" s="10"/>
      <c r="M663" s="10"/>
      <c r="N663" s="7" t="s">
        <v>18</v>
      </c>
      <c r="O663" s="10"/>
    </row>
    <row r="664">
      <c r="A664" s="10"/>
      <c r="B664" s="10"/>
      <c r="C664" s="72"/>
      <c r="D664" s="72"/>
      <c r="E664" s="72"/>
      <c r="F664" s="72"/>
      <c r="G664" s="72"/>
      <c r="H664" s="72"/>
      <c r="I664" s="72"/>
      <c r="J664" s="10"/>
      <c r="K664" s="10"/>
      <c r="L664" s="10"/>
      <c r="M664" s="10"/>
      <c r="N664" s="7" t="s">
        <v>18</v>
      </c>
      <c r="O664" s="10"/>
    </row>
    <row r="665">
      <c r="A665" s="10"/>
      <c r="B665" s="10"/>
      <c r="C665" s="72"/>
      <c r="D665" s="72"/>
      <c r="E665" s="72"/>
      <c r="F665" s="72"/>
      <c r="G665" s="72"/>
      <c r="H665" s="72"/>
      <c r="I665" s="72"/>
      <c r="J665" s="10"/>
      <c r="K665" s="10"/>
      <c r="L665" s="10"/>
      <c r="M665" s="10"/>
      <c r="N665" s="7" t="s">
        <v>18</v>
      </c>
      <c r="O665" s="10"/>
    </row>
    <row r="666">
      <c r="A666" s="10"/>
      <c r="B666" s="10"/>
      <c r="C666" s="72"/>
      <c r="D666" s="72"/>
      <c r="E666" s="72"/>
      <c r="F666" s="72"/>
      <c r="G666" s="72"/>
      <c r="H666" s="72"/>
      <c r="I666" s="72"/>
      <c r="J666" s="10"/>
      <c r="K666" s="10"/>
      <c r="L666" s="10"/>
      <c r="M666" s="10"/>
      <c r="N666" s="7" t="s">
        <v>18</v>
      </c>
      <c r="O666" s="10"/>
    </row>
    <row r="667">
      <c r="A667" s="10"/>
      <c r="B667" s="10"/>
      <c r="C667" s="72"/>
      <c r="D667" s="72"/>
      <c r="E667" s="72"/>
      <c r="F667" s="72"/>
      <c r="G667" s="72"/>
      <c r="H667" s="72"/>
      <c r="I667" s="72"/>
      <c r="J667" s="10"/>
      <c r="K667" s="10"/>
      <c r="L667" s="10"/>
      <c r="M667" s="10"/>
      <c r="N667" s="7" t="s">
        <v>18</v>
      </c>
      <c r="O667" s="10"/>
    </row>
    <row r="668">
      <c r="A668" s="10"/>
      <c r="B668" s="10"/>
      <c r="C668" s="72"/>
      <c r="D668" s="72"/>
      <c r="E668" s="72"/>
      <c r="F668" s="72"/>
      <c r="G668" s="72"/>
      <c r="H668" s="72"/>
      <c r="I668" s="72"/>
      <c r="J668" s="10"/>
      <c r="K668" s="10"/>
      <c r="L668" s="10"/>
      <c r="M668" s="10"/>
      <c r="N668" s="7" t="s">
        <v>18</v>
      </c>
      <c r="O668" s="10"/>
    </row>
    <row r="669">
      <c r="A669" s="10"/>
      <c r="B669" s="10"/>
      <c r="C669" s="72"/>
      <c r="D669" s="72"/>
      <c r="E669" s="72"/>
      <c r="F669" s="72"/>
      <c r="G669" s="72"/>
      <c r="H669" s="72"/>
      <c r="I669" s="72"/>
      <c r="J669" s="10"/>
      <c r="K669" s="10"/>
      <c r="L669" s="10"/>
      <c r="M669" s="10"/>
      <c r="N669" s="7" t="s">
        <v>18</v>
      </c>
      <c r="O669" s="10"/>
    </row>
    <row r="670">
      <c r="A670" s="10"/>
      <c r="B670" s="10"/>
      <c r="C670" s="72"/>
      <c r="D670" s="72"/>
      <c r="E670" s="72"/>
      <c r="F670" s="72"/>
      <c r="G670" s="72"/>
      <c r="H670" s="72"/>
      <c r="I670" s="72"/>
      <c r="J670" s="10"/>
      <c r="K670" s="10"/>
      <c r="L670" s="10"/>
      <c r="M670" s="10"/>
      <c r="N670" s="7" t="s">
        <v>18</v>
      </c>
      <c r="O670" s="10"/>
    </row>
    <row r="671">
      <c r="A671" s="10"/>
      <c r="B671" s="10"/>
      <c r="C671" s="72"/>
      <c r="D671" s="72"/>
      <c r="E671" s="72"/>
      <c r="F671" s="72"/>
      <c r="G671" s="72"/>
      <c r="H671" s="72"/>
      <c r="I671" s="72"/>
      <c r="J671" s="10"/>
      <c r="K671" s="10"/>
      <c r="L671" s="10"/>
      <c r="M671" s="10"/>
      <c r="N671" s="7" t="s">
        <v>18</v>
      </c>
      <c r="O671" s="10"/>
    </row>
    <row r="672">
      <c r="A672" s="10"/>
      <c r="B672" s="10"/>
      <c r="C672" s="72"/>
      <c r="D672" s="72"/>
      <c r="E672" s="72"/>
      <c r="F672" s="72"/>
      <c r="G672" s="72"/>
      <c r="H672" s="72"/>
      <c r="I672" s="72"/>
      <c r="J672" s="10"/>
      <c r="K672" s="10"/>
      <c r="L672" s="10"/>
      <c r="M672" s="10"/>
      <c r="N672" s="7" t="s">
        <v>18</v>
      </c>
      <c r="O672" s="10"/>
    </row>
    <row r="673">
      <c r="A673" s="10"/>
      <c r="B673" s="10"/>
      <c r="C673" s="72"/>
      <c r="D673" s="72"/>
      <c r="E673" s="72"/>
      <c r="F673" s="72"/>
      <c r="G673" s="72"/>
      <c r="H673" s="72"/>
      <c r="I673" s="72"/>
      <c r="J673" s="10"/>
      <c r="K673" s="10"/>
      <c r="L673" s="10"/>
      <c r="M673" s="10"/>
      <c r="N673" s="7" t="s">
        <v>18</v>
      </c>
      <c r="O673" s="10"/>
    </row>
    <row r="674">
      <c r="A674" s="10"/>
      <c r="B674" s="10"/>
      <c r="C674" s="72"/>
      <c r="D674" s="72"/>
      <c r="E674" s="72"/>
      <c r="F674" s="72"/>
      <c r="G674" s="72"/>
      <c r="H674" s="72"/>
      <c r="I674" s="72"/>
      <c r="J674" s="10"/>
      <c r="K674" s="10"/>
      <c r="L674" s="10"/>
      <c r="M674" s="10"/>
      <c r="N674" s="7" t="s">
        <v>18</v>
      </c>
      <c r="O674" s="10"/>
    </row>
    <row r="675">
      <c r="A675" s="10"/>
      <c r="B675" s="10"/>
      <c r="C675" s="72"/>
      <c r="D675" s="72"/>
      <c r="E675" s="72"/>
      <c r="F675" s="72"/>
      <c r="G675" s="72"/>
      <c r="H675" s="72"/>
      <c r="I675" s="72"/>
      <c r="J675" s="10"/>
      <c r="K675" s="10"/>
      <c r="L675" s="10"/>
      <c r="M675" s="10"/>
      <c r="N675" s="7" t="s">
        <v>18</v>
      </c>
      <c r="O675" s="10"/>
    </row>
    <row r="676">
      <c r="A676" s="10"/>
      <c r="B676" s="10"/>
      <c r="C676" s="72"/>
      <c r="D676" s="72"/>
      <c r="E676" s="72"/>
      <c r="F676" s="72"/>
      <c r="G676" s="72"/>
      <c r="H676" s="72"/>
      <c r="I676" s="72"/>
      <c r="J676" s="10"/>
      <c r="K676" s="10"/>
      <c r="L676" s="10"/>
      <c r="M676" s="10"/>
      <c r="N676" s="7" t="s">
        <v>18</v>
      </c>
      <c r="O676" s="10"/>
    </row>
    <row r="677">
      <c r="A677" s="10"/>
      <c r="B677" s="10"/>
      <c r="C677" s="72"/>
      <c r="D677" s="72"/>
      <c r="E677" s="72"/>
      <c r="F677" s="72"/>
      <c r="G677" s="72"/>
      <c r="H677" s="72"/>
      <c r="I677" s="72"/>
      <c r="J677" s="10"/>
      <c r="K677" s="10"/>
      <c r="L677" s="10"/>
      <c r="M677" s="10"/>
      <c r="N677" s="7" t="s">
        <v>18</v>
      </c>
      <c r="O677" s="10"/>
    </row>
    <row r="678">
      <c r="A678" s="10"/>
      <c r="B678" s="10"/>
      <c r="C678" s="72"/>
      <c r="D678" s="72"/>
      <c r="E678" s="72"/>
      <c r="F678" s="72"/>
      <c r="G678" s="72"/>
      <c r="H678" s="72"/>
      <c r="I678" s="72"/>
      <c r="J678" s="10"/>
      <c r="K678" s="10"/>
      <c r="L678" s="10"/>
      <c r="M678" s="10"/>
      <c r="N678" s="7" t="s">
        <v>18</v>
      </c>
      <c r="O678" s="10"/>
    </row>
    <row r="679">
      <c r="A679" s="10"/>
      <c r="B679" s="10"/>
      <c r="C679" s="72"/>
      <c r="D679" s="72"/>
      <c r="E679" s="72"/>
      <c r="F679" s="72"/>
      <c r="G679" s="72"/>
      <c r="H679" s="72"/>
      <c r="I679" s="72"/>
      <c r="J679" s="10"/>
      <c r="K679" s="10"/>
      <c r="L679" s="10"/>
      <c r="M679" s="10"/>
      <c r="N679" s="7" t="s">
        <v>18</v>
      </c>
      <c r="O679" s="10"/>
    </row>
    <row r="680">
      <c r="A680" s="10"/>
      <c r="B680" s="10"/>
      <c r="C680" s="72"/>
      <c r="D680" s="72"/>
      <c r="E680" s="72"/>
      <c r="F680" s="72"/>
      <c r="G680" s="72"/>
      <c r="H680" s="72"/>
      <c r="I680" s="72"/>
      <c r="J680" s="10"/>
      <c r="K680" s="10"/>
      <c r="L680" s="10"/>
      <c r="M680" s="10"/>
      <c r="N680" s="7" t="s">
        <v>18</v>
      </c>
      <c r="O680" s="10"/>
    </row>
    <row r="681">
      <c r="A681" s="10"/>
      <c r="B681" s="10"/>
      <c r="C681" s="72"/>
      <c r="D681" s="72"/>
      <c r="E681" s="72"/>
      <c r="F681" s="72"/>
      <c r="G681" s="72"/>
      <c r="H681" s="72"/>
      <c r="I681" s="72"/>
      <c r="J681" s="10"/>
      <c r="K681" s="10"/>
      <c r="L681" s="10"/>
      <c r="M681" s="10"/>
      <c r="N681" s="7" t="s">
        <v>18</v>
      </c>
      <c r="O681" s="10"/>
    </row>
    <row r="682">
      <c r="A682" s="10"/>
      <c r="B682" s="10"/>
      <c r="C682" s="72"/>
      <c r="D682" s="72"/>
      <c r="E682" s="72"/>
      <c r="F682" s="72"/>
      <c r="G682" s="72"/>
      <c r="H682" s="72"/>
      <c r="I682" s="72"/>
      <c r="J682" s="10"/>
      <c r="K682" s="10"/>
      <c r="L682" s="10"/>
      <c r="M682" s="10"/>
      <c r="N682" s="7" t="s">
        <v>18</v>
      </c>
      <c r="O682" s="10"/>
    </row>
    <row r="683">
      <c r="A683" s="10"/>
      <c r="B683" s="10"/>
      <c r="C683" s="72"/>
      <c r="D683" s="72"/>
      <c r="E683" s="72"/>
      <c r="F683" s="72"/>
      <c r="G683" s="72"/>
      <c r="H683" s="72"/>
      <c r="I683" s="72"/>
      <c r="J683" s="10"/>
      <c r="K683" s="10"/>
      <c r="L683" s="10"/>
      <c r="M683" s="10"/>
      <c r="N683" s="7" t="s">
        <v>18</v>
      </c>
      <c r="O683" s="10"/>
    </row>
    <row r="684">
      <c r="A684" s="10"/>
      <c r="B684" s="10"/>
      <c r="C684" s="72"/>
      <c r="D684" s="72"/>
      <c r="E684" s="72"/>
      <c r="F684" s="72"/>
      <c r="G684" s="72"/>
      <c r="H684" s="72"/>
      <c r="I684" s="72"/>
      <c r="J684" s="10"/>
      <c r="K684" s="10"/>
      <c r="L684" s="10"/>
      <c r="M684" s="10"/>
      <c r="N684" s="7" t="s">
        <v>18</v>
      </c>
      <c r="O684" s="10"/>
    </row>
    <row r="685">
      <c r="A685" s="10"/>
      <c r="B685" s="10"/>
      <c r="C685" s="72"/>
      <c r="D685" s="72"/>
      <c r="E685" s="72"/>
      <c r="F685" s="72"/>
      <c r="G685" s="72"/>
      <c r="H685" s="72"/>
      <c r="I685" s="72"/>
      <c r="J685" s="10"/>
      <c r="K685" s="10"/>
      <c r="L685" s="10"/>
      <c r="M685" s="10"/>
      <c r="N685" s="7" t="s">
        <v>18</v>
      </c>
      <c r="O685" s="10"/>
    </row>
    <row r="686">
      <c r="A686" s="10"/>
      <c r="B686" s="10"/>
      <c r="C686" s="72"/>
      <c r="D686" s="72"/>
      <c r="E686" s="72"/>
      <c r="F686" s="72"/>
      <c r="G686" s="72"/>
      <c r="H686" s="72"/>
      <c r="I686" s="72"/>
      <c r="J686" s="10"/>
      <c r="K686" s="10"/>
      <c r="L686" s="10"/>
      <c r="M686" s="10"/>
      <c r="N686" s="7" t="s">
        <v>18</v>
      </c>
      <c r="O686" s="10"/>
    </row>
    <row r="687">
      <c r="A687" s="10"/>
      <c r="B687" s="10"/>
      <c r="C687" s="72"/>
      <c r="D687" s="72"/>
      <c r="E687" s="72"/>
      <c r="F687" s="72"/>
      <c r="G687" s="72"/>
      <c r="H687" s="72"/>
      <c r="I687" s="72"/>
      <c r="J687" s="10"/>
      <c r="K687" s="10"/>
      <c r="L687" s="10"/>
      <c r="M687" s="10"/>
      <c r="N687" s="7" t="s">
        <v>18</v>
      </c>
      <c r="O687" s="10"/>
    </row>
    <row r="688">
      <c r="A688" s="10"/>
      <c r="B688" s="10"/>
      <c r="C688" s="72"/>
      <c r="D688" s="72"/>
      <c r="E688" s="72"/>
      <c r="F688" s="72"/>
      <c r="G688" s="72"/>
      <c r="H688" s="72"/>
      <c r="I688" s="72"/>
      <c r="J688" s="10"/>
      <c r="K688" s="10"/>
      <c r="L688" s="10"/>
      <c r="M688" s="10"/>
      <c r="N688" s="7" t="s">
        <v>18</v>
      </c>
      <c r="O688" s="10"/>
    </row>
    <row r="689">
      <c r="A689" s="10"/>
      <c r="B689" s="10"/>
      <c r="C689" s="72"/>
      <c r="D689" s="72"/>
      <c r="E689" s="72"/>
      <c r="F689" s="72"/>
      <c r="G689" s="72"/>
      <c r="H689" s="72"/>
      <c r="I689" s="72"/>
      <c r="J689" s="10"/>
      <c r="K689" s="10"/>
      <c r="L689" s="10"/>
      <c r="M689" s="10"/>
      <c r="N689" s="7" t="s">
        <v>18</v>
      </c>
      <c r="O689" s="10"/>
    </row>
    <row r="690">
      <c r="A690" s="10"/>
      <c r="B690" s="10"/>
      <c r="C690" s="72"/>
      <c r="D690" s="72"/>
      <c r="E690" s="72"/>
      <c r="F690" s="72"/>
      <c r="G690" s="72"/>
      <c r="H690" s="72"/>
      <c r="I690" s="72"/>
      <c r="J690" s="10"/>
      <c r="K690" s="10"/>
      <c r="L690" s="10"/>
      <c r="M690" s="10"/>
      <c r="N690" s="7" t="s">
        <v>18</v>
      </c>
      <c r="O690" s="10"/>
    </row>
    <row r="691">
      <c r="A691" s="10"/>
      <c r="B691" s="10"/>
      <c r="C691" s="72"/>
      <c r="D691" s="72"/>
      <c r="E691" s="72"/>
      <c r="F691" s="72"/>
      <c r="G691" s="72"/>
      <c r="H691" s="72"/>
      <c r="I691" s="72"/>
      <c r="J691" s="10"/>
      <c r="K691" s="10"/>
      <c r="L691" s="10"/>
      <c r="M691" s="10"/>
      <c r="N691" s="7" t="s">
        <v>18</v>
      </c>
      <c r="O691" s="10"/>
    </row>
    <row r="692">
      <c r="A692" s="10"/>
      <c r="B692" s="10"/>
      <c r="C692" s="72"/>
      <c r="D692" s="72"/>
      <c r="E692" s="72"/>
      <c r="F692" s="72"/>
      <c r="G692" s="72"/>
      <c r="H692" s="72"/>
      <c r="I692" s="72"/>
      <c r="J692" s="10"/>
      <c r="K692" s="10"/>
      <c r="L692" s="10"/>
      <c r="M692" s="10"/>
      <c r="N692" s="7" t="s">
        <v>18</v>
      </c>
      <c r="O692" s="10"/>
    </row>
    <row r="693">
      <c r="A693" s="10"/>
      <c r="B693" s="10"/>
      <c r="C693" s="72"/>
      <c r="D693" s="72"/>
      <c r="E693" s="72"/>
      <c r="F693" s="72"/>
      <c r="G693" s="72"/>
      <c r="H693" s="72"/>
      <c r="I693" s="72"/>
      <c r="J693" s="10"/>
      <c r="K693" s="10"/>
      <c r="L693" s="10"/>
      <c r="M693" s="10"/>
      <c r="N693" s="7" t="s">
        <v>18</v>
      </c>
      <c r="O693" s="10"/>
    </row>
    <row r="694">
      <c r="A694" s="10"/>
      <c r="B694" s="10"/>
      <c r="C694" s="72"/>
      <c r="D694" s="72"/>
      <c r="E694" s="72"/>
      <c r="F694" s="72"/>
      <c r="G694" s="72"/>
      <c r="H694" s="72"/>
      <c r="I694" s="72"/>
      <c r="J694" s="10"/>
      <c r="K694" s="10"/>
      <c r="L694" s="10"/>
      <c r="M694" s="10"/>
      <c r="N694" s="7" t="s">
        <v>18</v>
      </c>
      <c r="O694" s="10"/>
    </row>
    <row r="695">
      <c r="A695" s="10"/>
      <c r="B695" s="10"/>
      <c r="C695" s="72"/>
      <c r="D695" s="72"/>
      <c r="E695" s="72"/>
      <c r="F695" s="72"/>
      <c r="G695" s="72"/>
      <c r="H695" s="72"/>
      <c r="I695" s="72"/>
      <c r="J695" s="10"/>
      <c r="K695" s="10"/>
      <c r="L695" s="10"/>
      <c r="M695" s="10"/>
      <c r="N695" s="7" t="s">
        <v>18</v>
      </c>
      <c r="O695" s="10"/>
    </row>
    <row r="696">
      <c r="A696" s="10"/>
      <c r="B696" s="10"/>
      <c r="C696" s="72"/>
      <c r="D696" s="72"/>
      <c r="E696" s="72"/>
      <c r="F696" s="72"/>
      <c r="G696" s="72"/>
      <c r="H696" s="72"/>
      <c r="I696" s="72"/>
      <c r="J696" s="10"/>
      <c r="K696" s="10"/>
      <c r="L696" s="10"/>
      <c r="M696" s="10"/>
      <c r="N696" s="7" t="s">
        <v>18</v>
      </c>
      <c r="O696" s="10"/>
    </row>
    <row r="697">
      <c r="A697" s="10"/>
      <c r="B697" s="10"/>
      <c r="C697" s="72"/>
      <c r="D697" s="72"/>
      <c r="E697" s="72"/>
      <c r="F697" s="72"/>
      <c r="G697" s="72"/>
      <c r="H697" s="72"/>
      <c r="I697" s="72"/>
      <c r="J697" s="10"/>
      <c r="K697" s="10"/>
      <c r="L697" s="10"/>
      <c r="M697" s="10"/>
      <c r="N697" s="7" t="s">
        <v>18</v>
      </c>
      <c r="O697" s="10"/>
    </row>
    <row r="698">
      <c r="A698" s="10"/>
      <c r="B698" s="10"/>
      <c r="C698" s="72"/>
      <c r="D698" s="72"/>
      <c r="E698" s="72"/>
      <c r="F698" s="72"/>
      <c r="G698" s="72"/>
      <c r="H698" s="72"/>
      <c r="I698" s="72"/>
      <c r="J698" s="10"/>
      <c r="K698" s="10"/>
      <c r="L698" s="10"/>
      <c r="M698" s="10"/>
      <c r="N698" s="7" t="s">
        <v>18</v>
      </c>
      <c r="O698" s="10"/>
    </row>
    <row r="699">
      <c r="A699" s="10"/>
      <c r="B699" s="10"/>
      <c r="C699" s="72"/>
      <c r="D699" s="72"/>
      <c r="E699" s="72"/>
      <c r="F699" s="72"/>
      <c r="G699" s="72"/>
      <c r="H699" s="72"/>
      <c r="I699" s="72"/>
      <c r="J699" s="10"/>
      <c r="K699" s="10"/>
      <c r="L699" s="10"/>
      <c r="M699" s="10"/>
      <c r="N699" s="7" t="s">
        <v>18</v>
      </c>
      <c r="O699" s="10"/>
    </row>
    <row r="700">
      <c r="A700" s="10"/>
      <c r="B700" s="10"/>
      <c r="C700" s="72"/>
      <c r="D700" s="72"/>
      <c r="E700" s="72"/>
      <c r="F700" s="72"/>
      <c r="G700" s="72"/>
      <c r="H700" s="72"/>
      <c r="I700" s="72"/>
      <c r="J700" s="10"/>
      <c r="K700" s="10"/>
      <c r="L700" s="10"/>
      <c r="M700" s="10"/>
      <c r="N700" s="7" t="s">
        <v>18</v>
      </c>
      <c r="O700" s="10"/>
    </row>
    <row r="701">
      <c r="A701" s="10"/>
      <c r="B701" s="10"/>
      <c r="C701" s="72"/>
      <c r="D701" s="72"/>
      <c r="E701" s="72"/>
      <c r="F701" s="72"/>
      <c r="G701" s="72"/>
      <c r="H701" s="72"/>
      <c r="I701" s="72"/>
      <c r="J701" s="10"/>
      <c r="K701" s="10"/>
      <c r="L701" s="10"/>
      <c r="M701" s="10"/>
      <c r="N701" s="7" t="s">
        <v>18</v>
      </c>
      <c r="O701" s="10"/>
    </row>
    <row r="702">
      <c r="A702" s="10"/>
      <c r="B702" s="10"/>
      <c r="C702" s="72"/>
      <c r="D702" s="72"/>
      <c r="E702" s="72"/>
      <c r="F702" s="72"/>
      <c r="G702" s="72"/>
      <c r="H702" s="72"/>
      <c r="I702" s="72"/>
      <c r="J702" s="10"/>
      <c r="K702" s="10"/>
      <c r="L702" s="10"/>
      <c r="M702" s="10"/>
      <c r="N702" s="7" t="s">
        <v>18</v>
      </c>
      <c r="O702" s="10"/>
    </row>
    <row r="703">
      <c r="A703" s="10"/>
      <c r="B703" s="10"/>
      <c r="C703" s="72"/>
      <c r="D703" s="72"/>
      <c r="E703" s="72"/>
      <c r="F703" s="72"/>
      <c r="G703" s="72"/>
      <c r="H703" s="72"/>
      <c r="I703" s="72"/>
      <c r="J703" s="10"/>
      <c r="K703" s="10"/>
      <c r="L703" s="10"/>
      <c r="M703" s="10"/>
      <c r="N703" s="7" t="s">
        <v>18</v>
      </c>
      <c r="O703" s="10"/>
    </row>
    <row r="704">
      <c r="A704" s="10"/>
      <c r="B704" s="10"/>
      <c r="C704" s="72"/>
      <c r="D704" s="72"/>
      <c r="E704" s="72"/>
      <c r="F704" s="72"/>
      <c r="G704" s="72"/>
      <c r="H704" s="72"/>
      <c r="I704" s="72"/>
      <c r="J704" s="10"/>
      <c r="K704" s="10"/>
      <c r="L704" s="10"/>
      <c r="M704" s="10"/>
      <c r="N704" s="7" t="s">
        <v>18</v>
      </c>
      <c r="O704" s="10"/>
    </row>
    <row r="705">
      <c r="A705" s="10"/>
      <c r="B705" s="10"/>
      <c r="C705" s="72"/>
      <c r="D705" s="72"/>
      <c r="E705" s="72"/>
      <c r="F705" s="72"/>
      <c r="G705" s="72"/>
      <c r="H705" s="72"/>
      <c r="I705" s="72"/>
      <c r="J705" s="10"/>
      <c r="K705" s="10"/>
      <c r="L705" s="10"/>
      <c r="M705" s="10"/>
      <c r="N705" s="7" t="s">
        <v>18</v>
      </c>
      <c r="O705" s="10"/>
    </row>
    <row r="706">
      <c r="A706" s="10"/>
      <c r="B706" s="10"/>
      <c r="C706" s="72"/>
      <c r="D706" s="72"/>
      <c r="E706" s="72"/>
      <c r="F706" s="72"/>
      <c r="G706" s="72"/>
      <c r="H706" s="72"/>
      <c r="I706" s="72"/>
      <c r="J706" s="10"/>
      <c r="K706" s="10"/>
      <c r="L706" s="10"/>
      <c r="M706" s="10"/>
      <c r="N706" s="7" t="s">
        <v>18</v>
      </c>
      <c r="O706" s="10"/>
    </row>
    <row r="707">
      <c r="A707" s="10"/>
      <c r="B707" s="10"/>
      <c r="C707" s="72"/>
      <c r="D707" s="72"/>
      <c r="E707" s="72"/>
      <c r="F707" s="72"/>
      <c r="G707" s="72"/>
      <c r="H707" s="72"/>
      <c r="I707" s="72"/>
      <c r="J707" s="10"/>
      <c r="K707" s="10"/>
      <c r="L707" s="10"/>
      <c r="M707" s="10"/>
      <c r="N707" s="7" t="s">
        <v>18</v>
      </c>
      <c r="O707" s="10"/>
    </row>
    <row r="708">
      <c r="A708" s="10"/>
      <c r="B708" s="10"/>
      <c r="C708" s="72"/>
      <c r="D708" s="72"/>
      <c r="E708" s="72"/>
      <c r="F708" s="72"/>
      <c r="G708" s="72"/>
      <c r="H708" s="72"/>
      <c r="I708" s="72"/>
      <c r="J708" s="10"/>
      <c r="K708" s="10"/>
      <c r="L708" s="10"/>
      <c r="M708" s="10"/>
      <c r="N708" s="7" t="s">
        <v>18</v>
      </c>
      <c r="O708" s="10"/>
    </row>
    <row r="709">
      <c r="A709" s="10"/>
      <c r="B709" s="10"/>
      <c r="C709" s="72"/>
      <c r="D709" s="72"/>
      <c r="E709" s="72"/>
      <c r="F709" s="72"/>
      <c r="G709" s="72"/>
      <c r="H709" s="72"/>
      <c r="I709" s="72"/>
      <c r="J709" s="10"/>
      <c r="K709" s="10"/>
      <c r="L709" s="10"/>
      <c r="M709" s="10"/>
      <c r="N709" s="7" t="s">
        <v>18</v>
      </c>
      <c r="O709" s="10"/>
    </row>
    <row r="710">
      <c r="A710" s="11"/>
      <c r="B710" s="11"/>
      <c r="C710" s="72"/>
      <c r="D710" s="72"/>
      <c r="E710" s="72"/>
      <c r="F710" s="72"/>
      <c r="G710" s="72"/>
      <c r="H710" s="72"/>
      <c r="I710" s="72"/>
      <c r="J710" s="11"/>
      <c r="K710" s="11"/>
      <c r="L710" s="11"/>
      <c r="M710" s="11"/>
      <c r="N710" s="7" t="s">
        <v>18</v>
      </c>
      <c r="O710" s="11"/>
      <c r="P710" s="11"/>
    </row>
  </sheetData>
  <mergeCells count="5">
    <mergeCell ref="P2:P709"/>
    <mergeCell ref="Q2:R2"/>
    <mergeCell ref="T2:U2"/>
    <mergeCell ref="S3:S12"/>
    <mergeCell ref="Q13:U710"/>
  </mergeCells>
  <conditionalFormatting sqref="N2:N710">
    <cfRule type="cellIs" dxfId="0" priority="1" operator="equal">
      <formula>"PENDENTE"</formula>
    </cfRule>
  </conditionalFormatting>
  <conditionalFormatting sqref="N2:N710">
    <cfRule type="cellIs" dxfId="1" priority="2" operator="equal">
      <formula>"PRIORIDADE"</formula>
    </cfRule>
  </conditionalFormatting>
  <conditionalFormatting sqref="N2:N710">
    <cfRule type="cellIs" dxfId="2" priority="3" operator="equal">
      <formula>"PRIORIDADE TOTAL"</formula>
    </cfRule>
  </conditionalFormatting>
  <conditionalFormatting sqref="N2:N710">
    <cfRule type="containsText" dxfId="3" priority="4" operator="containsText" text="ANÁLISE">
      <formula>NOT(ISERROR(SEARCH(("ANÁLISE"),(N2))))</formula>
    </cfRule>
  </conditionalFormatting>
  <conditionalFormatting sqref="N2:N710">
    <cfRule type="containsText" dxfId="4" priority="5" operator="containsText" text="VERIFICADO">
      <formula>NOT(ISERROR(SEARCH(("VERIFICADO"),(N2))))</formula>
    </cfRule>
  </conditionalFormatting>
  <conditionalFormatting sqref="N2:N710">
    <cfRule type="containsText" dxfId="5" priority="6" operator="containsText" text="APREENDIDO">
      <formula>NOT(ISERROR(SEARCH(("APREENDIDO"),(N2))))</formula>
    </cfRule>
  </conditionalFormatting>
  <conditionalFormatting sqref="N2:N710">
    <cfRule type="containsText" dxfId="6" priority="7" operator="containsText" text="APROVADO">
      <formula>NOT(ISERROR(SEARCH(("APROVADO"),(N2))))</formula>
    </cfRule>
  </conditionalFormatting>
  <conditionalFormatting sqref="N2:N710">
    <cfRule type="containsText" dxfId="7" priority="8" operator="containsText" text="QUITADO">
      <formula>NOT(ISERROR(SEARCH(("QUITADO"),(N2))))</formula>
    </cfRule>
  </conditionalFormatting>
  <conditionalFormatting sqref="N2:N710">
    <cfRule type="containsText" dxfId="8" priority="9" operator="containsText" text="OUTROS ACORDOS">
      <formula>NOT(ISERROR(SEARCH(("OUTROS ACORDOS"),(N2))))</formula>
    </cfRule>
  </conditionalFormatting>
  <conditionalFormatting sqref="N2:N710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710">
      <formula1>"PENDENTE,PRIORIDADE,PRIORIDADE TOTAL,VERIFICADO,ANÁLISE,APROVADO,QUITADO,APREENDIDO,CANCELADO,OUTROS ACORDOS"</formula1>
    </dataValidation>
    <dataValidation type="list" allowBlank="1" showErrorMessage="1" sqref="I2:I650">
      <formula1>"BRADESCO,BV FINANCEIRA,CREDITAS,GMAC,HYUNDAI,ITAÚ,OMNI S.A.,PANAMERICANO,PSA,RCI,RENNER,SAFRA,SANTANA,SANTANDER,TOYOTA,VOLKSWAGEN"</formula1>
    </dataValidation>
    <dataValidation type="list" allowBlank="1" showErrorMessage="1" sqref="L2:L710">
      <formula1>"LIGAÇÃO,WPP,SEM SUCESSO"</formula1>
    </dataValidation>
    <dataValidation type="list" allowBlank="1" showErrorMessage="1" sqref="D2:D650">
      <formula1>"BELO HORIZONTE,BLUMENAU,BRUSQUE,CAMPO GRANDE,CASCÁVEL,CHAPECÓ,CRICIÚMA,CURITIBA,FLORIANOPOLIS,GUARAPUAVA,ITAJAI,JARAGUA DO SUL,JOINVILLE,LONDRINA,MARINGÁ,PALHOÇA,PATO BRANCO,PONTA GROSSA,RIO DO SUL,SANTA LUZIA,SÃO JOSE,SISTEMA ANTIGO,AMERICANA,BAURU,CAMPI"&amp;"NAS,CARUARU,FORTALEZA,JOÃO PESSOA,LIMEIRA,MACEIO,MARINGA,MIRASSOL,OLINDA,OSASCO,PALMAS,PAU DE LIMA,PIRACICABA,RIBEIRÃO PRETO,SALVADOR,SJRP,SÃO PAULO,SOROCABA,UBERLANDIA,FRANCA,ARARAQUARA,FEIRA DE SANTANA"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8" max="8" width="11.88"/>
    <col customWidth="1" min="9" max="9" width="16.25"/>
    <col customWidth="1" min="10" max="10" width="10.88"/>
    <col customWidth="1" min="11" max="11" width="17.63"/>
    <col customWidth="1" min="12" max="12" width="16.5"/>
    <col customWidth="1" min="13" max="13" width="18.13"/>
    <col customWidth="1" min="14" max="14" width="19.0"/>
    <col customWidth="1" min="15" max="15" width="29.88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77" t="s">
        <v>0</v>
      </c>
      <c r="B1" s="77" t="s">
        <v>1</v>
      </c>
      <c r="C1" s="77" t="s">
        <v>2</v>
      </c>
      <c r="D1" s="80" t="s">
        <v>3</v>
      </c>
      <c r="E1" s="78" t="s">
        <v>4</v>
      </c>
      <c r="F1" s="50" t="s">
        <v>5</v>
      </c>
      <c r="G1" s="50" t="s">
        <v>6</v>
      </c>
      <c r="H1" s="50" t="s">
        <v>5</v>
      </c>
      <c r="I1" s="80" t="s">
        <v>7</v>
      </c>
      <c r="J1" s="50" t="s">
        <v>8</v>
      </c>
      <c r="K1" s="50" t="s">
        <v>9</v>
      </c>
      <c r="L1" s="50" t="s">
        <v>10</v>
      </c>
      <c r="M1" s="80" t="s">
        <v>11</v>
      </c>
      <c r="N1" s="50" t="s">
        <v>12</v>
      </c>
      <c r="O1" s="50" t="s">
        <v>13</v>
      </c>
      <c r="P1" s="5"/>
      <c r="Q1" s="5"/>
      <c r="R1" s="5"/>
      <c r="S1" s="5"/>
      <c r="T1" s="5"/>
      <c r="U1" s="5"/>
    </row>
    <row r="2" ht="15.75" customHeight="1">
      <c r="A2" s="111">
        <v>45705.0</v>
      </c>
      <c r="B2" s="111"/>
      <c r="C2" s="7">
        <v>203814.0</v>
      </c>
      <c r="D2" s="112" t="s">
        <v>43</v>
      </c>
      <c r="E2" s="111">
        <v>45261.0</v>
      </c>
      <c r="F2" s="113">
        <f t="shared" ref="F2:F705" si="1">DATEDIF(E2,TODAY(),"M")</f>
        <v>14</v>
      </c>
      <c r="G2" s="114">
        <v>45349.0</v>
      </c>
      <c r="H2" s="52">
        <f t="shared" ref="H2:H705" si="2">DATEDIF(G2,TODAY(),"M")</f>
        <v>11</v>
      </c>
      <c r="I2" s="112" t="s">
        <v>69</v>
      </c>
      <c r="J2" s="112">
        <v>314.0</v>
      </c>
      <c r="K2" s="112" t="s">
        <v>350</v>
      </c>
      <c r="L2" s="112"/>
      <c r="M2" s="111">
        <v>45701.0</v>
      </c>
      <c r="N2" s="112" t="s">
        <v>18</v>
      </c>
      <c r="O2" s="112" t="s">
        <v>351</v>
      </c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111">
        <v>45694.0</v>
      </c>
      <c r="B3" s="111"/>
      <c r="C3" s="7">
        <v>207344.0</v>
      </c>
      <c r="D3" s="112" t="s">
        <v>43</v>
      </c>
      <c r="E3" s="111">
        <v>45323.0</v>
      </c>
      <c r="F3" s="113">
        <f t="shared" si="1"/>
        <v>12</v>
      </c>
      <c r="G3" s="111">
        <v>45373.0</v>
      </c>
      <c r="H3" s="52">
        <f t="shared" si="2"/>
        <v>10</v>
      </c>
      <c r="I3" s="112" t="s">
        <v>89</v>
      </c>
      <c r="J3" s="112">
        <v>913.0</v>
      </c>
      <c r="K3" s="115">
        <v>3000.0</v>
      </c>
      <c r="L3" s="112"/>
      <c r="M3" s="111">
        <v>45672.0</v>
      </c>
      <c r="N3" s="112" t="s">
        <v>19</v>
      </c>
      <c r="O3" s="112" t="s">
        <v>352</v>
      </c>
      <c r="P3" s="11"/>
      <c r="Q3" s="16" t="s">
        <v>16</v>
      </c>
      <c r="R3" s="17">
        <f>COUNTIFS(N:N,"VERIFICADO",B:B,S2)</f>
        <v>8</v>
      </c>
      <c r="S3" s="18"/>
      <c r="T3" s="16" t="s">
        <v>16</v>
      </c>
      <c r="U3" s="17">
        <f>COUNTIFS(N:N,"VERIFICADO")</f>
        <v>19</v>
      </c>
    </row>
    <row r="4" ht="15.75" customHeight="1">
      <c r="A4" s="111">
        <v>45694.0</v>
      </c>
      <c r="B4" s="111"/>
      <c r="C4" s="7">
        <v>215144.0</v>
      </c>
      <c r="D4" s="112" t="s">
        <v>43</v>
      </c>
      <c r="E4" s="111">
        <v>45474.0</v>
      </c>
      <c r="F4" s="113">
        <f t="shared" si="1"/>
        <v>7</v>
      </c>
      <c r="G4" s="111">
        <v>45607.0</v>
      </c>
      <c r="H4" s="52">
        <f t="shared" si="2"/>
        <v>3</v>
      </c>
      <c r="I4" s="112" t="s">
        <v>69</v>
      </c>
      <c r="J4" s="112">
        <v>301.0</v>
      </c>
      <c r="K4" s="116">
        <v>23000.0</v>
      </c>
      <c r="L4" s="112"/>
      <c r="M4" s="111">
        <v>45703.0</v>
      </c>
      <c r="N4" s="112" t="s">
        <v>19</v>
      </c>
      <c r="O4" s="112" t="s">
        <v>353</v>
      </c>
      <c r="P4" s="11"/>
      <c r="Q4" s="16" t="s">
        <v>17</v>
      </c>
      <c r="R4" s="17">
        <f>COUNTIFS(N:N,"análise",B:B,S2)</f>
        <v>2</v>
      </c>
      <c r="S4" s="19"/>
      <c r="T4" s="16" t="s">
        <v>17</v>
      </c>
      <c r="U4" s="17">
        <f>COUNTIFS(N:N,"ANÁLISE")</f>
        <v>4</v>
      </c>
    </row>
    <row r="5" ht="15.75" customHeight="1">
      <c r="A5" s="111">
        <v>45705.0</v>
      </c>
      <c r="B5" s="111"/>
      <c r="C5" s="7">
        <v>174682.0</v>
      </c>
      <c r="D5" s="112" t="s">
        <v>54</v>
      </c>
      <c r="E5" s="111">
        <v>44927.0</v>
      </c>
      <c r="F5" s="113">
        <f t="shared" si="1"/>
        <v>25</v>
      </c>
      <c r="G5" s="111">
        <v>45098.0</v>
      </c>
      <c r="H5" s="52">
        <f t="shared" si="2"/>
        <v>19</v>
      </c>
      <c r="I5" s="112" t="s">
        <v>60</v>
      </c>
      <c r="J5" s="112" t="s">
        <v>354</v>
      </c>
      <c r="K5" s="112" t="s">
        <v>350</v>
      </c>
      <c r="L5" s="112"/>
      <c r="M5" s="111">
        <v>45352.0</v>
      </c>
      <c r="N5" s="112" t="s">
        <v>18</v>
      </c>
      <c r="O5" s="112" t="s">
        <v>352</v>
      </c>
      <c r="P5" s="11"/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659</v>
      </c>
    </row>
    <row r="6" ht="15.75" customHeight="1">
      <c r="A6" s="111">
        <v>45705.0</v>
      </c>
      <c r="B6" s="111"/>
      <c r="C6" s="7">
        <v>178779.0</v>
      </c>
      <c r="D6" s="112" t="s">
        <v>54</v>
      </c>
      <c r="E6" s="111">
        <v>45078.0</v>
      </c>
      <c r="F6" s="113">
        <f t="shared" si="1"/>
        <v>20</v>
      </c>
      <c r="G6" s="111">
        <v>45128.0</v>
      </c>
      <c r="H6" s="52">
        <f t="shared" si="2"/>
        <v>18</v>
      </c>
      <c r="I6" s="112" t="s">
        <v>44</v>
      </c>
      <c r="J6" s="112">
        <v>101.0</v>
      </c>
      <c r="K6" s="112" t="s">
        <v>350</v>
      </c>
      <c r="L6" s="112"/>
      <c r="M6" s="111">
        <v>45694.0</v>
      </c>
      <c r="N6" s="112" t="s">
        <v>18</v>
      </c>
      <c r="O6" s="112" t="s">
        <v>351</v>
      </c>
      <c r="P6" s="11"/>
      <c r="Q6" s="16" t="s">
        <v>19</v>
      </c>
      <c r="R6" s="17">
        <f>COUNTIFS(N:N,"prioridade",B:B,S2)</f>
        <v>0</v>
      </c>
      <c r="S6" s="19"/>
      <c r="T6" s="16" t="s">
        <v>19</v>
      </c>
      <c r="U6" s="17">
        <f>COUNTIFS(N:N,"PRIORIDADE")</f>
        <v>19</v>
      </c>
    </row>
    <row r="7" ht="15.75" customHeight="1">
      <c r="A7" s="111">
        <v>45705.0</v>
      </c>
      <c r="B7" s="111"/>
      <c r="C7" s="7">
        <v>189923.0</v>
      </c>
      <c r="D7" s="112" t="s">
        <v>54</v>
      </c>
      <c r="E7" s="111">
        <v>45139.0</v>
      </c>
      <c r="F7" s="113">
        <f t="shared" si="1"/>
        <v>18</v>
      </c>
      <c r="G7" s="114">
        <v>45222.0</v>
      </c>
      <c r="H7" s="52">
        <f t="shared" si="2"/>
        <v>15</v>
      </c>
      <c r="I7" s="112" t="s">
        <v>44</v>
      </c>
      <c r="J7" s="112">
        <v>102.0</v>
      </c>
      <c r="K7" s="112" t="s">
        <v>350</v>
      </c>
      <c r="L7" s="112"/>
      <c r="M7" s="111">
        <v>45694.0</v>
      </c>
      <c r="N7" s="112" t="s">
        <v>18</v>
      </c>
      <c r="O7" s="112" t="s">
        <v>355</v>
      </c>
      <c r="P7" s="11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0</v>
      </c>
    </row>
    <row r="8" ht="15.75" customHeight="1">
      <c r="A8" s="111">
        <v>45705.0</v>
      </c>
      <c r="B8" s="111"/>
      <c r="C8" s="7">
        <v>205548.0</v>
      </c>
      <c r="D8" s="112" t="s">
        <v>54</v>
      </c>
      <c r="E8" s="117">
        <v>45261.0</v>
      </c>
      <c r="F8" s="113">
        <f t="shared" si="1"/>
        <v>14</v>
      </c>
      <c r="G8" s="117">
        <v>45359.0</v>
      </c>
      <c r="H8" s="52">
        <f t="shared" si="2"/>
        <v>11</v>
      </c>
      <c r="I8" s="112" t="s">
        <v>44</v>
      </c>
      <c r="J8" s="112" t="s">
        <v>356</v>
      </c>
      <c r="K8" s="116">
        <v>8000.0</v>
      </c>
      <c r="L8" s="118"/>
      <c r="M8" s="111">
        <v>45539.0</v>
      </c>
      <c r="N8" s="112" t="s">
        <v>19</v>
      </c>
      <c r="O8" s="112" t="s">
        <v>352</v>
      </c>
      <c r="P8" s="11"/>
      <c r="Q8" s="16" t="s">
        <v>21</v>
      </c>
      <c r="R8" s="17">
        <f>COUNTIFS(N:N,"aprovado",B:B,S2)</f>
        <v>2</v>
      </c>
      <c r="S8" s="19"/>
      <c r="T8" s="16" t="s">
        <v>21</v>
      </c>
      <c r="U8" s="17">
        <f>COUNTIFS(N:N,"APROVADO")</f>
        <v>4</v>
      </c>
    </row>
    <row r="9" ht="15.75" customHeight="1">
      <c r="A9" s="111">
        <v>45705.0</v>
      </c>
      <c r="B9" s="111"/>
      <c r="C9" s="7">
        <v>220105.0</v>
      </c>
      <c r="D9" s="112" t="s">
        <v>54</v>
      </c>
      <c r="E9" s="111">
        <v>45444.0</v>
      </c>
      <c r="F9" s="113">
        <f t="shared" si="1"/>
        <v>8</v>
      </c>
      <c r="G9" s="114">
        <v>45490.0</v>
      </c>
      <c r="H9" s="52">
        <f t="shared" si="2"/>
        <v>7</v>
      </c>
      <c r="I9" s="112" t="s">
        <v>69</v>
      </c>
      <c r="J9" s="112">
        <v>301.0</v>
      </c>
      <c r="K9" s="112" t="s">
        <v>350</v>
      </c>
      <c r="L9" s="118"/>
      <c r="M9" s="111">
        <v>45540.0</v>
      </c>
      <c r="N9" s="112" t="s">
        <v>18</v>
      </c>
      <c r="O9" s="112" t="s">
        <v>352</v>
      </c>
      <c r="P9" s="11"/>
      <c r="Q9" s="21" t="s">
        <v>22</v>
      </c>
      <c r="R9" s="17">
        <f>COUNTIFS(N:N,"quitado",B:B,S2)</f>
        <v>0</v>
      </c>
      <c r="S9" s="19"/>
      <c r="T9" s="21" t="s">
        <v>22</v>
      </c>
      <c r="U9" s="17">
        <f>COUNTIFS(N:N,"QUITADO")</f>
        <v>0</v>
      </c>
    </row>
    <row r="10" ht="15.75" customHeight="1">
      <c r="A10" s="111">
        <v>45694.0</v>
      </c>
      <c r="B10" s="111"/>
      <c r="C10" s="7">
        <v>210658.0</v>
      </c>
      <c r="D10" s="112" t="s">
        <v>54</v>
      </c>
      <c r="E10" s="111">
        <v>45383.0</v>
      </c>
      <c r="F10" s="113">
        <f t="shared" si="1"/>
        <v>10</v>
      </c>
      <c r="G10" s="111">
        <v>45426.0</v>
      </c>
      <c r="H10" s="52">
        <f t="shared" si="2"/>
        <v>9</v>
      </c>
      <c r="I10" s="112" t="s">
        <v>48</v>
      </c>
      <c r="J10" s="112">
        <v>404.0</v>
      </c>
      <c r="K10" s="116">
        <v>15000.0</v>
      </c>
      <c r="L10" s="118"/>
      <c r="M10" s="111">
        <v>45701.0</v>
      </c>
      <c r="N10" s="112" t="s">
        <v>19</v>
      </c>
      <c r="O10" s="112" t="s">
        <v>353</v>
      </c>
      <c r="P10" s="11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0</v>
      </c>
    </row>
    <row r="11" ht="15.75" customHeight="1">
      <c r="A11" s="111">
        <v>45705.0</v>
      </c>
      <c r="B11" s="111">
        <v>45705.0</v>
      </c>
      <c r="C11" s="7">
        <v>203253.0</v>
      </c>
      <c r="D11" s="112" t="s">
        <v>54</v>
      </c>
      <c r="E11" s="111">
        <v>45323.0</v>
      </c>
      <c r="F11" s="113">
        <f t="shared" si="1"/>
        <v>12</v>
      </c>
      <c r="G11" s="111">
        <v>45364.0</v>
      </c>
      <c r="H11" s="52">
        <f t="shared" si="2"/>
        <v>11</v>
      </c>
      <c r="I11" s="112" t="s">
        <v>69</v>
      </c>
      <c r="J11" s="118"/>
      <c r="K11" s="118"/>
      <c r="L11" s="118"/>
      <c r="M11" s="118"/>
      <c r="N11" s="112" t="s">
        <v>24</v>
      </c>
      <c r="O11" s="112" t="s">
        <v>357</v>
      </c>
      <c r="P11" s="11"/>
      <c r="Q11" s="16" t="s">
        <v>24</v>
      </c>
      <c r="R11" s="17">
        <f>COUNTIFS(N:N,"cancelado",B:B,S2)</f>
        <v>0</v>
      </c>
      <c r="S11" s="19"/>
      <c r="T11" s="16" t="s">
        <v>24</v>
      </c>
      <c r="U11" s="17">
        <f>COUNTIFS(N:N,"CANCELADO")</f>
        <v>3</v>
      </c>
    </row>
    <row r="12" ht="15.75" customHeight="1">
      <c r="A12" s="111">
        <v>45705.0</v>
      </c>
      <c r="B12" s="118"/>
      <c r="C12" s="7">
        <v>223145.0</v>
      </c>
      <c r="D12" s="112" t="s">
        <v>54</v>
      </c>
      <c r="E12" s="111">
        <v>45474.0</v>
      </c>
      <c r="F12" s="113">
        <f t="shared" si="1"/>
        <v>7</v>
      </c>
      <c r="G12" s="111">
        <v>45514.0</v>
      </c>
      <c r="H12" s="52">
        <f t="shared" si="2"/>
        <v>6</v>
      </c>
      <c r="I12" s="112" t="s">
        <v>69</v>
      </c>
      <c r="J12" s="112">
        <v>307.0</v>
      </c>
      <c r="K12" s="116">
        <v>4000.0</v>
      </c>
      <c r="L12" s="118"/>
      <c r="M12" s="118"/>
      <c r="N12" s="112" t="s">
        <v>19</v>
      </c>
      <c r="O12" s="112" t="s">
        <v>358</v>
      </c>
      <c r="P12" s="11"/>
      <c r="Q12" s="22" t="s">
        <v>25</v>
      </c>
      <c r="R12" s="23">
        <f>SUM(R3,R4,R8,R9)</f>
        <v>12</v>
      </c>
      <c r="S12" s="24"/>
      <c r="T12" s="22" t="s">
        <v>25</v>
      </c>
      <c r="U12" s="23">
        <f>SUM(U3:U11)</f>
        <v>708</v>
      </c>
    </row>
    <row r="13">
      <c r="A13" s="111">
        <v>45705.0</v>
      </c>
      <c r="B13" s="118"/>
      <c r="C13" s="7">
        <v>219795.0</v>
      </c>
      <c r="D13" s="112" t="s">
        <v>54</v>
      </c>
      <c r="E13" s="111">
        <v>45413.0</v>
      </c>
      <c r="F13" s="113">
        <f t="shared" si="1"/>
        <v>9</v>
      </c>
      <c r="G13" s="111">
        <v>45474.0</v>
      </c>
      <c r="H13" s="52">
        <f t="shared" si="2"/>
        <v>7</v>
      </c>
      <c r="I13" s="112" t="s">
        <v>56</v>
      </c>
      <c r="J13" s="112">
        <v>504.0</v>
      </c>
      <c r="K13" s="112" t="s">
        <v>359</v>
      </c>
      <c r="L13" s="112" t="s">
        <v>66</v>
      </c>
      <c r="M13" s="111">
        <v>45695.0</v>
      </c>
      <c r="N13" s="112" t="s">
        <v>18</v>
      </c>
      <c r="O13" s="112" t="s">
        <v>351</v>
      </c>
      <c r="P13" s="11"/>
      <c r="Q13" s="25"/>
    </row>
    <row r="14">
      <c r="A14" s="111">
        <v>45705.0</v>
      </c>
      <c r="B14" s="111">
        <v>45705.0</v>
      </c>
      <c r="C14" s="7">
        <v>225717.0</v>
      </c>
      <c r="D14" s="112" t="s">
        <v>54</v>
      </c>
      <c r="E14" s="111">
        <v>45505.0</v>
      </c>
      <c r="F14" s="113">
        <f t="shared" si="1"/>
        <v>6</v>
      </c>
      <c r="G14" s="111">
        <v>45531.0</v>
      </c>
      <c r="H14" s="52">
        <f t="shared" si="2"/>
        <v>5</v>
      </c>
      <c r="I14" s="112" t="s">
        <v>69</v>
      </c>
      <c r="J14" s="112">
        <v>314.0</v>
      </c>
      <c r="K14" s="112" t="s">
        <v>360</v>
      </c>
      <c r="L14" s="118"/>
      <c r="M14" s="111">
        <v>45705.0</v>
      </c>
      <c r="N14" s="112" t="s">
        <v>16</v>
      </c>
      <c r="O14" s="112" t="s">
        <v>352</v>
      </c>
      <c r="P14" s="11"/>
    </row>
    <row r="15">
      <c r="A15" s="111">
        <v>45705.0</v>
      </c>
      <c r="B15" s="118"/>
      <c r="C15" s="7">
        <v>239224.0</v>
      </c>
      <c r="D15" s="112" t="s">
        <v>54</v>
      </c>
      <c r="E15" s="111">
        <v>45536.0</v>
      </c>
      <c r="F15" s="113">
        <f t="shared" si="1"/>
        <v>5</v>
      </c>
      <c r="G15" s="111">
        <v>45674.0</v>
      </c>
      <c r="H15" s="52">
        <f t="shared" si="2"/>
        <v>1</v>
      </c>
      <c r="I15" s="112" t="s">
        <v>69</v>
      </c>
      <c r="J15" s="112">
        <v>316.0</v>
      </c>
      <c r="K15" s="112" t="s">
        <v>350</v>
      </c>
      <c r="L15" s="118"/>
      <c r="M15" s="118"/>
      <c r="N15" s="112" t="s">
        <v>18</v>
      </c>
      <c r="O15" s="112" t="s">
        <v>358</v>
      </c>
      <c r="P15" s="11"/>
    </row>
    <row r="16">
      <c r="A16" s="111">
        <v>45705.0</v>
      </c>
      <c r="B16" s="111">
        <v>45705.0</v>
      </c>
      <c r="C16" s="7">
        <v>183024.0</v>
      </c>
      <c r="D16" s="112" t="s">
        <v>64</v>
      </c>
      <c r="E16" s="111">
        <v>45139.0</v>
      </c>
      <c r="F16" s="113">
        <f t="shared" si="1"/>
        <v>18</v>
      </c>
      <c r="G16" s="111">
        <v>45164.0</v>
      </c>
      <c r="H16" s="52">
        <f t="shared" si="2"/>
        <v>17</v>
      </c>
      <c r="I16" s="112" t="s">
        <v>48</v>
      </c>
      <c r="J16" s="112">
        <v>404.0</v>
      </c>
      <c r="K16" s="112" t="s">
        <v>350</v>
      </c>
      <c r="L16" s="118"/>
      <c r="M16" s="111">
        <v>45705.0</v>
      </c>
      <c r="N16" s="112" t="s">
        <v>21</v>
      </c>
      <c r="O16" s="112" t="s">
        <v>355</v>
      </c>
      <c r="P16" s="11"/>
    </row>
    <row r="17">
      <c r="A17" s="111">
        <v>45699.0</v>
      </c>
      <c r="B17" s="118"/>
      <c r="C17" s="7">
        <v>183130.0</v>
      </c>
      <c r="D17" s="112" t="s">
        <v>64</v>
      </c>
      <c r="E17" s="111">
        <v>45139.0</v>
      </c>
      <c r="F17" s="113">
        <f t="shared" si="1"/>
        <v>18</v>
      </c>
      <c r="G17" s="111">
        <v>45160.0</v>
      </c>
      <c r="H17" s="52">
        <f t="shared" si="2"/>
        <v>17</v>
      </c>
      <c r="I17" s="112" t="s">
        <v>48</v>
      </c>
      <c r="J17" s="112" t="s">
        <v>187</v>
      </c>
      <c r="K17" s="116">
        <v>7500.0</v>
      </c>
      <c r="L17" s="118"/>
      <c r="M17" s="111">
        <v>45699.0</v>
      </c>
      <c r="N17" s="112" t="s">
        <v>19</v>
      </c>
      <c r="O17" s="112" t="s">
        <v>353</v>
      </c>
      <c r="P17" s="11"/>
    </row>
    <row r="18">
      <c r="A18" s="111">
        <v>45705.0</v>
      </c>
      <c r="B18" s="111">
        <v>45705.0</v>
      </c>
      <c r="C18" s="7">
        <v>233570.0</v>
      </c>
      <c r="D18" s="112" t="s">
        <v>64</v>
      </c>
      <c r="E18" s="111">
        <v>45383.0</v>
      </c>
      <c r="F18" s="113">
        <f t="shared" si="1"/>
        <v>10</v>
      </c>
      <c r="G18" s="111">
        <v>45603.0</v>
      </c>
      <c r="H18" s="52">
        <f t="shared" si="2"/>
        <v>3</v>
      </c>
      <c r="I18" s="112" t="s">
        <v>48</v>
      </c>
      <c r="J18" s="112">
        <v>404.0</v>
      </c>
      <c r="K18" s="116">
        <v>15946.96</v>
      </c>
      <c r="L18" s="112" t="s">
        <v>66</v>
      </c>
      <c r="M18" s="112" t="s">
        <v>361</v>
      </c>
      <c r="N18" s="112" t="s">
        <v>16</v>
      </c>
      <c r="O18" s="112" t="s">
        <v>362</v>
      </c>
      <c r="P18" s="11"/>
    </row>
    <row r="19">
      <c r="A19" s="111">
        <v>45705.0</v>
      </c>
      <c r="B19" s="118"/>
      <c r="C19" s="7">
        <v>184204.0</v>
      </c>
      <c r="D19" s="112" t="s">
        <v>64</v>
      </c>
      <c r="E19" s="111">
        <v>45078.0</v>
      </c>
      <c r="F19" s="113">
        <f t="shared" si="1"/>
        <v>20</v>
      </c>
      <c r="G19" s="111">
        <v>45176.0</v>
      </c>
      <c r="H19" s="52">
        <f t="shared" si="2"/>
        <v>17</v>
      </c>
      <c r="I19" s="112" t="s">
        <v>60</v>
      </c>
      <c r="J19" s="112" t="s">
        <v>235</v>
      </c>
      <c r="K19" s="118"/>
      <c r="L19" s="112" t="s">
        <v>66</v>
      </c>
      <c r="M19" s="111">
        <v>45674.0</v>
      </c>
      <c r="N19" s="112" t="s">
        <v>18</v>
      </c>
      <c r="O19" s="112" t="s">
        <v>363</v>
      </c>
      <c r="P19" s="11"/>
    </row>
    <row r="20">
      <c r="A20" s="111">
        <v>45705.0</v>
      </c>
      <c r="B20" s="118"/>
      <c r="C20" s="7">
        <v>192372.0</v>
      </c>
      <c r="D20" s="112" t="s">
        <v>68</v>
      </c>
      <c r="E20" s="111">
        <v>45200.0</v>
      </c>
      <c r="F20" s="113">
        <f t="shared" si="1"/>
        <v>16</v>
      </c>
      <c r="G20" s="111">
        <v>45239.0</v>
      </c>
      <c r="H20" s="52">
        <f t="shared" si="2"/>
        <v>15</v>
      </c>
      <c r="I20" s="112" t="s">
        <v>72</v>
      </c>
      <c r="J20" s="112">
        <v>607.0</v>
      </c>
      <c r="K20" s="116">
        <v>25000.0</v>
      </c>
      <c r="L20" s="118"/>
      <c r="M20" s="111">
        <v>45681.0</v>
      </c>
      <c r="N20" s="112" t="s">
        <v>19</v>
      </c>
      <c r="O20" s="112" t="s">
        <v>352</v>
      </c>
      <c r="P20" s="11"/>
    </row>
    <row r="21">
      <c r="A21" s="111">
        <v>45705.0</v>
      </c>
      <c r="B21" s="118"/>
      <c r="C21" s="7">
        <v>161183.0</v>
      </c>
      <c r="D21" s="112" t="s">
        <v>68</v>
      </c>
      <c r="E21" s="111">
        <v>44927.0</v>
      </c>
      <c r="F21" s="113">
        <f t="shared" si="1"/>
        <v>25</v>
      </c>
      <c r="G21" s="111">
        <v>44974.0</v>
      </c>
      <c r="H21" s="52">
        <f t="shared" si="2"/>
        <v>24</v>
      </c>
      <c r="I21" s="112" t="s">
        <v>44</v>
      </c>
      <c r="J21" s="112">
        <v>108.0</v>
      </c>
      <c r="K21" s="112" t="s">
        <v>364</v>
      </c>
      <c r="L21" s="112" t="s">
        <v>46</v>
      </c>
      <c r="M21" s="111">
        <v>45672.0</v>
      </c>
      <c r="N21" s="112" t="s">
        <v>18</v>
      </c>
      <c r="O21" s="112" t="s">
        <v>351</v>
      </c>
      <c r="P21" s="11"/>
    </row>
    <row r="22">
      <c r="A22" s="111">
        <v>45705.0</v>
      </c>
      <c r="B22" s="118"/>
      <c r="C22" s="7">
        <v>184605.0</v>
      </c>
      <c r="D22" s="112" t="s">
        <v>68</v>
      </c>
      <c r="E22" s="111">
        <v>45139.0</v>
      </c>
      <c r="F22" s="113">
        <f t="shared" si="1"/>
        <v>18</v>
      </c>
      <c r="G22" s="111">
        <v>45170.0</v>
      </c>
      <c r="H22" s="52">
        <f t="shared" si="2"/>
        <v>17</v>
      </c>
      <c r="I22" s="112" t="s">
        <v>56</v>
      </c>
      <c r="J22" s="112">
        <v>534.0</v>
      </c>
      <c r="K22" s="116">
        <v>7000.0</v>
      </c>
      <c r="L22" s="118"/>
      <c r="M22" s="111">
        <v>45601.0</v>
      </c>
      <c r="N22" s="112" t="s">
        <v>19</v>
      </c>
      <c r="O22" s="112" t="s">
        <v>353</v>
      </c>
      <c r="P22" s="11"/>
    </row>
    <row r="23">
      <c r="A23" s="111">
        <v>45705.0</v>
      </c>
      <c r="B23" s="118"/>
      <c r="C23" s="7">
        <v>191775.0</v>
      </c>
      <c r="D23" s="112" t="s">
        <v>68</v>
      </c>
      <c r="E23" s="111">
        <v>45170.0</v>
      </c>
      <c r="F23" s="113">
        <f t="shared" si="1"/>
        <v>17</v>
      </c>
      <c r="G23" s="111">
        <v>45236.0</v>
      </c>
      <c r="H23" s="52">
        <f t="shared" si="2"/>
        <v>15</v>
      </c>
      <c r="I23" s="112" t="s">
        <v>60</v>
      </c>
      <c r="J23" s="112" t="s">
        <v>365</v>
      </c>
      <c r="K23" s="116">
        <v>3200.0</v>
      </c>
      <c r="L23" s="118"/>
      <c r="M23" s="111">
        <v>45601.0</v>
      </c>
      <c r="N23" s="112" t="s">
        <v>18</v>
      </c>
      <c r="O23" s="112" t="s">
        <v>352</v>
      </c>
      <c r="P23" s="11"/>
    </row>
    <row r="24">
      <c r="A24" s="111">
        <v>45705.0</v>
      </c>
      <c r="B24" s="118"/>
      <c r="C24" s="7">
        <v>204244.0</v>
      </c>
      <c r="D24" s="112" t="s">
        <v>68</v>
      </c>
      <c r="E24" s="111">
        <v>45231.0</v>
      </c>
      <c r="F24" s="113">
        <f t="shared" si="1"/>
        <v>15</v>
      </c>
      <c r="G24" s="111">
        <v>45351.0</v>
      </c>
      <c r="H24" s="52">
        <f t="shared" si="2"/>
        <v>11</v>
      </c>
      <c r="I24" s="112" t="s">
        <v>231</v>
      </c>
      <c r="J24" s="112">
        <v>999.0</v>
      </c>
      <c r="K24" s="116">
        <v>4000.0</v>
      </c>
      <c r="L24" s="118"/>
      <c r="M24" s="114">
        <v>45610.0</v>
      </c>
      <c r="N24" s="112" t="s">
        <v>18</v>
      </c>
      <c r="O24" s="112" t="s">
        <v>352</v>
      </c>
      <c r="P24" s="11"/>
    </row>
    <row r="25">
      <c r="A25" s="111">
        <v>45705.0</v>
      </c>
      <c r="B25" s="118"/>
      <c r="C25" s="7">
        <v>215799.0</v>
      </c>
      <c r="D25" s="112" t="s">
        <v>68</v>
      </c>
      <c r="E25" s="111">
        <v>45352.0</v>
      </c>
      <c r="F25" s="113">
        <f t="shared" si="1"/>
        <v>11</v>
      </c>
      <c r="G25" s="111">
        <v>45436.0</v>
      </c>
      <c r="H25" s="52">
        <f t="shared" si="2"/>
        <v>8</v>
      </c>
      <c r="I25" s="112" t="s">
        <v>69</v>
      </c>
      <c r="J25" s="112" t="s">
        <v>90</v>
      </c>
      <c r="K25" s="112" t="s">
        <v>242</v>
      </c>
      <c r="L25" s="118"/>
      <c r="M25" s="111">
        <v>45601.0</v>
      </c>
      <c r="N25" s="112" t="s">
        <v>18</v>
      </c>
      <c r="O25" s="112" t="s">
        <v>355</v>
      </c>
      <c r="P25" s="11"/>
    </row>
    <row r="26">
      <c r="A26" s="111">
        <v>45705.0</v>
      </c>
      <c r="B26" s="118"/>
      <c r="C26" s="7">
        <v>217320.0</v>
      </c>
      <c r="D26" s="112" t="s">
        <v>68</v>
      </c>
      <c r="E26" s="111">
        <v>45231.0</v>
      </c>
      <c r="F26" s="113">
        <f t="shared" si="1"/>
        <v>15</v>
      </c>
      <c r="G26" s="111">
        <v>45456.0</v>
      </c>
      <c r="H26" s="52">
        <f t="shared" si="2"/>
        <v>8</v>
      </c>
      <c r="I26" s="112" t="s">
        <v>56</v>
      </c>
      <c r="J26" s="112">
        <v>501.0</v>
      </c>
      <c r="K26" s="112" t="s">
        <v>242</v>
      </c>
      <c r="L26" s="118"/>
      <c r="M26" s="114">
        <v>45607.0</v>
      </c>
      <c r="N26" s="112" t="s">
        <v>18</v>
      </c>
      <c r="O26" s="112" t="s">
        <v>355</v>
      </c>
      <c r="P26" s="11"/>
    </row>
    <row r="27">
      <c r="A27" s="111">
        <v>45705.0</v>
      </c>
      <c r="B27" s="118"/>
      <c r="C27" s="7">
        <v>213083.0</v>
      </c>
      <c r="D27" s="112" t="s">
        <v>68</v>
      </c>
      <c r="E27" s="111">
        <v>45383.0</v>
      </c>
      <c r="F27" s="113">
        <f t="shared" si="1"/>
        <v>10</v>
      </c>
      <c r="G27" s="111">
        <v>45418.0</v>
      </c>
      <c r="H27" s="52">
        <f t="shared" si="2"/>
        <v>9</v>
      </c>
      <c r="I27" s="112" t="s">
        <v>69</v>
      </c>
      <c r="J27" s="112">
        <v>301.0</v>
      </c>
      <c r="K27" s="116">
        <v>4000.0</v>
      </c>
      <c r="L27" s="118"/>
      <c r="M27" s="114">
        <v>45622.0</v>
      </c>
      <c r="N27" s="112" t="s">
        <v>18</v>
      </c>
      <c r="O27" s="112" t="s">
        <v>366</v>
      </c>
      <c r="P27" s="11"/>
    </row>
    <row r="28">
      <c r="A28" s="111">
        <v>45705.0</v>
      </c>
      <c r="B28" s="118"/>
      <c r="C28" s="7">
        <v>226400.0</v>
      </c>
      <c r="D28" s="112" t="s">
        <v>68</v>
      </c>
      <c r="E28" s="111">
        <v>45505.0</v>
      </c>
      <c r="F28" s="113">
        <f t="shared" si="1"/>
        <v>6</v>
      </c>
      <c r="G28" s="111">
        <v>45533.0</v>
      </c>
      <c r="H28" s="52">
        <f t="shared" si="2"/>
        <v>5</v>
      </c>
      <c r="I28" s="112" t="s">
        <v>69</v>
      </c>
      <c r="J28" s="112" t="s">
        <v>90</v>
      </c>
      <c r="K28" s="116">
        <v>3200.0</v>
      </c>
      <c r="L28" s="118"/>
      <c r="M28" s="111">
        <v>45686.0</v>
      </c>
      <c r="N28" s="112" t="s">
        <v>18</v>
      </c>
      <c r="O28" s="112" t="s">
        <v>353</v>
      </c>
      <c r="P28" s="11"/>
    </row>
    <row r="29">
      <c r="A29" s="111">
        <v>45705.0</v>
      </c>
      <c r="B29" s="118"/>
      <c r="C29" s="7">
        <v>234237.0</v>
      </c>
      <c r="D29" s="112" t="s">
        <v>68</v>
      </c>
      <c r="E29" s="111">
        <v>45505.0</v>
      </c>
      <c r="F29" s="113">
        <f t="shared" si="1"/>
        <v>6</v>
      </c>
      <c r="G29" s="114">
        <v>45609.0</v>
      </c>
      <c r="H29" s="52">
        <f t="shared" si="2"/>
        <v>3</v>
      </c>
      <c r="I29" s="112" t="s">
        <v>243</v>
      </c>
      <c r="J29" s="118"/>
      <c r="K29" s="118"/>
      <c r="L29" s="118"/>
      <c r="M29" s="118"/>
      <c r="N29" s="112" t="s">
        <v>24</v>
      </c>
      <c r="O29" s="118"/>
      <c r="P29" s="11"/>
    </row>
    <row r="30">
      <c r="A30" s="111">
        <v>45705.0</v>
      </c>
      <c r="B30" s="111">
        <v>45706.0</v>
      </c>
      <c r="C30" s="7">
        <v>221186.0</v>
      </c>
      <c r="D30" s="112" t="s">
        <v>68</v>
      </c>
      <c r="E30" s="111">
        <v>45323.0</v>
      </c>
      <c r="F30" s="113">
        <f t="shared" si="1"/>
        <v>12</v>
      </c>
      <c r="G30" s="111">
        <v>45484.0</v>
      </c>
      <c r="H30" s="52">
        <f t="shared" si="2"/>
        <v>7</v>
      </c>
      <c r="I30" s="112" t="s">
        <v>44</v>
      </c>
      <c r="J30" s="112">
        <v>102.0</v>
      </c>
      <c r="K30" s="116">
        <v>5000.0</v>
      </c>
      <c r="L30" s="112" t="s">
        <v>66</v>
      </c>
      <c r="M30" s="114">
        <v>45706.0</v>
      </c>
      <c r="N30" s="112" t="s">
        <v>16</v>
      </c>
      <c r="O30" s="112" t="s">
        <v>366</v>
      </c>
      <c r="P30" s="11"/>
    </row>
    <row r="31">
      <c r="A31" s="111">
        <v>45705.0</v>
      </c>
      <c r="B31" s="118"/>
      <c r="C31" s="7">
        <v>238358.0</v>
      </c>
      <c r="D31" s="112" t="s">
        <v>68</v>
      </c>
      <c r="E31" s="111">
        <v>45566.0</v>
      </c>
      <c r="F31" s="113">
        <f t="shared" si="1"/>
        <v>4</v>
      </c>
      <c r="G31" s="111">
        <v>45663.0</v>
      </c>
      <c r="H31" s="52">
        <f t="shared" si="2"/>
        <v>1</v>
      </c>
      <c r="I31" s="112" t="s">
        <v>69</v>
      </c>
      <c r="J31" s="112" t="s">
        <v>367</v>
      </c>
      <c r="K31" s="112" t="s">
        <v>350</v>
      </c>
      <c r="L31" s="118"/>
      <c r="M31" s="118"/>
      <c r="N31" s="112" t="s">
        <v>18</v>
      </c>
      <c r="O31" s="112" t="s">
        <v>358</v>
      </c>
      <c r="P31" s="11"/>
    </row>
    <row r="32">
      <c r="A32" s="111">
        <v>45705.0</v>
      </c>
      <c r="B32" s="118"/>
      <c r="C32" s="7">
        <v>236679.0</v>
      </c>
      <c r="D32" s="112" t="s">
        <v>68</v>
      </c>
      <c r="E32" s="111">
        <v>45566.0</v>
      </c>
      <c r="F32" s="113">
        <f t="shared" si="1"/>
        <v>4</v>
      </c>
      <c r="G32" s="111">
        <v>45635.0</v>
      </c>
      <c r="H32" s="52">
        <f t="shared" si="2"/>
        <v>2</v>
      </c>
      <c r="I32" s="112" t="s">
        <v>69</v>
      </c>
      <c r="J32" s="112" t="s">
        <v>367</v>
      </c>
      <c r="K32" s="112" t="s">
        <v>350</v>
      </c>
      <c r="L32" s="118"/>
      <c r="M32" s="118"/>
      <c r="N32" s="112" t="s">
        <v>18</v>
      </c>
      <c r="O32" s="112" t="s">
        <v>358</v>
      </c>
      <c r="P32" s="11"/>
    </row>
    <row r="33">
      <c r="A33" s="111">
        <v>45705.0</v>
      </c>
      <c r="B33" s="118"/>
      <c r="C33" s="7">
        <v>175302.0</v>
      </c>
      <c r="D33" s="112" t="s">
        <v>71</v>
      </c>
      <c r="E33" s="111">
        <v>45047.0</v>
      </c>
      <c r="F33" s="113">
        <f t="shared" si="1"/>
        <v>21</v>
      </c>
      <c r="G33" s="111">
        <v>45099.0</v>
      </c>
      <c r="H33" s="52">
        <f t="shared" si="2"/>
        <v>19</v>
      </c>
      <c r="I33" s="112" t="s">
        <v>48</v>
      </c>
      <c r="J33" s="112" t="s">
        <v>367</v>
      </c>
      <c r="K33" s="112" t="s">
        <v>350</v>
      </c>
      <c r="L33" s="118"/>
      <c r="M33" s="118"/>
      <c r="N33" s="112" t="s">
        <v>18</v>
      </c>
      <c r="O33" s="112" t="s">
        <v>358</v>
      </c>
      <c r="P33" s="11"/>
    </row>
    <row r="34">
      <c r="A34" s="111">
        <v>45705.0</v>
      </c>
      <c r="B34" s="118"/>
      <c r="C34" s="7">
        <v>226729.0</v>
      </c>
      <c r="D34" s="112" t="s">
        <v>71</v>
      </c>
      <c r="E34" s="111">
        <v>45444.0</v>
      </c>
      <c r="F34" s="113">
        <f t="shared" si="1"/>
        <v>8</v>
      </c>
      <c r="G34" s="111">
        <v>45537.0</v>
      </c>
      <c r="H34" s="52">
        <f t="shared" si="2"/>
        <v>5</v>
      </c>
      <c r="I34" s="112" t="s">
        <v>69</v>
      </c>
      <c r="J34" s="112" t="s">
        <v>367</v>
      </c>
      <c r="K34" s="112" t="s">
        <v>350</v>
      </c>
      <c r="L34" s="118"/>
      <c r="M34" s="118"/>
      <c r="N34" s="112" t="s">
        <v>18</v>
      </c>
      <c r="O34" s="112" t="s">
        <v>358</v>
      </c>
      <c r="P34" s="11"/>
    </row>
    <row r="35">
      <c r="A35" s="111">
        <v>45705.0</v>
      </c>
      <c r="B35" s="111">
        <v>45706.0</v>
      </c>
      <c r="C35" s="7">
        <v>98598.0</v>
      </c>
      <c r="D35" s="112" t="s">
        <v>238</v>
      </c>
      <c r="E35" s="111">
        <v>44409.0</v>
      </c>
      <c r="F35" s="113">
        <f t="shared" si="1"/>
        <v>42</v>
      </c>
      <c r="G35" s="111">
        <v>44435.0</v>
      </c>
      <c r="H35" s="52">
        <f t="shared" si="2"/>
        <v>41</v>
      </c>
      <c r="I35" s="112" t="s">
        <v>243</v>
      </c>
      <c r="J35" s="112" t="s">
        <v>368</v>
      </c>
      <c r="K35" s="115">
        <v>4500.0</v>
      </c>
      <c r="L35" s="112" t="s">
        <v>66</v>
      </c>
      <c r="M35" s="111">
        <v>45694.0</v>
      </c>
      <c r="N35" s="112" t="s">
        <v>16</v>
      </c>
      <c r="O35" s="112" t="s">
        <v>366</v>
      </c>
      <c r="P35" s="11"/>
    </row>
    <row r="36">
      <c r="A36" s="111">
        <v>45705.0</v>
      </c>
      <c r="B36" s="111">
        <v>45706.0</v>
      </c>
      <c r="C36" s="7">
        <v>189015.0</v>
      </c>
      <c r="D36" s="112" t="s">
        <v>238</v>
      </c>
      <c r="E36" s="111">
        <v>45200.0</v>
      </c>
      <c r="F36" s="113">
        <f t="shared" si="1"/>
        <v>16</v>
      </c>
      <c r="G36" s="114">
        <v>45209.0</v>
      </c>
      <c r="H36" s="52">
        <f t="shared" si="2"/>
        <v>16</v>
      </c>
      <c r="I36" s="112" t="s">
        <v>48</v>
      </c>
      <c r="J36" s="118"/>
      <c r="K36" s="118"/>
      <c r="L36" s="118"/>
      <c r="M36" s="112" t="s">
        <v>47</v>
      </c>
      <c r="N36" s="112" t="s">
        <v>16</v>
      </c>
      <c r="O36" s="112" t="s">
        <v>369</v>
      </c>
      <c r="P36" s="11"/>
    </row>
    <row r="37">
      <c r="A37" s="111">
        <v>45705.0</v>
      </c>
      <c r="B37" s="111">
        <v>45706.0</v>
      </c>
      <c r="C37" s="7">
        <v>179685.0</v>
      </c>
      <c r="D37" s="112" t="s">
        <v>238</v>
      </c>
      <c r="E37" s="111">
        <v>45078.0</v>
      </c>
      <c r="F37" s="113">
        <f t="shared" si="1"/>
        <v>20</v>
      </c>
      <c r="G37" s="111">
        <v>45148.0</v>
      </c>
      <c r="H37" s="52">
        <f t="shared" si="2"/>
        <v>18</v>
      </c>
      <c r="I37" s="112" t="s">
        <v>56</v>
      </c>
      <c r="J37" s="118"/>
      <c r="K37" s="118"/>
      <c r="L37" s="118"/>
      <c r="M37" s="112" t="s">
        <v>47</v>
      </c>
      <c r="N37" s="112" t="s">
        <v>16</v>
      </c>
      <c r="O37" s="112" t="s">
        <v>370</v>
      </c>
      <c r="P37" s="11"/>
    </row>
    <row r="38">
      <c r="A38" s="111">
        <v>45705.0</v>
      </c>
      <c r="B38" s="118"/>
      <c r="C38" s="7">
        <v>222418.0</v>
      </c>
      <c r="D38" s="112" t="s">
        <v>238</v>
      </c>
      <c r="E38" s="111">
        <v>45444.0</v>
      </c>
      <c r="F38" s="113">
        <f t="shared" si="1"/>
        <v>8</v>
      </c>
      <c r="G38" s="111">
        <v>45513.0</v>
      </c>
      <c r="H38" s="52">
        <f t="shared" si="2"/>
        <v>6</v>
      </c>
      <c r="I38" s="112" t="s">
        <v>69</v>
      </c>
      <c r="J38" s="112" t="s">
        <v>63</v>
      </c>
      <c r="K38" s="116">
        <v>10000.0</v>
      </c>
      <c r="L38" s="118"/>
      <c r="M38" s="111">
        <v>45680.0</v>
      </c>
      <c r="N38" s="112" t="s">
        <v>18</v>
      </c>
      <c r="O38" s="112" t="s">
        <v>352</v>
      </c>
      <c r="P38" s="11"/>
    </row>
    <row r="39">
      <c r="A39" s="111">
        <v>45705.0</v>
      </c>
      <c r="B39" s="111">
        <v>45706.0</v>
      </c>
      <c r="C39" s="7">
        <v>209314.0</v>
      </c>
      <c r="D39" s="112" t="s">
        <v>238</v>
      </c>
      <c r="E39" s="111">
        <v>45383.0</v>
      </c>
      <c r="F39" s="113">
        <f t="shared" si="1"/>
        <v>10</v>
      </c>
      <c r="G39" s="111">
        <v>45387.0</v>
      </c>
      <c r="H39" s="52">
        <f t="shared" si="2"/>
        <v>10</v>
      </c>
      <c r="I39" s="112" t="s">
        <v>69</v>
      </c>
      <c r="J39" s="112">
        <v>307.0</v>
      </c>
      <c r="K39" s="116">
        <v>23000.0</v>
      </c>
      <c r="L39" s="112" t="s">
        <v>66</v>
      </c>
      <c r="M39" s="111">
        <v>45706.0</v>
      </c>
      <c r="N39" s="112" t="s">
        <v>16</v>
      </c>
      <c r="O39" s="112" t="s">
        <v>366</v>
      </c>
      <c r="P39" s="11"/>
    </row>
    <row r="40">
      <c r="A40" s="111">
        <v>45702.0</v>
      </c>
      <c r="B40" s="111">
        <v>45706.0</v>
      </c>
      <c r="C40" s="7">
        <v>227968.0</v>
      </c>
      <c r="D40" s="112" t="s">
        <v>238</v>
      </c>
      <c r="E40" s="111">
        <v>45536.0</v>
      </c>
      <c r="F40" s="113">
        <f t="shared" si="1"/>
        <v>5</v>
      </c>
      <c r="G40" s="111">
        <v>45548.0</v>
      </c>
      <c r="H40" s="52">
        <f t="shared" si="2"/>
        <v>5</v>
      </c>
      <c r="I40" s="112" t="s">
        <v>69</v>
      </c>
      <c r="J40" s="112" t="s">
        <v>371</v>
      </c>
      <c r="K40" s="116">
        <v>8100.0</v>
      </c>
      <c r="L40" s="112" t="s">
        <v>50</v>
      </c>
      <c r="M40" s="111">
        <v>45702.0</v>
      </c>
      <c r="N40" s="112" t="s">
        <v>16</v>
      </c>
      <c r="O40" s="112" t="s">
        <v>366</v>
      </c>
      <c r="P40" s="11"/>
    </row>
    <row r="41">
      <c r="A41" s="111">
        <v>45705.0</v>
      </c>
      <c r="B41" s="118"/>
      <c r="C41" s="7">
        <v>222773.0</v>
      </c>
      <c r="D41" s="112" t="s">
        <v>238</v>
      </c>
      <c r="E41" s="111">
        <v>45474.0</v>
      </c>
      <c r="F41" s="113">
        <f t="shared" si="1"/>
        <v>7</v>
      </c>
      <c r="G41" s="111">
        <v>45504.0</v>
      </c>
      <c r="H41" s="52">
        <f t="shared" si="2"/>
        <v>6</v>
      </c>
      <c r="I41" s="112" t="s">
        <v>243</v>
      </c>
      <c r="J41" s="112" t="s">
        <v>372</v>
      </c>
      <c r="K41" s="116">
        <v>8000.0</v>
      </c>
      <c r="L41" s="118"/>
      <c r="M41" s="118"/>
      <c r="N41" s="112" t="s">
        <v>18</v>
      </c>
      <c r="O41" s="118"/>
      <c r="P41" s="11"/>
    </row>
    <row r="42">
      <c r="A42" s="111">
        <v>45705.0</v>
      </c>
      <c r="B42" s="118"/>
      <c r="C42" s="7">
        <v>140147.0</v>
      </c>
      <c r="D42" s="112" t="s">
        <v>238</v>
      </c>
      <c r="E42" s="111">
        <v>44562.0</v>
      </c>
      <c r="F42" s="113">
        <f t="shared" si="1"/>
        <v>37</v>
      </c>
      <c r="G42" s="111">
        <v>44774.0</v>
      </c>
      <c r="H42" s="52">
        <f t="shared" si="2"/>
        <v>30</v>
      </c>
      <c r="I42" s="112" t="s">
        <v>60</v>
      </c>
      <c r="J42" s="112" t="s">
        <v>373</v>
      </c>
      <c r="K42" s="112" t="s">
        <v>350</v>
      </c>
      <c r="L42" s="118"/>
      <c r="M42" s="118"/>
      <c r="N42" s="112" t="s">
        <v>18</v>
      </c>
      <c r="O42" s="118"/>
      <c r="P42" s="11"/>
    </row>
    <row r="43">
      <c r="A43" s="111">
        <v>45705.0</v>
      </c>
      <c r="B43" s="118"/>
      <c r="C43" s="7">
        <v>164517.0</v>
      </c>
      <c r="D43" s="112" t="s">
        <v>238</v>
      </c>
      <c r="E43" s="111">
        <v>44986.0</v>
      </c>
      <c r="F43" s="113">
        <f t="shared" si="1"/>
        <v>23</v>
      </c>
      <c r="G43" s="111">
        <v>45003.0</v>
      </c>
      <c r="H43" s="52">
        <f t="shared" si="2"/>
        <v>23</v>
      </c>
      <c r="I43" s="112" t="s">
        <v>243</v>
      </c>
      <c r="J43" s="112">
        <v>42.0</v>
      </c>
      <c r="K43" s="112" t="s">
        <v>350</v>
      </c>
      <c r="L43" s="118"/>
      <c r="M43" s="114">
        <v>45579.0</v>
      </c>
      <c r="N43" s="112" t="s">
        <v>18</v>
      </c>
      <c r="O43" s="112" t="s">
        <v>374</v>
      </c>
      <c r="P43" s="11"/>
    </row>
    <row r="44">
      <c r="A44" s="111">
        <v>45705.0</v>
      </c>
      <c r="B44" s="118"/>
      <c r="C44" s="7">
        <v>209736.0</v>
      </c>
      <c r="D44" s="112" t="s">
        <v>238</v>
      </c>
      <c r="E44" s="111">
        <v>45383.0</v>
      </c>
      <c r="F44" s="113">
        <f t="shared" si="1"/>
        <v>10</v>
      </c>
      <c r="G44" s="111">
        <v>45391.0</v>
      </c>
      <c r="H44" s="52">
        <f t="shared" si="2"/>
        <v>10</v>
      </c>
      <c r="I44" s="112" t="s">
        <v>69</v>
      </c>
      <c r="J44" s="112">
        <v>314.0</v>
      </c>
      <c r="K44" s="112" t="s">
        <v>350</v>
      </c>
      <c r="L44" s="118"/>
      <c r="M44" s="111">
        <v>45701.0</v>
      </c>
      <c r="N44" s="112" t="s">
        <v>18</v>
      </c>
      <c r="O44" s="112" t="s">
        <v>352</v>
      </c>
      <c r="P44" s="11"/>
    </row>
    <row r="45">
      <c r="A45" s="111">
        <v>45705.0</v>
      </c>
      <c r="B45" s="118"/>
      <c r="C45" s="7">
        <v>217028.0</v>
      </c>
      <c r="D45" s="112" t="s">
        <v>238</v>
      </c>
      <c r="E45" s="111">
        <v>45261.0</v>
      </c>
      <c r="F45" s="113">
        <f t="shared" si="1"/>
        <v>14</v>
      </c>
      <c r="G45" s="111">
        <v>45448.0</v>
      </c>
      <c r="H45" s="52">
        <f t="shared" si="2"/>
        <v>8</v>
      </c>
      <c r="I45" s="112" t="s">
        <v>56</v>
      </c>
      <c r="J45" s="112" t="s">
        <v>208</v>
      </c>
      <c r="K45" s="116">
        <v>8000.0</v>
      </c>
      <c r="L45" s="118"/>
      <c r="M45" s="111">
        <v>45698.0</v>
      </c>
      <c r="N45" s="112" t="s">
        <v>18</v>
      </c>
      <c r="O45" s="112" t="s">
        <v>353</v>
      </c>
      <c r="P45" s="11"/>
    </row>
    <row r="46">
      <c r="A46" s="111">
        <v>45705.0</v>
      </c>
      <c r="B46" s="118"/>
      <c r="C46" s="7">
        <v>206939.0</v>
      </c>
      <c r="D46" s="112" t="s">
        <v>238</v>
      </c>
      <c r="E46" s="111">
        <v>45352.0</v>
      </c>
      <c r="F46" s="113">
        <f t="shared" si="1"/>
        <v>11</v>
      </c>
      <c r="G46" s="111">
        <v>45370.0</v>
      </c>
      <c r="H46" s="52">
        <f t="shared" si="2"/>
        <v>10</v>
      </c>
      <c r="I46" s="112" t="s">
        <v>69</v>
      </c>
      <c r="J46" s="112" t="s">
        <v>58</v>
      </c>
      <c r="K46" s="116">
        <v>9000.0</v>
      </c>
      <c r="L46" s="118"/>
      <c r="M46" s="111">
        <v>45698.0</v>
      </c>
      <c r="N46" s="112" t="s">
        <v>16</v>
      </c>
      <c r="O46" s="112" t="s">
        <v>366</v>
      </c>
      <c r="P46" s="11"/>
    </row>
    <row r="47">
      <c r="A47" s="111">
        <v>45706.0</v>
      </c>
      <c r="B47" s="118"/>
      <c r="C47" s="7">
        <v>218507.0</v>
      </c>
      <c r="D47" s="112" t="s">
        <v>238</v>
      </c>
      <c r="E47" s="111">
        <v>45444.0</v>
      </c>
      <c r="F47" s="113">
        <f t="shared" si="1"/>
        <v>8</v>
      </c>
      <c r="G47" s="111">
        <v>45463.0</v>
      </c>
      <c r="H47" s="52">
        <f t="shared" si="2"/>
        <v>7</v>
      </c>
      <c r="I47" s="112" t="s">
        <v>60</v>
      </c>
      <c r="J47" s="112">
        <v>212.0</v>
      </c>
      <c r="K47" s="116">
        <v>25000.0</v>
      </c>
      <c r="L47" s="118"/>
      <c r="M47" s="111">
        <v>45667.0</v>
      </c>
      <c r="N47" s="112" t="s">
        <v>17</v>
      </c>
      <c r="O47" s="112" t="s">
        <v>375</v>
      </c>
      <c r="P47" s="11"/>
    </row>
    <row r="48">
      <c r="A48" s="111">
        <v>45705.0</v>
      </c>
      <c r="B48" s="118"/>
      <c r="C48" s="7">
        <v>220907.0</v>
      </c>
      <c r="D48" s="112" t="s">
        <v>238</v>
      </c>
      <c r="E48" s="111">
        <v>45323.0</v>
      </c>
      <c r="F48" s="113">
        <f t="shared" si="1"/>
        <v>12</v>
      </c>
      <c r="G48" s="111">
        <v>45482.0</v>
      </c>
      <c r="H48" s="52">
        <f t="shared" si="2"/>
        <v>7</v>
      </c>
      <c r="I48" s="112" t="s">
        <v>56</v>
      </c>
      <c r="J48" s="112">
        <v>501.0</v>
      </c>
      <c r="K48" s="112" t="s">
        <v>242</v>
      </c>
      <c r="L48" s="118"/>
      <c r="M48" s="111">
        <v>45572.0</v>
      </c>
      <c r="N48" s="112" t="s">
        <v>18</v>
      </c>
      <c r="O48" s="118"/>
      <c r="P48" s="11"/>
    </row>
    <row r="49">
      <c r="A49" s="111">
        <v>45705.0</v>
      </c>
      <c r="B49" s="118"/>
      <c r="C49" s="7">
        <v>238276.0</v>
      </c>
      <c r="D49" s="112" t="s">
        <v>238</v>
      </c>
      <c r="E49" s="111">
        <v>45323.0</v>
      </c>
      <c r="F49" s="113">
        <f t="shared" si="1"/>
        <v>12</v>
      </c>
      <c r="G49" s="111">
        <v>45663.0</v>
      </c>
      <c r="H49" s="52">
        <f t="shared" si="2"/>
        <v>1</v>
      </c>
      <c r="I49" s="112" t="s">
        <v>60</v>
      </c>
      <c r="J49" s="112">
        <v>208.0</v>
      </c>
      <c r="K49" s="116">
        <v>8000.0</v>
      </c>
      <c r="L49" s="118"/>
      <c r="M49" s="111">
        <v>45684.0</v>
      </c>
      <c r="N49" s="112" t="s">
        <v>18</v>
      </c>
      <c r="O49" s="112" t="s">
        <v>352</v>
      </c>
      <c r="P49" s="11"/>
    </row>
    <row r="50">
      <c r="A50" s="111">
        <v>45705.0</v>
      </c>
      <c r="B50" s="118"/>
      <c r="C50" s="7">
        <v>227978.0</v>
      </c>
      <c r="D50" s="112" t="s">
        <v>238</v>
      </c>
      <c r="E50" s="111">
        <v>45444.0</v>
      </c>
      <c r="F50" s="113">
        <f t="shared" si="1"/>
        <v>8</v>
      </c>
      <c r="G50" s="111">
        <v>45548.0</v>
      </c>
      <c r="H50" s="52">
        <f t="shared" si="2"/>
        <v>5</v>
      </c>
      <c r="I50" s="112" t="s">
        <v>44</v>
      </c>
      <c r="J50" s="112" t="s">
        <v>367</v>
      </c>
      <c r="K50" s="112" t="s">
        <v>350</v>
      </c>
      <c r="L50" s="118"/>
      <c r="M50" s="118"/>
      <c r="N50" s="112" t="s">
        <v>18</v>
      </c>
      <c r="O50" s="112" t="s">
        <v>358</v>
      </c>
      <c r="P50" s="11"/>
    </row>
    <row r="51">
      <c r="A51" s="111">
        <v>45705.0</v>
      </c>
      <c r="B51" s="118"/>
      <c r="C51" s="7">
        <v>230690.0</v>
      </c>
      <c r="D51" s="112" t="s">
        <v>238</v>
      </c>
      <c r="E51" s="111">
        <v>45536.0</v>
      </c>
      <c r="F51" s="113">
        <f t="shared" si="1"/>
        <v>5</v>
      </c>
      <c r="G51" s="114">
        <v>45575.0</v>
      </c>
      <c r="H51" s="52">
        <f t="shared" si="2"/>
        <v>4</v>
      </c>
      <c r="I51" s="112" t="s">
        <v>56</v>
      </c>
      <c r="J51" s="112" t="s">
        <v>192</v>
      </c>
      <c r="K51" s="112" t="s">
        <v>350</v>
      </c>
      <c r="L51" s="118"/>
      <c r="M51" s="118"/>
      <c r="N51" s="112" t="s">
        <v>18</v>
      </c>
      <c r="O51" s="112" t="s">
        <v>358</v>
      </c>
      <c r="P51" s="11"/>
    </row>
    <row r="52">
      <c r="A52" s="111">
        <v>45705.0</v>
      </c>
      <c r="B52" s="118"/>
      <c r="C52" s="7">
        <v>193813.0</v>
      </c>
      <c r="D52" s="112" t="s">
        <v>82</v>
      </c>
      <c r="E52" s="111">
        <v>45231.0</v>
      </c>
      <c r="F52" s="113">
        <f t="shared" si="1"/>
        <v>15</v>
      </c>
      <c r="G52" s="114">
        <v>45253.0</v>
      </c>
      <c r="H52" s="52">
        <f t="shared" si="2"/>
        <v>14</v>
      </c>
      <c r="I52" s="112" t="s">
        <v>56</v>
      </c>
      <c r="J52" s="112">
        <v>514.0</v>
      </c>
      <c r="K52" s="112" t="s">
        <v>376</v>
      </c>
      <c r="L52" s="118"/>
      <c r="M52" s="111">
        <v>45701.0</v>
      </c>
      <c r="N52" s="112" t="s">
        <v>16</v>
      </c>
      <c r="O52" s="112" t="s">
        <v>351</v>
      </c>
      <c r="P52" s="11"/>
    </row>
    <row r="53">
      <c r="A53" s="111">
        <v>45705.0</v>
      </c>
      <c r="B53" s="118"/>
      <c r="C53" s="7">
        <v>181788.0</v>
      </c>
      <c r="D53" s="112" t="s">
        <v>82</v>
      </c>
      <c r="E53" s="111">
        <v>45108.0</v>
      </c>
      <c r="F53" s="113">
        <f t="shared" si="1"/>
        <v>19</v>
      </c>
      <c r="G53" s="111">
        <v>45148.0</v>
      </c>
      <c r="H53" s="52">
        <f t="shared" si="2"/>
        <v>18</v>
      </c>
      <c r="I53" s="112" t="s">
        <v>69</v>
      </c>
      <c r="J53" s="118"/>
      <c r="K53" s="118"/>
      <c r="L53" s="118"/>
      <c r="M53" s="112" t="s">
        <v>47</v>
      </c>
      <c r="N53" s="112" t="s">
        <v>16</v>
      </c>
      <c r="O53" s="112" t="s">
        <v>377</v>
      </c>
      <c r="P53" s="11"/>
    </row>
    <row r="54">
      <c r="A54" s="111">
        <v>45705.0</v>
      </c>
      <c r="B54" s="111">
        <v>45706.0</v>
      </c>
      <c r="C54" s="7">
        <v>216145.0</v>
      </c>
      <c r="D54" s="112" t="s">
        <v>82</v>
      </c>
      <c r="E54" s="111">
        <v>44713.0</v>
      </c>
      <c r="F54" s="113">
        <f t="shared" si="1"/>
        <v>32</v>
      </c>
      <c r="G54" s="111">
        <v>45440.0</v>
      </c>
      <c r="H54" s="52">
        <f t="shared" si="2"/>
        <v>8</v>
      </c>
      <c r="I54" s="112" t="s">
        <v>69</v>
      </c>
      <c r="J54" s="112">
        <v>304.0</v>
      </c>
      <c r="K54" s="116">
        <v>3000.0</v>
      </c>
      <c r="L54" s="112" t="s">
        <v>66</v>
      </c>
      <c r="M54" s="111">
        <v>45706.0</v>
      </c>
      <c r="N54" s="112" t="s">
        <v>21</v>
      </c>
      <c r="O54" s="112" t="s">
        <v>353</v>
      </c>
      <c r="P54" s="11"/>
    </row>
    <row r="55">
      <c r="A55" s="111">
        <v>45705.0</v>
      </c>
      <c r="B55" s="118"/>
      <c r="C55" s="7">
        <v>199087.0</v>
      </c>
      <c r="D55" s="112" t="s">
        <v>82</v>
      </c>
      <c r="E55" s="111">
        <v>45231.0</v>
      </c>
      <c r="F55" s="113">
        <f t="shared" si="1"/>
        <v>15</v>
      </c>
      <c r="G55" s="111">
        <v>45321.0</v>
      </c>
      <c r="H55" s="52">
        <f t="shared" si="2"/>
        <v>12</v>
      </c>
      <c r="I55" s="112" t="s">
        <v>44</v>
      </c>
      <c r="J55" s="112">
        <v>105.0</v>
      </c>
      <c r="K55" s="112" t="s">
        <v>350</v>
      </c>
      <c r="L55" s="118"/>
      <c r="M55" s="111">
        <v>45701.0</v>
      </c>
      <c r="N55" s="112" t="s">
        <v>16</v>
      </c>
      <c r="O55" s="112" t="s">
        <v>355</v>
      </c>
      <c r="P55" s="11"/>
    </row>
    <row r="56">
      <c r="A56" s="111">
        <v>45705.0</v>
      </c>
      <c r="B56" s="118"/>
      <c r="C56" s="7">
        <v>211391.0</v>
      </c>
      <c r="D56" s="112" t="s">
        <v>82</v>
      </c>
      <c r="E56" s="111">
        <v>45383.0</v>
      </c>
      <c r="F56" s="113">
        <f t="shared" si="1"/>
        <v>10</v>
      </c>
      <c r="G56" s="111">
        <v>45401.0</v>
      </c>
      <c r="H56" s="52">
        <f t="shared" si="2"/>
        <v>9</v>
      </c>
      <c r="I56" s="112" t="s">
        <v>69</v>
      </c>
      <c r="J56" s="112" t="s">
        <v>58</v>
      </c>
      <c r="K56" s="116">
        <v>5000.0</v>
      </c>
      <c r="L56" s="118"/>
      <c r="M56" s="111">
        <v>45700.0</v>
      </c>
      <c r="N56" s="112" t="s">
        <v>16</v>
      </c>
      <c r="O56" s="112" t="s">
        <v>366</v>
      </c>
      <c r="P56" s="11"/>
    </row>
    <row r="57">
      <c r="A57" s="111">
        <v>45705.0</v>
      </c>
      <c r="B57" s="118"/>
      <c r="C57" s="7">
        <v>220701.0</v>
      </c>
      <c r="D57" s="112" t="s">
        <v>82</v>
      </c>
      <c r="E57" s="111">
        <v>45444.0</v>
      </c>
      <c r="F57" s="113">
        <f t="shared" si="1"/>
        <v>8</v>
      </c>
      <c r="G57" s="111">
        <v>45492.0</v>
      </c>
      <c r="H57" s="52">
        <f t="shared" si="2"/>
        <v>6</v>
      </c>
      <c r="I57" s="119" t="s">
        <v>48</v>
      </c>
      <c r="J57" s="118"/>
      <c r="K57" s="118"/>
      <c r="L57" s="118"/>
      <c r="M57" s="118"/>
      <c r="N57" s="112" t="s">
        <v>18</v>
      </c>
      <c r="O57" s="118"/>
      <c r="P57" s="11"/>
    </row>
    <row r="58">
      <c r="A58" s="111">
        <v>45705.0</v>
      </c>
      <c r="B58" s="118"/>
      <c r="C58" s="7">
        <v>237486.0</v>
      </c>
      <c r="D58" s="112" t="s">
        <v>82</v>
      </c>
      <c r="E58" s="111">
        <v>45017.0</v>
      </c>
      <c r="F58" s="113">
        <f t="shared" si="1"/>
        <v>22</v>
      </c>
      <c r="G58" s="114">
        <v>45644.0</v>
      </c>
      <c r="H58" s="52">
        <f t="shared" si="2"/>
        <v>2</v>
      </c>
      <c r="I58" s="112" t="s">
        <v>60</v>
      </c>
      <c r="J58" s="112" t="s">
        <v>378</v>
      </c>
      <c r="K58" s="116">
        <v>12000.0</v>
      </c>
      <c r="L58" s="118"/>
      <c r="M58" s="111">
        <v>45667.0</v>
      </c>
      <c r="N58" s="112" t="s">
        <v>18</v>
      </c>
      <c r="O58" s="112" t="s">
        <v>352</v>
      </c>
      <c r="P58" s="11"/>
    </row>
    <row r="59">
      <c r="A59" s="111">
        <v>45705.0</v>
      </c>
      <c r="B59" s="118"/>
      <c r="C59" s="7">
        <v>230781.0</v>
      </c>
      <c r="D59" s="112" t="s">
        <v>82</v>
      </c>
      <c r="E59" s="111">
        <v>45536.0</v>
      </c>
      <c r="F59" s="113">
        <f t="shared" si="1"/>
        <v>5</v>
      </c>
      <c r="G59" s="114">
        <v>45582.0</v>
      </c>
      <c r="H59" s="52">
        <f t="shared" si="2"/>
        <v>4</v>
      </c>
      <c r="I59" s="112" t="s">
        <v>69</v>
      </c>
      <c r="J59" s="118"/>
      <c r="K59" s="112" t="s">
        <v>350</v>
      </c>
      <c r="L59" s="118"/>
      <c r="M59" s="118"/>
      <c r="N59" s="112" t="s">
        <v>18</v>
      </c>
      <c r="O59" s="112" t="s">
        <v>358</v>
      </c>
      <c r="P59" s="11"/>
    </row>
    <row r="60">
      <c r="A60" s="111">
        <v>45705.0</v>
      </c>
      <c r="B60" s="118"/>
      <c r="C60" s="7">
        <v>238617.0</v>
      </c>
      <c r="D60" s="112" t="s">
        <v>82</v>
      </c>
      <c r="E60" s="111">
        <v>45536.0</v>
      </c>
      <c r="F60" s="113">
        <f t="shared" si="1"/>
        <v>5</v>
      </c>
      <c r="G60" s="111">
        <v>45667.0</v>
      </c>
      <c r="H60" s="52">
        <f t="shared" si="2"/>
        <v>1</v>
      </c>
      <c r="I60" s="112" t="s">
        <v>69</v>
      </c>
      <c r="J60" s="118"/>
      <c r="K60" s="118"/>
      <c r="L60" s="118"/>
      <c r="M60" s="118"/>
      <c r="N60" s="112" t="s">
        <v>24</v>
      </c>
      <c r="O60" s="118"/>
      <c r="P60" s="11"/>
    </row>
    <row r="61">
      <c r="A61" s="111">
        <v>45705.0</v>
      </c>
      <c r="B61" s="118"/>
      <c r="C61" s="7">
        <v>185362.0</v>
      </c>
      <c r="D61" s="112" t="s">
        <v>127</v>
      </c>
      <c r="E61" s="111">
        <v>44927.0</v>
      </c>
      <c r="F61" s="113">
        <f t="shared" si="1"/>
        <v>25</v>
      </c>
      <c r="G61" s="111">
        <v>45177.0</v>
      </c>
      <c r="H61" s="52">
        <f t="shared" si="2"/>
        <v>17</v>
      </c>
      <c r="I61" s="112" t="s">
        <v>72</v>
      </c>
      <c r="J61" s="112">
        <v>607.0</v>
      </c>
      <c r="K61" s="112" t="s">
        <v>350</v>
      </c>
      <c r="L61" s="118"/>
      <c r="M61" s="114">
        <v>45986.0</v>
      </c>
      <c r="N61" s="112" t="s">
        <v>18</v>
      </c>
      <c r="O61" s="112" t="s">
        <v>352</v>
      </c>
      <c r="P61" s="11"/>
    </row>
    <row r="62">
      <c r="A62" s="111">
        <v>45705.0</v>
      </c>
      <c r="B62" s="118"/>
      <c r="C62" s="7">
        <v>174140.0</v>
      </c>
      <c r="D62" s="112" t="s">
        <v>127</v>
      </c>
      <c r="E62" s="111">
        <v>45017.0</v>
      </c>
      <c r="F62" s="113">
        <f t="shared" si="1"/>
        <v>22</v>
      </c>
      <c r="G62" s="111">
        <v>45098.0</v>
      </c>
      <c r="H62" s="52">
        <f t="shared" si="2"/>
        <v>19</v>
      </c>
      <c r="I62" s="112" t="s">
        <v>69</v>
      </c>
      <c r="J62" s="112">
        <v>306.0</v>
      </c>
      <c r="K62" s="112" t="s">
        <v>350</v>
      </c>
      <c r="L62" s="118"/>
      <c r="M62" s="114">
        <v>45595.0</v>
      </c>
      <c r="N62" s="112" t="s">
        <v>18</v>
      </c>
      <c r="O62" s="112" t="s">
        <v>352</v>
      </c>
      <c r="P62" s="11"/>
    </row>
    <row r="63">
      <c r="A63" s="111">
        <v>45705.0</v>
      </c>
      <c r="B63" s="118"/>
      <c r="C63" s="7">
        <v>218723.0</v>
      </c>
      <c r="D63" s="112" t="s">
        <v>127</v>
      </c>
      <c r="E63" s="111">
        <v>45323.0</v>
      </c>
      <c r="F63" s="113">
        <f t="shared" si="1"/>
        <v>12</v>
      </c>
      <c r="G63" s="111">
        <v>45463.0</v>
      </c>
      <c r="H63" s="52">
        <f t="shared" si="2"/>
        <v>7</v>
      </c>
      <c r="I63" s="112" t="s">
        <v>69</v>
      </c>
      <c r="J63" s="118"/>
      <c r="K63" s="118"/>
      <c r="L63" s="118"/>
      <c r="M63" s="112" t="s">
        <v>47</v>
      </c>
      <c r="N63" s="112" t="s">
        <v>16</v>
      </c>
      <c r="O63" s="112" t="s">
        <v>362</v>
      </c>
      <c r="P63" s="11"/>
    </row>
    <row r="64">
      <c r="A64" s="111">
        <v>45705.0</v>
      </c>
      <c r="B64" s="118"/>
      <c r="C64" s="7">
        <v>214448.0</v>
      </c>
      <c r="D64" s="112" t="s">
        <v>127</v>
      </c>
      <c r="E64" s="111">
        <v>45352.0</v>
      </c>
      <c r="F64" s="113">
        <f t="shared" si="1"/>
        <v>11</v>
      </c>
      <c r="G64" s="111">
        <v>45429.0</v>
      </c>
      <c r="H64" s="52">
        <f t="shared" si="2"/>
        <v>9</v>
      </c>
      <c r="I64" s="112" t="s">
        <v>44</v>
      </c>
      <c r="J64" s="112">
        <v>102.0</v>
      </c>
      <c r="K64" s="118"/>
      <c r="L64" s="118"/>
      <c r="M64" s="111">
        <v>45672.0</v>
      </c>
      <c r="N64" s="112" t="s">
        <v>18</v>
      </c>
      <c r="O64" s="112" t="s">
        <v>355</v>
      </c>
      <c r="P64" s="11"/>
    </row>
    <row r="65">
      <c r="A65" s="111">
        <v>45694.0</v>
      </c>
      <c r="B65" s="111">
        <v>45705.0</v>
      </c>
      <c r="C65" s="7">
        <v>219910.0</v>
      </c>
      <c r="D65" s="112" t="s">
        <v>127</v>
      </c>
      <c r="E65" s="111">
        <v>45444.0</v>
      </c>
      <c r="F65" s="113">
        <f t="shared" si="1"/>
        <v>8</v>
      </c>
      <c r="G65" s="111">
        <v>45474.0</v>
      </c>
      <c r="H65" s="52">
        <f t="shared" si="2"/>
        <v>7</v>
      </c>
      <c r="I65" s="112" t="s">
        <v>243</v>
      </c>
      <c r="J65" s="112" t="s">
        <v>379</v>
      </c>
      <c r="K65" s="116">
        <v>5000.0</v>
      </c>
      <c r="L65" s="112" t="s">
        <v>66</v>
      </c>
      <c r="M65" s="111">
        <v>45705.0</v>
      </c>
      <c r="N65" s="112" t="s">
        <v>16</v>
      </c>
      <c r="O65" s="112" t="s">
        <v>380</v>
      </c>
      <c r="P65" s="11"/>
    </row>
    <row r="66">
      <c r="A66" s="111">
        <v>45705.0</v>
      </c>
      <c r="B66" s="118"/>
      <c r="C66" s="7">
        <v>229812.0</v>
      </c>
      <c r="D66" s="112" t="s">
        <v>127</v>
      </c>
      <c r="E66" s="111">
        <v>45505.0</v>
      </c>
      <c r="F66" s="113">
        <f t="shared" si="1"/>
        <v>6</v>
      </c>
      <c r="G66" s="111">
        <v>45568.0</v>
      </c>
      <c r="H66" s="52">
        <f t="shared" si="2"/>
        <v>4</v>
      </c>
      <c r="I66" s="112" t="s">
        <v>56</v>
      </c>
      <c r="J66" s="118"/>
      <c r="K66" s="118"/>
      <c r="L66" s="118"/>
      <c r="M66" s="118"/>
      <c r="N66" s="112" t="s">
        <v>18</v>
      </c>
      <c r="O66" s="118"/>
      <c r="P66" s="11"/>
    </row>
    <row r="67">
      <c r="A67" s="111">
        <v>45705.0</v>
      </c>
      <c r="B67" s="118"/>
      <c r="C67" s="7">
        <v>196349.0</v>
      </c>
      <c r="D67" s="112" t="s">
        <v>85</v>
      </c>
      <c r="E67" s="111">
        <v>45139.0</v>
      </c>
      <c r="F67" s="113">
        <f t="shared" si="1"/>
        <v>18</v>
      </c>
      <c r="G67" s="114">
        <v>45281.0</v>
      </c>
      <c r="H67" s="52">
        <f t="shared" si="2"/>
        <v>13</v>
      </c>
      <c r="I67" s="112" t="s">
        <v>41</v>
      </c>
      <c r="J67" s="118"/>
      <c r="K67" s="118"/>
      <c r="L67" s="118"/>
      <c r="M67" s="118"/>
      <c r="N67" s="112" t="s">
        <v>18</v>
      </c>
      <c r="O67" s="118"/>
      <c r="P67" s="11"/>
    </row>
    <row r="68">
      <c r="A68" s="111">
        <v>45705.0</v>
      </c>
      <c r="B68" s="118"/>
      <c r="C68" s="7">
        <v>98718.0</v>
      </c>
      <c r="D68" s="112" t="s">
        <v>85</v>
      </c>
      <c r="E68" s="111">
        <v>44228.0</v>
      </c>
      <c r="F68" s="113">
        <f t="shared" si="1"/>
        <v>48</v>
      </c>
      <c r="G68" s="111">
        <v>44438.0</v>
      </c>
      <c r="H68" s="52">
        <f t="shared" si="2"/>
        <v>41</v>
      </c>
      <c r="I68" s="112" t="s">
        <v>41</v>
      </c>
      <c r="J68" s="118"/>
      <c r="K68" s="118"/>
      <c r="L68" s="118"/>
      <c r="M68" s="118"/>
      <c r="N68" s="112" t="s">
        <v>18</v>
      </c>
      <c r="O68" s="118"/>
      <c r="P68" s="11"/>
    </row>
    <row r="69">
      <c r="A69" s="111">
        <v>45705.0</v>
      </c>
      <c r="B69" s="118"/>
      <c r="C69" s="7">
        <v>175066.0</v>
      </c>
      <c r="D69" s="112" t="s">
        <v>85</v>
      </c>
      <c r="E69" s="111">
        <v>45078.0</v>
      </c>
      <c r="F69" s="113">
        <f t="shared" si="1"/>
        <v>20</v>
      </c>
      <c r="G69" s="111">
        <v>45099.0</v>
      </c>
      <c r="H69" s="52">
        <f t="shared" si="2"/>
        <v>19</v>
      </c>
      <c r="I69" s="112" t="s">
        <v>69</v>
      </c>
      <c r="J69" s="118"/>
      <c r="K69" s="118"/>
      <c r="L69" s="118"/>
      <c r="M69" s="118"/>
      <c r="N69" s="112" t="s">
        <v>18</v>
      </c>
      <c r="O69" s="118"/>
      <c r="P69" s="11"/>
    </row>
    <row r="70">
      <c r="A70" s="111">
        <v>45705.0</v>
      </c>
      <c r="B70" s="118"/>
      <c r="C70" s="7">
        <v>187350.0</v>
      </c>
      <c r="D70" s="112" t="s">
        <v>85</v>
      </c>
      <c r="E70" s="111">
        <v>45200.0</v>
      </c>
      <c r="F70" s="113">
        <f t="shared" si="1"/>
        <v>16</v>
      </c>
      <c r="G70" s="111">
        <v>45196.0</v>
      </c>
      <c r="H70" s="52">
        <f t="shared" si="2"/>
        <v>16</v>
      </c>
      <c r="I70" s="112" t="s">
        <v>60</v>
      </c>
      <c r="J70" s="118"/>
      <c r="K70" s="118"/>
      <c r="L70" s="118"/>
      <c r="M70" s="118"/>
      <c r="N70" s="112" t="s">
        <v>18</v>
      </c>
      <c r="O70" s="118"/>
      <c r="P70" s="11"/>
    </row>
    <row r="71">
      <c r="A71" s="111">
        <v>45705.0</v>
      </c>
      <c r="B71" s="118"/>
      <c r="C71" s="7">
        <v>203284.0</v>
      </c>
      <c r="D71" s="112" t="s">
        <v>85</v>
      </c>
      <c r="E71" s="111">
        <v>45261.0</v>
      </c>
      <c r="F71" s="113">
        <f t="shared" si="1"/>
        <v>14</v>
      </c>
      <c r="G71" s="111">
        <v>45312.0</v>
      </c>
      <c r="H71" s="52">
        <f t="shared" si="2"/>
        <v>12</v>
      </c>
      <c r="I71" s="112" t="s">
        <v>69</v>
      </c>
      <c r="J71" s="118"/>
      <c r="K71" s="118"/>
      <c r="L71" s="118"/>
      <c r="M71" s="118"/>
      <c r="N71" s="112" t="s">
        <v>18</v>
      </c>
      <c r="O71" s="118"/>
      <c r="P71" s="11"/>
    </row>
    <row r="72">
      <c r="A72" s="111">
        <v>45705.0</v>
      </c>
      <c r="B72" s="118"/>
      <c r="C72" s="7">
        <v>217212.0</v>
      </c>
      <c r="D72" s="112" t="s">
        <v>85</v>
      </c>
      <c r="E72" s="111">
        <v>45352.0</v>
      </c>
      <c r="F72" s="113">
        <f t="shared" si="1"/>
        <v>11</v>
      </c>
      <c r="G72" s="111">
        <v>45450.0</v>
      </c>
      <c r="H72" s="52">
        <f t="shared" si="2"/>
        <v>8</v>
      </c>
      <c r="I72" s="112" t="s">
        <v>69</v>
      </c>
      <c r="J72" s="118"/>
      <c r="K72" s="118"/>
      <c r="L72" s="118"/>
      <c r="M72" s="118"/>
      <c r="N72" s="112" t="s">
        <v>18</v>
      </c>
      <c r="O72" s="118"/>
      <c r="P72" s="11"/>
    </row>
    <row r="73">
      <c r="A73" s="111">
        <v>45705.0</v>
      </c>
      <c r="B73" s="118"/>
      <c r="C73" s="7">
        <v>211442.0</v>
      </c>
      <c r="D73" s="112" t="s">
        <v>85</v>
      </c>
      <c r="E73" s="111">
        <v>45383.0</v>
      </c>
      <c r="F73" s="113">
        <f t="shared" si="1"/>
        <v>10</v>
      </c>
      <c r="G73" s="111">
        <v>45373.0</v>
      </c>
      <c r="H73" s="52">
        <f t="shared" si="2"/>
        <v>10</v>
      </c>
      <c r="I73" s="112" t="s">
        <v>69</v>
      </c>
      <c r="J73" s="118"/>
      <c r="K73" s="118"/>
      <c r="L73" s="118"/>
      <c r="M73" s="118"/>
      <c r="N73" s="112" t="s">
        <v>18</v>
      </c>
      <c r="O73" s="118"/>
      <c r="P73" s="11"/>
    </row>
    <row r="74">
      <c r="A74" s="111">
        <v>45705.0</v>
      </c>
      <c r="B74" s="118"/>
      <c r="C74" s="7">
        <v>224453.0</v>
      </c>
      <c r="D74" s="112" t="s">
        <v>85</v>
      </c>
      <c r="E74" s="111">
        <v>45383.0</v>
      </c>
      <c r="F74" s="113">
        <f t="shared" si="1"/>
        <v>10</v>
      </c>
      <c r="G74" s="111">
        <v>45513.0</v>
      </c>
      <c r="H74" s="52">
        <f t="shared" si="2"/>
        <v>6</v>
      </c>
      <c r="I74" s="112" t="s">
        <v>69</v>
      </c>
      <c r="J74" s="118"/>
      <c r="K74" s="118"/>
      <c r="L74" s="118"/>
      <c r="M74" s="118"/>
      <c r="N74" s="112" t="s">
        <v>18</v>
      </c>
      <c r="O74" s="118"/>
      <c r="P74" s="11"/>
    </row>
    <row r="75">
      <c r="A75" s="111">
        <v>45705.0</v>
      </c>
      <c r="B75" s="118"/>
      <c r="C75" s="7">
        <v>216280.0</v>
      </c>
      <c r="D75" s="112" t="s">
        <v>85</v>
      </c>
      <c r="E75" s="111">
        <v>45413.0</v>
      </c>
      <c r="F75" s="113">
        <f t="shared" si="1"/>
        <v>9</v>
      </c>
      <c r="G75" s="111">
        <v>45442.0</v>
      </c>
      <c r="H75" s="52">
        <f t="shared" si="2"/>
        <v>8</v>
      </c>
      <c r="I75" s="112" t="s">
        <v>117</v>
      </c>
      <c r="J75" s="118"/>
      <c r="K75" s="118"/>
      <c r="L75" s="118"/>
      <c r="M75" s="118"/>
      <c r="N75" s="112" t="s">
        <v>18</v>
      </c>
      <c r="O75" s="118"/>
      <c r="P75" s="11"/>
    </row>
    <row r="76">
      <c r="A76" s="111">
        <v>45705.0</v>
      </c>
      <c r="B76" s="118"/>
      <c r="C76" s="7">
        <v>174033.0</v>
      </c>
      <c r="D76" s="112" t="s">
        <v>85</v>
      </c>
      <c r="E76" s="111">
        <v>45078.0</v>
      </c>
      <c r="F76" s="113">
        <f t="shared" si="1"/>
        <v>20</v>
      </c>
      <c r="G76" s="111">
        <v>45087.0</v>
      </c>
      <c r="H76" s="52">
        <f t="shared" si="2"/>
        <v>20</v>
      </c>
      <c r="I76" s="112" t="s">
        <v>72</v>
      </c>
      <c r="J76" s="118"/>
      <c r="K76" s="118"/>
      <c r="L76" s="118"/>
      <c r="M76" s="118"/>
      <c r="N76" s="112" t="s">
        <v>18</v>
      </c>
      <c r="O76" s="118"/>
      <c r="P76" s="11"/>
    </row>
    <row r="77">
      <c r="A77" s="111">
        <v>45705.0</v>
      </c>
      <c r="B77" s="118"/>
      <c r="C77" s="7">
        <v>213388.0</v>
      </c>
      <c r="D77" s="112" t="s">
        <v>85</v>
      </c>
      <c r="E77" s="111">
        <v>45413.0</v>
      </c>
      <c r="F77" s="113">
        <f t="shared" si="1"/>
        <v>9</v>
      </c>
      <c r="G77" s="111">
        <v>45425.0</v>
      </c>
      <c r="H77" s="52">
        <f t="shared" si="2"/>
        <v>9</v>
      </c>
      <c r="I77" s="112" t="s">
        <v>69</v>
      </c>
      <c r="J77" s="118"/>
      <c r="K77" s="118"/>
      <c r="L77" s="118"/>
      <c r="M77" s="118"/>
      <c r="N77" s="112" t="s">
        <v>18</v>
      </c>
      <c r="O77" s="118"/>
      <c r="P77" s="11"/>
    </row>
    <row r="78">
      <c r="A78" s="111">
        <v>45705.0</v>
      </c>
      <c r="B78" s="118"/>
      <c r="C78" s="7">
        <v>176249.0</v>
      </c>
      <c r="D78" s="112" t="s">
        <v>85</v>
      </c>
      <c r="E78" s="111">
        <v>45017.0</v>
      </c>
      <c r="F78" s="113">
        <f t="shared" si="1"/>
        <v>22</v>
      </c>
      <c r="G78" s="111">
        <v>45105.0</v>
      </c>
      <c r="H78" s="52">
        <f t="shared" si="2"/>
        <v>19</v>
      </c>
      <c r="I78" s="112" t="s">
        <v>41</v>
      </c>
      <c r="J78" s="118"/>
      <c r="K78" s="118"/>
      <c r="L78" s="118"/>
      <c r="M78" s="118"/>
      <c r="N78" s="112" t="s">
        <v>18</v>
      </c>
      <c r="O78" s="118"/>
      <c r="P78" s="11"/>
    </row>
    <row r="79">
      <c r="A79" s="111">
        <v>45705.0</v>
      </c>
      <c r="B79" s="118"/>
      <c r="C79" s="7">
        <v>222617.0</v>
      </c>
      <c r="D79" s="112" t="s">
        <v>85</v>
      </c>
      <c r="E79" s="111">
        <v>45444.0</v>
      </c>
      <c r="F79" s="113">
        <f t="shared" si="1"/>
        <v>8</v>
      </c>
      <c r="G79" s="111">
        <v>45497.0</v>
      </c>
      <c r="H79" s="52">
        <f t="shared" si="2"/>
        <v>6</v>
      </c>
      <c r="I79" s="112" t="s">
        <v>44</v>
      </c>
      <c r="J79" s="118"/>
      <c r="K79" s="118"/>
      <c r="L79" s="118"/>
      <c r="M79" s="118"/>
      <c r="N79" s="112" t="s">
        <v>18</v>
      </c>
      <c r="O79" s="118"/>
      <c r="P79" s="11"/>
    </row>
    <row r="80">
      <c r="A80" s="111">
        <v>45705.0</v>
      </c>
      <c r="B80" s="118"/>
      <c r="C80" s="7">
        <v>199445.0</v>
      </c>
      <c r="D80" s="112" t="s">
        <v>85</v>
      </c>
      <c r="E80" s="111">
        <v>45261.0</v>
      </c>
      <c r="F80" s="113">
        <f t="shared" si="1"/>
        <v>14</v>
      </c>
      <c r="G80" s="111">
        <v>45328.0</v>
      </c>
      <c r="H80" s="52">
        <f t="shared" si="2"/>
        <v>12</v>
      </c>
      <c r="I80" s="112" t="s">
        <v>56</v>
      </c>
      <c r="J80" s="118"/>
      <c r="K80" s="118"/>
      <c r="L80" s="118"/>
      <c r="M80" s="118"/>
      <c r="N80" s="112" t="s">
        <v>18</v>
      </c>
      <c r="O80" s="118"/>
      <c r="P80" s="11"/>
    </row>
    <row r="81">
      <c r="A81" s="111">
        <v>45705.0</v>
      </c>
      <c r="B81" s="118"/>
      <c r="C81" s="7">
        <v>222633.0</v>
      </c>
      <c r="D81" s="112" t="s">
        <v>85</v>
      </c>
      <c r="E81" s="111">
        <v>45474.0</v>
      </c>
      <c r="F81" s="113">
        <f t="shared" si="1"/>
        <v>7</v>
      </c>
      <c r="G81" s="111">
        <v>45498.0</v>
      </c>
      <c r="H81" s="52">
        <f t="shared" si="2"/>
        <v>6</v>
      </c>
      <c r="I81" s="112" t="s">
        <v>69</v>
      </c>
      <c r="J81" s="118"/>
      <c r="K81" s="118"/>
      <c r="L81" s="118"/>
      <c r="M81" s="118"/>
      <c r="N81" s="112" t="s">
        <v>18</v>
      </c>
      <c r="O81" s="118"/>
      <c r="P81" s="11"/>
    </row>
    <row r="82">
      <c r="A82" s="111">
        <v>45705.0</v>
      </c>
      <c r="B82" s="118"/>
      <c r="C82" s="7">
        <v>226721.0</v>
      </c>
      <c r="D82" s="112" t="s">
        <v>85</v>
      </c>
      <c r="E82" s="111">
        <v>45536.0</v>
      </c>
      <c r="F82" s="113">
        <f t="shared" si="1"/>
        <v>5</v>
      </c>
      <c r="G82" s="111">
        <v>45560.0</v>
      </c>
      <c r="H82" s="52">
        <f t="shared" si="2"/>
        <v>4</v>
      </c>
      <c r="I82" s="112" t="s">
        <v>69</v>
      </c>
      <c r="J82" s="118"/>
      <c r="K82" s="118"/>
      <c r="L82" s="118"/>
      <c r="M82" s="118"/>
      <c r="N82" s="112" t="s">
        <v>18</v>
      </c>
      <c r="O82" s="118"/>
      <c r="P82" s="11"/>
    </row>
    <row r="83">
      <c r="A83" s="111">
        <v>45705.0</v>
      </c>
      <c r="B83" s="118"/>
      <c r="C83" s="7">
        <v>241365.0</v>
      </c>
      <c r="D83" s="112" t="s">
        <v>85</v>
      </c>
      <c r="E83" s="111">
        <v>45139.0</v>
      </c>
      <c r="F83" s="113">
        <f t="shared" si="1"/>
        <v>18</v>
      </c>
      <c r="G83" s="111">
        <v>45687.0</v>
      </c>
      <c r="H83" s="52">
        <f t="shared" si="2"/>
        <v>0</v>
      </c>
      <c r="I83" s="112" t="s">
        <v>69</v>
      </c>
      <c r="J83" s="118"/>
      <c r="K83" s="118"/>
      <c r="L83" s="118"/>
      <c r="M83" s="118"/>
      <c r="N83" s="112" t="s">
        <v>18</v>
      </c>
      <c r="O83" s="118"/>
      <c r="P83" s="11"/>
    </row>
    <row r="84">
      <c r="A84" s="111">
        <v>45705.0</v>
      </c>
      <c r="B84" s="118"/>
      <c r="C84" s="7">
        <v>203356.0</v>
      </c>
      <c r="D84" s="112" t="s">
        <v>87</v>
      </c>
      <c r="E84" s="111">
        <v>45323.0</v>
      </c>
      <c r="F84" s="113">
        <f t="shared" si="1"/>
        <v>12</v>
      </c>
      <c r="G84" s="111">
        <v>45356.0</v>
      </c>
      <c r="H84" s="52">
        <f t="shared" si="2"/>
        <v>11</v>
      </c>
      <c r="I84" s="112" t="s">
        <v>56</v>
      </c>
      <c r="J84" s="118"/>
      <c r="K84" s="118"/>
      <c r="L84" s="118"/>
      <c r="M84" s="118"/>
      <c r="N84" s="112" t="s">
        <v>18</v>
      </c>
      <c r="O84" s="118"/>
      <c r="P84" s="11"/>
    </row>
    <row r="85">
      <c r="A85" s="111">
        <v>45705.0</v>
      </c>
      <c r="B85" s="118"/>
      <c r="C85" s="7">
        <v>179628.0</v>
      </c>
      <c r="D85" s="112" t="s">
        <v>87</v>
      </c>
      <c r="E85" s="111">
        <v>44986.0</v>
      </c>
      <c r="F85" s="113">
        <f t="shared" si="1"/>
        <v>23</v>
      </c>
      <c r="G85" s="111">
        <v>45133.0</v>
      </c>
      <c r="H85" s="52">
        <f t="shared" si="2"/>
        <v>18</v>
      </c>
      <c r="I85" s="112" t="s">
        <v>60</v>
      </c>
      <c r="J85" s="118"/>
      <c r="K85" s="118"/>
      <c r="L85" s="118"/>
      <c r="M85" s="118"/>
      <c r="N85" s="112" t="s">
        <v>18</v>
      </c>
      <c r="O85" s="118"/>
      <c r="P85" s="11"/>
    </row>
    <row r="86">
      <c r="A86" s="111">
        <v>45705.0</v>
      </c>
      <c r="B86" s="118"/>
      <c r="C86" s="7">
        <v>192417.0</v>
      </c>
      <c r="D86" s="112" t="s">
        <v>87</v>
      </c>
      <c r="E86" s="111">
        <v>45231.0</v>
      </c>
      <c r="F86" s="113">
        <f t="shared" si="1"/>
        <v>15</v>
      </c>
      <c r="G86" s="114">
        <v>45240.0</v>
      </c>
      <c r="H86" s="52">
        <f t="shared" si="2"/>
        <v>15</v>
      </c>
      <c r="I86" s="112" t="s">
        <v>69</v>
      </c>
      <c r="J86" s="118"/>
      <c r="K86" s="118"/>
      <c r="L86" s="118"/>
      <c r="M86" s="118"/>
      <c r="N86" s="112" t="s">
        <v>18</v>
      </c>
      <c r="O86" s="118"/>
      <c r="P86" s="11"/>
    </row>
    <row r="87">
      <c r="A87" s="111">
        <v>45705.0</v>
      </c>
      <c r="B87" s="118"/>
      <c r="C87" s="7">
        <v>207854.0</v>
      </c>
      <c r="D87" s="112" t="s">
        <v>87</v>
      </c>
      <c r="E87" s="111">
        <v>45292.0</v>
      </c>
      <c r="F87" s="113">
        <f t="shared" si="1"/>
        <v>13</v>
      </c>
      <c r="G87" s="111">
        <v>45377.0</v>
      </c>
      <c r="H87" s="52">
        <f t="shared" si="2"/>
        <v>10</v>
      </c>
      <c r="I87" s="112" t="s">
        <v>48</v>
      </c>
      <c r="J87" s="118"/>
      <c r="K87" s="118"/>
      <c r="L87" s="118"/>
      <c r="M87" s="118"/>
      <c r="N87" s="112" t="s">
        <v>18</v>
      </c>
      <c r="O87" s="118"/>
      <c r="P87" s="11"/>
    </row>
    <row r="88">
      <c r="A88" s="111">
        <v>45705.0</v>
      </c>
      <c r="B88" s="118"/>
      <c r="C88" s="7">
        <v>209732.0</v>
      </c>
      <c r="D88" s="112" t="s">
        <v>87</v>
      </c>
      <c r="E88" s="111">
        <v>45292.0</v>
      </c>
      <c r="F88" s="113">
        <f t="shared" si="1"/>
        <v>13</v>
      </c>
      <c r="G88" s="111">
        <v>45392.0</v>
      </c>
      <c r="H88" s="52">
        <f t="shared" si="2"/>
        <v>10</v>
      </c>
      <c r="I88" s="112" t="s">
        <v>48</v>
      </c>
      <c r="J88" s="118"/>
      <c r="K88" s="118"/>
      <c r="L88" s="118"/>
      <c r="M88" s="118"/>
      <c r="N88" s="112" t="s">
        <v>18</v>
      </c>
      <c r="O88" s="118"/>
      <c r="P88" s="11"/>
    </row>
    <row r="89">
      <c r="A89" s="111">
        <v>45705.0</v>
      </c>
      <c r="B89" s="118"/>
      <c r="C89" s="7">
        <v>191462.0</v>
      </c>
      <c r="D89" s="112" t="s">
        <v>87</v>
      </c>
      <c r="E89" s="111">
        <v>44896.0</v>
      </c>
      <c r="F89" s="113">
        <f t="shared" si="1"/>
        <v>26</v>
      </c>
      <c r="G89" s="111">
        <v>45236.0</v>
      </c>
      <c r="H89" s="52">
        <f t="shared" si="2"/>
        <v>15</v>
      </c>
      <c r="I89" s="112" t="s">
        <v>48</v>
      </c>
      <c r="J89" s="118"/>
      <c r="K89" s="118"/>
      <c r="L89" s="118"/>
      <c r="M89" s="118"/>
      <c r="N89" s="112" t="s">
        <v>18</v>
      </c>
      <c r="O89" s="118"/>
      <c r="P89" s="11"/>
    </row>
    <row r="90">
      <c r="A90" s="111">
        <v>45705.0</v>
      </c>
      <c r="B90" s="118"/>
      <c r="C90" s="7">
        <v>199897.0</v>
      </c>
      <c r="D90" s="112" t="s">
        <v>87</v>
      </c>
      <c r="E90" s="111">
        <v>45292.0</v>
      </c>
      <c r="F90" s="113">
        <f t="shared" si="1"/>
        <v>13</v>
      </c>
      <c r="G90" s="111">
        <v>45315.0</v>
      </c>
      <c r="H90" s="52">
        <f t="shared" si="2"/>
        <v>12</v>
      </c>
      <c r="I90" s="112" t="s">
        <v>72</v>
      </c>
      <c r="J90" s="118"/>
      <c r="K90" s="118"/>
      <c r="L90" s="118"/>
      <c r="M90" s="118"/>
      <c r="N90" s="112" t="s">
        <v>18</v>
      </c>
      <c r="O90" s="118"/>
      <c r="P90" s="11"/>
    </row>
    <row r="91">
      <c r="A91" s="111">
        <v>45705.0</v>
      </c>
      <c r="B91" s="118"/>
      <c r="C91" s="7">
        <v>231877.0</v>
      </c>
      <c r="D91" s="112" t="s">
        <v>87</v>
      </c>
      <c r="E91" s="111">
        <v>45474.0</v>
      </c>
      <c r="F91" s="113">
        <f t="shared" si="1"/>
        <v>7</v>
      </c>
      <c r="G91" s="114">
        <v>45588.0</v>
      </c>
      <c r="H91" s="52">
        <f t="shared" si="2"/>
        <v>3</v>
      </c>
      <c r="I91" s="112" t="s">
        <v>69</v>
      </c>
      <c r="J91" s="118"/>
      <c r="K91" s="118"/>
      <c r="L91" s="118"/>
      <c r="M91" s="118"/>
      <c r="N91" s="112" t="s">
        <v>18</v>
      </c>
      <c r="O91" s="118"/>
      <c r="P91" s="11"/>
    </row>
    <row r="92">
      <c r="A92" s="111">
        <v>45705.0</v>
      </c>
      <c r="B92" s="118"/>
      <c r="C92" s="7">
        <v>227189.0</v>
      </c>
      <c r="D92" s="112" t="s">
        <v>87</v>
      </c>
      <c r="E92" s="111">
        <v>45505.0</v>
      </c>
      <c r="F92" s="113">
        <f t="shared" si="1"/>
        <v>6</v>
      </c>
      <c r="G92" s="111">
        <v>45541.0</v>
      </c>
      <c r="H92" s="52">
        <f t="shared" si="2"/>
        <v>5</v>
      </c>
      <c r="I92" s="112" t="s">
        <v>69</v>
      </c>
      <c r="J92" s="118"/>
      <c r="K92" s="118"/>
      <c r="L92" s="118"/>
      <c r="M92" s="118"/>
      <c r="N92" s="112" t="s">
        <v>18</v>
      </c>
      <c r="O92" s="118"/>
      <c r="P92" s="11"/>
    </row>
    <row r="93">
      <c r="A93" s="111">
        <v>45705.0</v>
      </c>
      <c r="B93" s="118"/>
      <c r="C93" s="7">
        <v>225741.0</v>
      </c>
      <c r="D93" s="112" t="s">
        <v>87</v>
      </c>
      <c r="E93" s="111">
        <v>45444.0</v>
      </c>
      <c r="F93" s="113">
        <f t="shared" si="1"/>
        <v>8</v>
      </c>
      <c r="G93" s="111">
        <v>45527.0</v>
      </c>
      <c r="H93" s="52">
        <f t="shared" si="2"/>
        <v>5</v>
      </c>
      <c r="I93" s="112" t="s">
        <v>69</v>
      </c>
      <c r="J93" s="118"/>
      <c r="K93" s="118"/>
      <c r="L93" s="118"/>
      <c r="M93" s="118"/>
      <c r="N93" s="112" t="s">
        <v>18</v>
      </c>
      <c r="O93" s="118"/>
      <c r="P93" s="11"/>
    </row>
    <row r="94">
      <c r="A94" s="111">
        <v>45693.0</v>
      </c>
      <c r="B94" s="118"/>
      <c r="C94" s="7">
        <v>227772.0</v>
      </c>
      <c r="D94" s="112" t="s">
        <v>87</v>
      </c>
      <c r="E94" s="111">
        <v>45474.0</v>
      </c>
      <c r="F94" s="113">
        <f t="shared" si="1"/>
        <v>7</v>
      </c>
      <c r="G94" s="114">
        <v>45579.0</v>
      </c>
      <c r="H94" s="52">
        <f t="shared" si="2"/>
        <v>4</v>
      </c>
      <c r="I94" s="112" t="s">
        <v>48</v>
      </c>
      <c r="J94" s="118"/>
      <c r="K94" s="112" t="s">
        <v>143</v>
      </c>
      <c r="L94" s="118"/>
      <c r="M94" s="118"/>
      <c r="N94" s="112" t="s">
        <v>19</v>
      </c>
      <c r="O94" s="118"/>
      <c r="P94" s="11"/>
    </row>
    <row r="95">
      <c r="A95" s="111">
        <v>45705.0</v>
      </c>
      <c r="B95" s="118"/>
      <c r="C95" s="7">
        <v>156847.0</v>
      </c>
      <c r="D95" s="112" t="s">
        <v>92</v>
      </c>
      <c r="E95" s="111">
        <v>44927.0</v>
      </c>
      <c r="F95" s="113">
        <f t="shared" si="1"/>
        <v>25</v>
      </c>
      <c r="G95" s="111">
        <v>44940.0</v>
      </c>
      <c r="H95" s="52">
        <f t="shared" si="2"/>
        <v>25</v>
      </c>
      <c r="I95" s="112" t="s">
        <v>60</v>
      </c>
      <c r="J95" s="118"/>
      <c r="K95" s="118"/>
      <c r="L95" s="118"/>
      <c r="M95" s="118"/>
      <c r="N95" s="112" t="s">
        <v>18</v>
      </c>
      <c r="O95" s="118"/>
      <c r="P95" s="11"/>
    </row>
    <row r="96">
      <c r="A96" s="111">
        <v>45705.0</v>
      </c>
      <c r="B96" s="118"/>
      <c r="C96" s="7">
        <v>193174.0</v>
      </c>
      <c r="D96" s="112" t="s">
        <v>92</v>
      </c>
      <c r="E96" s="111">
        <v>45231.0</v>
      </c>
      <c r="F96" s="113">
        <f t="shared" si="1"/>
        <v>15</v>
      </c>
      <c r="G96" s="114">
        <v>45247.0</v>
      </c>
      <c r="H96" s="52">
        <f t="shared" si="2"/>
        <v>15</v>
      </c>
      <c r="I96" s="112" t="s">
        <v>60</v>
      </c>
      <c r="J96" s="118"/>
      <c r="K96" s="118"/>
      <c r="L96" s="118"/>
      <c r="M96" s="118"/>
      <c r="N96" s="112" t="s">
        <v>18</v>
      </c>
      <c r="O96" s="118"/>
      <c r="P96" s="11"/>
    </row>
    <row r="97">
      <c r="A97" s="111">
        <v>45705.0</v>
      </c>
      <c r="B97" s="118"/>
      <c r="C97" s="7">
        <v>207466.0</v>
      </c>
      <c r="D97" s="112" t="s">
        <v>92</v>
      </c>
      <c r="E97" s="111">
        <v>45352.0</v>
      </c>
      <c r="F97" s="113">
        <f t="shared" si="1"/>
        <v>11</v>
      </c>
      <c r="G97" s="111">
        <v>45373.0</v>
      </c>
      <c r="H97" s="52">
        <f t="shared" si="2"/>
        <v>10</v>
      </c>
      <c r="I97" s="112" t="s">
        <v>69</v>
      </c>
      <c r="J97" s="118"/>
      <c r="K97" s="118"/>
      <c r="L97" s="118"/>
      <c r="M97" s="118"/>
      <c r="N97" s="112" t="s">
        <v>18</v>
      </c>
      <c r="O97" s="118"/>
      <c r="P97" s="11"/>
    </row>
    <row r="98">
      <c r="A98" s="111">
        <v>45705.0</v>
      </c>
      <c r="B98" s="118"/>
      <c r="C98" s="7">
        <v>232156.0</v>
      </c>
      <c r="D98" s="112" t="s">
        <v>92</v>
      </c>
      <c r="E98" s="111">
        <v>45444.0</v>
      </c>
      <c r="F98" s="113">
        <f t="shared" si="1"/>
        <v>8</v>
      </c>
      <c r="G98" s="114">
        <v>45588.0</v>
      </c>
      <c r="H98" s="52">
        <f t="shared" si="2"/>
        <v>3</v>
      </c>
      <c r="I98" s="112" t="s">
        <v>41</v>
      </c>
      <c r="J98" s="118"/>
      <c r="K98" s="118"/>
      <c r="L98" s="118"/>
      <c r="M98" s="118"/>
      <c r="N98" s="112" t="s">
        <v>18</v>
      </c>
      <c r="O98" s="118"/>
      <c r="P98" s="11"/>
    </row>
    <row r="99">
      <c r="A99" s="111">
        <v>45705.0</v>
      </c>
      <c r="B99" s="118"/>
      <c r="C99" s="7">
        <v>216092.0</v>
      </c>
      <c r="D99" s="112" t="s">
        <v>92</v>
      </c>
      <c r="E99" s="111">
        <v>45413.0</v>
      </c>
      <c r="F99" s="113">
        <f t="shared" si="1"/>
        <v>9</v>
      </c>
      <c r="G99" s="111">
        <v>45439.0</v>
      </c>
      <c r="H99" s="52">
        <f t="shared" si="2"/>
        <v>8</v>
      </c>
      <c r="I99" s="112" t="s">
        <v>60</v>
      </c>
      <c r="J99" s="118"/>
      <c r="K99" s="118"/>
      <c r="L99" s="118"/>
      <c r="M99" s="118"/>
      <c r="N99" s="112" t="s">
        <v>18</v>
      </c>
      <c r="O99" s="118"/>
      <c r="P99" s="11"/>
    </row>
    <row r="100">
      <c r="A100" s="111">
        <v>45705.0</v>
      </c>
      <c r="B100" s="118"/>
      <c r="C100" s="7">
        <v>162676.0</v>
      </c>
      <c r="D100" s="112" t="s">
        <v>93</v>
      </c>
      <c r="E100" s="111">
        <v>44958.0</v>
      </c>
      <c r="F100" s="113">
        <f t="shared" si="1"/>
        <v>24</v>
      </c>
      <c r="G100" s="111">
        <v>44989.0</v>
      </c>
      <c r="H100" s="52">
        <f t="shared" si="2"/>
        <v>23</v>
      </c>
      <c r="I100" s="112" t="s">
        <v>60</v>
      </c>
      <c r="J100" s="118"/>
      <c r="K100" s="118"/>
      <c r="L100" s="118"/>
      <c r="M100" s="118"/>
      <c r="N100" s="112" t="s">
        <v>18</v>
      </c>
      <c r="O100" s="118"/>
      <c r="P100" s="11"/>
    </row>
    <row r="101">
      <c r="A101" s="111">
        <v>45705.0</v>
      </c>
      <c r="B101" s="118"/>
      <c r="C101" s="7">
        <v>232856.0</v>
      </c>
      <c r="D101" s="112" t="s">
        <v>93</v>
      </c>
      <c r="E101" s="111">
        <v>45413.0</v>
      </c>
      <c r="F101" s="113">
        <f t="shared" si="1"/>
        <v>9</v>
      </c>
      <c r="G101" s="114">
        <v>45639.0</v>
      </c>
      <c r="H101" s="52">
        <f t="shared" si="2"/>
        <v>2</v>
      </c>
      <c r="I101" s="112" t="s">
        <v>69</v>
      </c>
      <c r="J101" s="118"/>
      <c r="K101" s="118"/>
      <c r="L101" s="118"/>
      <c r="M101" s="118"/>
      <c r="N101" s="112" t="s">
        <v>18</v>
      </c>
      <c r="O101" s="118"/>
      <c r="P101" s="11"/>
    </row>
    <row r="102">
      <c r="A102" s="111">
        <v>45705.0</v>
      </c>
      <c r="B102" s="118"/>
      <c r="C102" s="7">
        <v>219385.0</v>
      </c>
      <c r="D102" s="112" t="s">
        <v>94</v>
      </c>
      <c r="E102" s="111">
        <v>45474.0</v>
      </c>
      <c r="F102" s="113">
        <f t="shared" si="1"/>
        <v>7</v>
      </c>
      <c r="G102" s="111">
        <v>45492.0</v>
      </c>
      <c r="H102" s="52">
        <f t="shared" si="2"/>
        <v>6</v>
      </c>
      <c r="I102" s="112" t="s">
        <v>69</v>
      </c>
      <c r="J102" s="118"/>
      <c r="K102" s="118"/>
      <c r="L102" s="118"/>
      <c r="M102" s="118"/>
      <c r="N102" s="112" t="s">
        <v>18</v>
      </c>
      <c r="O102" s="118"/>
      <c r="P102" s="11"/>
    </row>
    <row r="103">
      <c r="A103" s="111">
        <v>45705.0</v>
      </c>
      <c r="B103" s="118"/>
      <c r="C103" s="7">
        <v>105317.0</v>
      </c>
      <c r="D103" s="112" t="s">
        <v>95</v>
      </c>
      <c r="E103" s="111">
        <v>44409.0</v>
      </c>
      <c r="F103" s="113">
        <f t="shared" si="1"/>
        <v>42</v>
      </c>
      <c r="G103" s="111">
        <v>44501.0</v>
      </c>
      <c r="H103" s="52">
        <f t="shared" si="2"/>
        <v>39</v>
      </c>
      <c r="I103" s="112" t="s">
        <v>41</v>
      </c>
      <c r="J103" s="118"/>
      <c r="K103" s="118"/>
      <c r="L103" s="118"/>
      <c r="M103" s="118"/>
      <c r="N103" s="112" t="s">
        <v>18</v>
      </c>
      <c r="O103" s="118"/>
      <c r="P103" s="11"/>
    </row>
    <row r="104">
      <c r="A104" s="111">
        <v>45705.0</v>
      </c>
      <c r="B104" s="118"/>
      <c r="C104" s="7">
        <v>188923.0</v>
      </c>
      <c r="D104" s="112" t="s">
        <v>95</v>
      </c>
      <c r="E104" s="111">
        <v>45047.0</v>
      </c>
      <c r="F104" s="113">
        <f t="shared" si="1"/>
        <v>21</v>
      </c>
      <c r="G104" s="114">
        <v>45210.0</v>
      </c>
      <c r="H104" s="52">
        <f t="shared" si="2"/>
        <v>16</v>
      </c>
      <c r="I104" s="112" t="s">
        <v>60</v>
      </c>
      <c r="J104" s="118"/>
      <c r="K104" s="118"/>
      <c r="L104" s="118"/>
      <c r="M104" s="118"/>
      <c r="N104" s="112" t="s">
        <v>18</v>
      </c>
      <c r="O104" s="118"/>
      <c r="P104" s="11"/>
    </row>
    <row r="105">
      <c r="A105" s="111">
        <v>45705.0</v>
      </c>
      <c r="B105" s="118"/>
      <c r="C105" s="7">
        <v>211727.0</v>
      </c>
      <c r="D105" s="112" t="s">
        <v>95</v>
      </c>
      <c r="E105" s="111">
        <v>45383.0</v>
      </c>
      <c r="F105" s="113">
        <f t="shared" si="1"/>
        <v>10</v>
      </c>
      <c r="G105" s="111">
        <v>45422.0</v>
      </c>
      <c r="H105" s="52">
        <f t="shared" si="2"/>
        <v>9</v>
      </c>
      <c r="I105" s="112" t="s">
        <v>69</v>
      </c>
      <c r="J105" s="118"/>
      <c r="K105" s="118"/>
      <c r="L105" s="118"/>
      <c r="M105" s="118"/>
      <c r="N105" s="112" t="s">
        <v>18</v>
      </c>
      <c r="O105" s="118"/>
      <c r="P105" s="11"/>
    </row>
    <row r="106">
      <c r="A106" s="111">
        <v>45705.0</v>
      </c>
      <c r="B106" s="118"/>
      <c r="C106" s="7">
        <v>213696.0</v>
      </c>
      <c r="D106" s="112" t="s">
        <v>95</v>
      </c>
      <c r="E106" s="111">
        <v>45383.0</v>
      </c>
      <c r="F106" s="113">
        <f t="shared" si="1"/>
        <v>10</v>
      </c>
      <c r="G106" s="111">
        <v>45421.0</v>
      </c>
      <c r="H106" s="52">
        <f t="shared" si="2"/>
        <v>9</v>
      </c>
      <c r="I106" s="112" t="s">
        <v>60</v>
      </c>
      <c r="J106" s="118"/>
      <c r="K106" s="118"/>
      <c r="L106" s="118"/>
      <c r="M106" s="118"/>
      <c r="N106" s="112" t="s">
        <v>18</v>
      </c>
      <c r="O106" s="118"/>
      <c r="P106" s="11"/>
    </row>
    <row r="107">
      <c r="A107" s="111">
        <v>45705.0</v>
      </c>
      <c r="B107" s="118"/>
      <c r="C107" s="7">
        <v>239180.0</v>
      </c>
      <c r="D107" s="112" t="s">
        <v>95</v>
      </c>
      <c r="E107" s="111">
        <v>45474.0</v>
      </c>
      <c r="F107" s="113">
        <f t="shared" si="1"/>
        <v>7</v>
      </c>
      <c r="G107" s="111">
        <v>45671.0</v>
      </c>
      <c r="H107" s="52">
        <f t="shared" si="2"/>
        <v>1</v>
      </c>
      <c r="I107" s="112" t="s">
        <v>41</v>
      </c>
      <c r="J107" s="118"/>
      <c r="K107" s="118"/>
      <c r="L107" s="118"/>
      <c r="M107" s="118"/>
      <c r="N107" s="112" t="s">
        <v>18</v>
      </c>
      <c r="O107" s="118"/>
      <c r="P107" s="11"/>
    </row>
    <row r="108">
      <c r="A108" s="111">
        <v>45705.0</v>
      </c>
      <c r="B108" s="118"/>
      <c r="C108" s="7">
        <v>171044.0</v>
      </c>
      <c r="D108" s="112" t="s">
        <v>96</v>
      </c>
      <c r="E108" s="111">
        <v>44866.0</v>
      </c>
      <c r="F108" s="113">
        <f t="shared" si="1"/>
        <v>27</v>
      </c>
      <c r="G108" s="111">
        <v>45062.0</v>
      </c>
      <c r="H108" s="52">
        <f t="shared" si="2"/>
        <v>21</v>
      </c>
      <c r="I108" s="112" t="s">
        <v>60</v>
      </c>
      <c r="J108" s="118"/>
      <c r="K108" s="118"/>
      <c r="L108" s="118"/>
      <c r="M108" s="118"/>
      <c r="N108" s="112" t="s">
        <v>18</v>
      </c>
      <c r="O108" s="118"/>
      <c r="P108" s="11"/>
    </row>
    <row r="109">
      <c r="A109" s="111">
        <v>45705.0</v>
      </c>
      <c r="B109" s="118"/>
      <c r="C109" s="7">
        <v>214392.0</v>
      </c>
      <c r="D109" s="112" t="s">
        <v>96</v>
      </c>
      <c r="E109" s="111">
        <v>45413.0</v>
      </c>
      <c r="F109" s="113">
        <f t="shared" si="1"/>
        <v>9</v>
      </c>
      <c r="G109" s="111">
        <v>45426.0</v>
      </c>
      <c r="H109" s="52">
        <f t="shared" si="2"/>
        <v>9</v>
      </c>
      <c r="I109" s="112" t="s">
        <v>69</v>
      </c>
      <c r="J109" s="118"/>
      <c r="K109" s="118"/>
      <c r="L109" s="118"/>
      <c r="M109" s="118"/>
      <c r="N109" s="112" t="s">
        <v>18</v>
      </c>
      <c r="O109" s="118"/>
      <c r="P109" s="11"/>
    </row>
    <row r="110">
      <c r="A110" s="111">
        <v>45705.0</v>
      </c>
      <c r="B110" s="118"/>
      <c r="C110" s="7">
        <v>219243.0</v>
      </c>
      <c r="D110" s="112" t="s">
        <v>96</v>
      </c>
      <c r="E110" s="111">
        <v>45444.0</v>
      </c>
      <c r="F110" s="113">
        <f t="shared" si="1"/>
        <v>8</v>
      </c>
      <c r="G110" s="111">
        <v>45469.0</v>
      </c>
      <c r="H110" s="52">
        <f t="shared" si="2"/>
        <v>7</v>
      </c>
      <c r="I110" s="112" t="s">
        <v>48</v>
      </c>
      <c r="J110" s="118"/>
      <c r="K110" s="118"/>
      <c r="L110" s="118"/>
      <c r="M110" s="118"/>
      <c r="N110" s="112" t="s">
        <v>18</v>
      </c>
      <c r="O110" s="118"/>
      <c r="P110" s="11"/>
    </row>
    <row r="111">
      <c r="A111" s="111">
        <v>45705.0</v>
      </c>
      <c r="B111" s="118"/>
      <c r="C111" s="7">
        <v>212293.0</v>
      </c>
      <c r="D111" s="112" t="s">
        <v>96</v>
      </c>
      <c r="E111" s="111">
        <v>45383.0</v>
      </c>
      <c r="F111" s="113">
        <f t="shared" si="1"/>
        <v>10</v>
      </c>
      <c r="G111" s="111">
        <v>45412.0</v>
      </c>
      <c r="H111" s="52">
        <f t="shared" si="2"/>
        <v>9</v>
      </c>
      <c r="I111" s="112" t="s">
        <v>44</v>
      </c>
      <c r="J111" s="118"/>
      <c r="K111" s="118"/>
      <c r="L111" s="118"/>
      <c r="M111" s="118"/>
      <c r="N111" s="112" t="s">
        <v>18</v>
      </c>
      <c r="O111" s="118"/>
      <c r="P111" s="11"/>
    </row>
    <row r="112">
      <c r="A112" s="111">
        <v>45705.0</v>
      </c>
      <c r="B112" s="118"/>
      <c r="C112" s="7">
        <v>217836.0</v>
      </c>
      <c r="D112" s="112" t="s">
        <v>96</v>
      </c>
      <c r="E112" s="111">
        <v>45413.0</v>
      </c>
      <c r="F112" s="113">
        <f t="shared" si="1"/>
        <v>9</v>
      </c>
      <c r="G112" s="111">
        <v>45455.0</v>
      </c>
      <c r="H112" s="52">
        <f t="shared" si="2"/>
        <v>8</v>
      </c>
      <c r="I112" s="112" t="s">
        <v>48</v>
      </c>
      <c r="J112" s="118"/>
      <c r="K112" s="118"/>
      <c r="L112" s="118"/>
      <c r="M112" s="118"/>
      <c r="N112" s="112" t="s">
        <v>18</v>
      </c>
      <c r="O112" s="118"/>
      <c r="P112" s="11"/>
    </row>
    <row r="113">
      <c r="A113" s="111">
        <v>45705.0</v>
      </c>
      <c r="B113" s="118"/>
      <c r="C113" s="7">
        <v>241236.0</v>
      </c>
      <c r="D113" s="112" t="s">
        <v>96</v>
      </c>
      <c r="E113" s="111">
        <v>45108.0</v>
      </c>
      <c r="F113" s="113">
        <f t="shared" si="1"/>
        <v>19</v>
      </c>
      <c r="G113" s="111">
        <v>45687.0</v>
      </c>
      <c r="H113" s="52">
        <f t="shared" si="2"/>
        <v>0</v>
      </c>
      <c r="I113" s="112" t="s">
        <v>69</v>
      </c>
      <c r="J113" s="118"/>
      <c r="K113" s="118"/>
      <c r="L113" s="118"/>
      <c r="M113" s="118"/>
      <c r="N113" s="112" t="s">
        <v>18</v>
      </c>
      <c r="O113" s="118"/>
      <c r="P113" s="11"/>
    </row>
    <row r="114">
      <c r="A114" s="111">
        <v>45705.0</v>
      </c>
      <c r="B114" s="118"/>
      <c r="C114" s="7">
        <v>229152.0</v>
      </c>
      <c r="D114" s="112" t="s">
        <v>98</v>
      </c>
      <c r="E114" s="111">
        <v>45505.0</v>
      </c>
      <c r="F114" s="113">
        <f t="shared" si="1"/>
        <v>6</v>
      </c>
      <c r="G114" s="111">
        <v>45561.0</v>
      </c>
      <c r="H114" s="52">
        <f t="shared" si="2"/>
        <v>4</v>
      </c>
      <c r="I114" s="112" t="s">
        <v>41</v>
      </c>
      <c r="J114" s="118"/>
      <c r="K114" s="118"/>
      <c r="L114" s="118"/>
      <c r="M114" s="118"/>
      <c r="N114" s="112" t="s">
        <v>18</v>
      </c>
      <c r="O114" s="118"/>
      <c r="P114" s="11"/>
    </row>
    <row r="115">
      <c r="A115" s="111">
        <v>45705.0</v>
      </c>
      <c r="B115" s="118"/>
      <c r="C115" s="7">
        <v>234520.0</v>
      </c>
      <c r="D115" s="112" t="s">
        <v>98</v>
      </c>
      <c r="E115" s="111">
        <v>45383.0</v>
      </c>
      <c r="F115" s="113">
        <f t="shared" si="1"/>
        <v>10</v>
      </c>
      <c r="G115" s="114">
        <v>45617.0</v>
      </c>
      <c r="H115" s="52">
        <f t="shared" si="2"/>
        <v>2</v>
      </c>
      <c r="I115" s="112" t="s">
        <v>60</v>
      </c>
      <c r="J115" s="118"/>
      <c r="K115" s="118"/>
      <c r="L115" s="118"/>
      <c r="M115" s="118"/>
      <c r="N115" s="112" t="s">
        <v>18</v>
      </c>
      <c r="O115" s="118"/>
      <c r="P115" s="11"/>
    </row>
    <row r="116">
      <c r="A116" s="111">
        <v>45705.0</v>
      </c>
      <c r="B116" s="118"/>
      <c r="C116" s="7">
        <v>241681.0</v>
      </c>
      <c r="D116" s="112" t="s">
        <v>98</v>
      </c>
      <c r="E116" s="111">
        <v>45566.0</v>
      </c>
      <c r="F116" s="113">
        <f t="shared" si="1"/>
        <v>4</v>
      </c>
      <c r="G116" s="111">
        <v>45691.0</v>
      </c>
      <c r="H116" s="52">
        <f t="shared" si="2"/>
        <v>0</v>
      </c>
      <c r="I116" s="112" t="s">
        <v>69</v>
      </c>
      <c r="J116" s="118"/>
      <c r="K116" s="118"/>
      <c r="L116" s="118"/>
      <c r="M116" s="118"/>
      <c r="N116" s="112" t="s">
        <v>18</v>
      </c>
      <c r="O116" s="118"/>
      <c r="P116" s="11"/>
    </row>
    <row r="117">
      <c r="A117" s="111">
        <v>45705.0</v>
      </c>
      <c r="B117" s="118"/>
      <c r="C117" s="7">
        <v>224182.0</v>
      </c>
      <c r="D117" s="112" t="s">
        <v>100</v>
      </c>
      <c r="E117" s="111">
        <v>45261.0</v>
      </c>
      <c r="F117" s="113">
        <f t="shared" si="1"/>
        <v>14</v>
      </c>
      <c r="G117" s="111">
        <v>45511.0</v>
      </c>
      <c r="H117" s="52">
        <f t="shared" si="2"/>
        <v>6</v>
      </c>
      <c r="I117" s="112" t="s">
        <v>48</v>
      </c>
      <c r="J117" s="118"/>
      <c r="K117" s="118"/>
      <c r="L117" s="118"/>
      <c r="M117" s="118"/>
      <c r="N117" s="112" t="s">
        <v>18</v>
      </c>
      <c r="O117" s="118"/>
      <c r="P117" s="11"/>
    </row>
    <row r="118">
      <c r="A118" s="111">
        <v>45705.0</v>
      </c>
      <c r="B118" s="118"/>
      <c r="C118" s="7">
        <v>235278.0</v>
      </c>
      <c r="D118" s="112" t="s">
        <v>100</v>
      </c>
      <c r="E118" s="111">
        <v>45536.0</v>
      </c>
      <c r="F118" s="113">
        <f t="shared" si="1"/>
        <v>5</v>
      </c>
      <c r="G118" s="114">
        <v>45624.0</v>
      </c>
      <c r="H118" s="52">
        <f t="shared" si="2"/>
        <v>2</v>
      </c>
      <c r="I118" s="112" t="s">
        <v>69</v>
      </c>
      <c r="J118" s="118"/>
      <c r="K118" s="118"/>
      <c r="L118" s="118"/>
      <c r="M118" s="118"/>
      <c r="N118" s="112" t="s">
        <v>18</v>
      </c>
      <c r="O118" s="118"/>
      <c r="P118" s="11"/>
    </row>
    <row r="119">
      <c r="A119" s="111">
        <v>45705.0</v>
      </c>
      <c r="B119" s="118"/>
      <c r="C119" s="7">
        <v>225477.0</v>
      </c>
      <c r="D119" s="112" t="s">
        <v>100</v>
      </c>
      <c r="E119" s="111">
        <v>45474.0</v>
      </c>
      <c r="F119" s="113">
        <f t="shared" si="1"/>
        <v>7</v>
      </c>
      <c r="G119" s="114">
        <v>45576.0</v>
      </c>
      <c r="H119" s="52">
        <f t="shared" si="2"/>
        <v>4</v>
      </c>
      <c r="I119" s="112" t="s">
        <v>48</v>
      </c>
      <c r="J119" s="118"/>
      <c r="K119" s="118"/>
      <c r="L119" s="118"/>
      <c r="M119" s="118"/>
      <c r="N119" s="112" t="s">
        <v>18</v>
      </c>
      <c r="O119" s="118"/>
      <c r="P119" s="11"/>
    </row>
    <row r="120">
      <c r="A120" s="111">
        <v>45705.0</v>
      </c>
      <c r="B120" s="118"/>
      <c r="C120" s="7">
        <v>169895.0</v>
      </c>
      <c r="D120" s="112" t="s">
        <v>102</v>
      </c>
      <c r="E120" s="111">
        <v>45017.0</v>
      </c>
      <c r="F120" s="113">
        <f t="shared" si="1"/>
        <v>22</v>
      </c>
      <c r="G120" s="111">
        <v>45051.0</v>
      </c>
      <c r="H120" s="52">
        <f t="shared" si="2"/>
        <v>21</v>
      </c>
      <c r="I120" s="112" t="s">
        <v>44</v>
      </c>
      <c r="J120" s="112" t="s">
        <v>290</v>
      </c>
      <c r="K120" s="116">
        <v>10000.0</v>
      </c>
      <c r="L120" s="118"/>
      <c r="M120" s="111">
        <v>45670.0</v>
      </c>
      <c r="N120" s="112" t="s">
        <v>18</v>
      </c>
      <c r="O120" s="112" t="s">
        <v>353</v>
      </c>
      <c r="P120" s="11"/>
    </row>
    <row r="121">
      <c r="A121" s="111">
        <v>45705.0</v>
      </c>
      <c r="B121" s="118"/>
      <c r="C121" s="7">
        <v>224717.0</v>
      </c>
      <c r="D121" s="112" t="s">
        <v>102</v>
      </c>
      <c r="E121" s="111">
        <v>45383.0</v>
      </c>
      <c r="F121" s="113">
        <f t="shared" si="1"/>
        <v>10</v>
      </c>
      <c r="G121" s="111">
        <v>45517.0</v>
      </c>
      <c r="H121" s="52">
        <f t="shared" si="2"/>
        <v>6</v>
      </c>
      <c r="I121" s="112" t="s">
        <v>60</v>
      </c>
      <c r="J121" s="118"/>
      <c r="K121" s="118"/>
      <c r="L121" s="118"/>
      <c r="M121" s="118"/>
      <c r="N121" s="112" t="s">
        <v>18</v>
      </c>
      <c r="O121" s="118"/>
      <c r="P121" s="11"/>
    </row>
    <row r="122">
      <c r="A122" s="111">
        <v>45705.0</v>
      </c>
      <c r="B122" s="118"/>
      <c r="C122" s="7">
        <v>164542.0</v>
      </c>
      <c r="D122" s="112" t="s">
        <v>104</v>
      </c>
      <c r="E122" s="111">
        <v>44986.0</v>
      </c>
      <c r="F122" s="113">
        <f t="shared" si="1"/>
        <v>23</v>
      </c>
      <c r="G122" s="111">
        <v>45365.0</v>
      </c>
      <c r="H122" s="52">
        <f t="shared" si="2"/>
        <v>11</v>
      </c>
      <c r="I122" s="112" t="s">
        <v>69</v>
      </c>
      <c r="J122" s="118"/>
      <c r="K122" s="118"/>
      <c r="L122" s="118"/>
      <c r="M122" s="118"/>
      <c r="N122" s="112" t="s">
        <v>18</v>
      </c>
      <c r="O122" s="118"/>
      <c r="P122" s="11"/>
    </row>
    <row r="123">
      <c r="A123" s="111">
        <v>45705.0</v>
      </c>
      <c r="B123" s="118"/>
      <c r="C123" s="7">
        <v>217460.0</v>
      </c>
      <c r="D123" s="112" t="s">
        <v>105</v>
      </c>
      <c r="E123" s="111">
        <v>45413.0</v>
      </c>
      <c r="F123" s="113">
        <f t="shared" si="1"/>
        <v>9</v>
      </c>
      <c r="G123" s="111">
        <v>45455.0</v>
      </c>
      <c r="H123" s="52">
        <f t="shared" si="2"/>
        <v>8</v>
      </c>
      <c r="I123" s="112" t="s">
        <v>69</v>
      </c>
      <c r="J123" s="118"/>
      <c r="K123" s="118"/>
      <c r="L123" s="118"/>
      <c r="M123" s="118"/>
      <c r="N123" s="112" t="s">
        <v>18</v>
      </c>
      <c r="O123" s="118"/>
      <c r="P123" s="11"/>
    </row>
    <row r="124">
      <c r="A124" s="111">
        <v>45705.0</v>
      </c>
      <c r="B124" s="118"/>
      <c r="C124" s="7">
        <v>212280.0</v>
      </c>
      <c r="D124" s="112" t="s">
        <v>106</v>
      </c>
      <c r="E124" s="111">
        <v>45383.0</v>
      </c>
      <c r="F124" s="113">
        <f t="shared" si="1"/>
        <v>10</v>
      </c>
      <c r="G124" s="111">
        <v>45426.0</v>
      </c>
      <c r="H124" s="52">
        <f t="shared" si="2"/>
        <v>9</v>
      </c>
      <c r="I124" s="112" t="s">
        <v>69</v>
      </c>
      <c r="J124" s="118"/>
      <c r="K124" s="118"/>
      <c r="L124" s="118"/>
      <c r="M124" s="118"/>
      <c r="N124" s="112" t="s">
        <v>18</v>
      </c>
      <c r="O124" s="118"/>
      <c r="P124" s="11"/>
    </row>
    <row r="125">
      <c r="A125" s="111">
        <v>45705.0</v>
      </c>
      <c r="B125" s="118"/>
      <c r="C125" s="7">
        <v>217056.0</v>
      </c>
      <c r="D125" s="112" t="s">
        <v>106</v>
      </c>
      <c r="E125" s="111">
        <v>45413.0</v>
      </c>
      <c r="F125" s="113">
        <f t="shared" si="1"/>
        <v>9</v>
      </c>
      <c r="G125" s="111">
        <v>45468.0</v>
      </c>
      <c r="H125" s="52">
        <f t="shared" si="2"/>
        <v>7</v>
      </c>
      <c r="I125" s="112" t="s">
        <v>56</v>
      </c>
      <c r="J125" s="118"/>
      <c r="K125" s="118"/>
      <c r="L125" s="118"/>
      <c r="M125" s="118"/>
      <c r="N125" s="112" t="s">
        <v>18</v>
      </c>
      <c r="O125" s="118"/>
      <c r="P125" s="11"/>
    </row>
    <row r="126">
      <c r="A126" s="111">
        <v>45705.0</v>
      </c>
      <c r="B126" s="118"/>
      <c r="C126" s="7">
        <v>142993.0</v>
      </c>
      <c r="D126" s="112" t="s">
        <v>107</v>
      </c>
      <c r="E126" s="111">
        <v>44774.0</v>
      </c>
      <c r="F126" s="113">
        <f t="shared" si="1"/>
        <v>30</v>
      </c>
      <c r="G126" s="111">
        <v>44809.0</v>
      </c>
      <c r="H126" s="52">
        <f t="shared" si="2"/>
        <v>29</v>
      </c>
      <c r="I126" s="112" t="s">
        <v>60</v>
      </c>
      <c r="J126" s="118"/>
      <c r="K126" s="118"/>
      <c r="L126" s="118"/>
      <c r="M126" s="118"/>
      <c r="N126" s="112" t="s">
        <v>18</v>
      </c>
      <c r="O126" s="118"/>
      <c r="P126" s="11"/>
    </row>
    <row r="127">
      <c r="A127" s="111">
        <v>45705.0</v>
      </c>
      <c r="B127" s="118"/>
      <c r="C127" s="7">
        <v>183478.0</v>
      </c>
      <c r="D127" s="112" t="s">
        <v>107</v>
      </c>
      <c r="E127" s="111">
        <v>45139.0</v>
      </c>
      <c r="F127" s="113">
        <f t="shared" si="1"/>
        <v>18</v>
      </c>
      <c r="G127" s="111">
        <v>45177.0</v>
      </c>
      <c r="H127" s="52">
        <f t="shared" si="2"/>
        <v>17</v>
      </c>
      <c r="I127" s="112" t="s">
        <v>44</v>
      </c>
      <c r="J127" s="112" t="s">
        <v>381</v>
      </c>
      <c r="K127" s="112" t="s">
        <v>350</v>
      </c>
      <c r="L127" s="118"/>
      <c r="M127" s="114">
        <v>45622.0</v>
      </c>
      <c r="N127" s="112" t="s">
        <v>18</v>
      </c>
      <c r="O127" s="112" t="s">
        <v>355</v>
      </c>
      <c r="P127" s="11"/>
    </row>
    <row r="128">
      <c r="A128" s="111">
        <v>45705.0</v>
      </c>
      <c r="B128" s="118"/>
      <c r="C128" s="7">
        <v>207193.0</v>
      </c>
      <c r="D128" s="112" t="s">
        <v>107</v>
      </c>
      <c r="E128" s="111">
        <v>45352.0</v>
      </c>
      <c r="F128" s="113">
        <f t="shared" si="1"/>
        <v>11</v>
      </c>
      <c r="G128" s="111">
        <v>45371.0</v>
      </c>
      <c r="H128" s="52">
        <f t="shared" si="2"/>
        <v>10</v>
      </c>
      <c r="I128" s="112" t="s">
        <v>69</v>
      </c>
      <c r="J128" s="118"/>
      <c r="K128" s="118"/>
      <c r="L128" s="118"/>
      <c r="M128" s="118"/>
      <c r="N128" s="112" t="s">
        <v>18</v>
      </c>
      <c r="O128" s="118"/>
      <c r="P128" s="11"/>
    </row>
    <row r="129">
      <c r="A129" s="111">
        <v>45705.0</v>
      </c>
      <c r="B129" s="118"/>
      <c r="C129" s="7">
        <v>199748.0</v>
      </c>
      <c r="D129" s="112" t="s">
        <v>107</v>
      </c>
      <c r="E129" s="111">
        <v>45261.0</v>
      </c>
      <c r="F129" s="113">
        <f t="shared" si="1"/>
        <v>14</v>
      </c>
      <c r="G129" s="111">
        <v>45315.0</v>
      </c>
      <c r="H129" s="52">
        <f t="shared" si="2"/>
        <v>12</v>
      </c>
      <c r="I129" s="112" t="s">
        <v>56</v>
      </c>
      <c r="J129" s="118"/>
      <c r="K129" s="118"/>
      <c r="L129" s="118"/>
      <c r="M129" s="118"/>
      <c r="N129" s="112" t="s">
        <v>18</v>
      </c>
      <c r="O129" s="118"/>
      <c r="P129" s="11"/>
    </row>
    <row r="130">
      <c r="A130" s="111">
        <v>45706.0</v>
      </c>
      <c r="B130" s="118"/>
      <c r="C130" s="7">
        <v>219846.0</v>
      </c>
      <c r="D130" s="112" t="s">
        <v>107</v>
      </c>
      <c r="E130" s="111">
        <v>45505.0</v>
      </c>
      <c r="F130" s="113">
        <f t="shared" si="1"/>
        <v>6</v>
      </c>
      <c r="G130" s="111">
        <v>45544.0</v>
      </c>
      <c r="H130" s="52">
        <f t="shared" si="2"/>
        <v>5</v>
      </c>
      <c r="I130" s="112" t="s">
        <v>69</v>
      </c>
      <c r="J130" s="118"/>
      <c r="K130" s="112" t="s">
        <v>191</v>
      </c>
      <c r="L130" s="118"/>
      <c r="M130" s="118"/>
      <c r="N130" s="112" t="s">
        <v>19</v>
      </c>
      <c r="O130" s="118"/>
      <c r="P130" s="11"/>
    </row>
    <row r="131">
      <c r="A131" s="76">
        <v>45706.0</v>
      </c>
      <c r="B131" s="111">
        <v>45706.0</v>
      </c>
      <c r="C131" s="7">
        <v>223675.0</v>
      </c>
      <c r="D131" s="112" t="s">
        <v>107</v>
      </c>
      <c r="E131" s="111">
        <v>45505.0</v>
      </c>
      <c r="F131" s="113">
        <f t="shared" si="1"/>
        <v>6</v>
      </c>
      <c r="G131" s="111">
        <v>45540.0</v>
      </c>
      <c r="H131" s="52">
        <f t="shared" si="2"/>
        <v>5</v>
      </c>
      <c r="I131" s="112" t="s">
        <v>69</v>
      </c>
      <c r="J131" s="112">
        <v>307.0</v>
      </c>
      <c r="K131" s="116">
        <v>5000.0</v>
      </c>
      <c r="L131" s="112" t="s">
        <v>50</v>
      </c>
      <c r="M131" s="111">
        <v>45706.0</v>
      </c>
      <c r="N131" s="112" t="s">
        <v>16</v>
      </c>
      <c r="O131" s="112" t="s">
        <v>366</v>
      </c>
      <c r="P131" s="11"/>
    </row>
    <row r="132">
      <c r="A132" s="111">
        <v>45705.0</v>
      </c>
      <c r="B132" s="118"/>
      <c r="C132" s="7">
        <v>239125.0</v>
      </c>
      <c r="D132" s="112" t="s">
        <v>107</v>
      </c>
      <c r="E132" s="111">
        <v>45597.0</v>
      </c>
      <c r="F132" s="113">
        <f t="shared" si="1"/>
        <v>3</v>
      </c>
      <c r="G132" s="111">
        <v>45672.0</v>
      </c>
      <c r="H132" s="52">
        <f t="shared" si="2"/>
        <v>1</v>
      </c>
      <c r="I132" s="112" t="s">
        <v>69</v>
      </c>
      <c r="J132" s="118"/>
      <c r="K132" s="118"/>
      <c r="L132" s="118"/>
      <c r="M132" s="118"/>
      <c r="N132" s="112" t="s">
        <v>18</v>
      </c>
      <c r="O132" s="118"/>
      <c r="P132" s="11"/>
    </row>
    <row r="133">
      <c r="A133" s="111">
        <v>45705.0</v>
      </c>
      <c r="B133" s="118"/>
      <c r="C133" s="7">
        <v>153398.0</v>
      </c>
      <c r="D133" s="112" t="s">
        <v>109</v>
      </c>
      <c r="E133" s="111">
        <v>44621.0</v>
      </c>
      <c r="F133" s="113">
        <f t="shared" si="1"/>
        <v>35</v>
      </c>
      <c r="G133" s="111">
        <v>44903.0</v>
      </c>
      <c r="H133" s="52">
        <f t="shared" si="2"/>
        <v>26</v>
      </c>
      <c r="I133" s="112" t="s">
        <v>72</v>
      </c>
      <c r="J133" s="118"/>
      <c r="K133" s="118"/>
      <c r="L133" s="118"/>
      <c r="M133" s="118"/>
      <c r="N133" s="112" t="s">
        <v>18</v>
      </c>
      <c r="O133" s="118"/>
      <c r="P133" s="11"/>
    </row>
    <row r="134">
      <c r="A134" s="111">
        <v>45705.0</v>
      </c>
      <c r="B134" s="118"/>
      <c r="C134" s="7">
        <v>205466.0</v>
      </c>
      <c r="D134" s="112" t="s">
        <v>109</v>
      </c>
      <c r="E134" s="111">
        <v>45352.0</v>
      </c>
      <c r="F134" s="113">
        <f t="shared" si="1"/>
        <v>11</v>
      </c>
      <c r="G134" s="111">
        <v>45359.0</v>
      </c>
      <c r="H134" s="52">
        <f t="shared" si="2"/>
        <v>11</v>
      </c>
      <c r="I134" s="112" t="s">
        <v>69</v>
      </c>
      <c r="J134" s="118"/>
      <c r="K134" s="118"/>
      <c r="L134" s="118"/>
      <c r="M134" s="118"/>
      <c r="N134" s="112" t="s">
        <v>18</v>
      </c>
      <c r="O134" s="118"/>
      <c r="P134" s="11"/>
    </row>
    <row r="135">
      <c r="A135" s="111">
        <v>45705.0</v>
      </c>
      <c r="B135" s="118"/>
      <c r="C135" s="7">
        <v>173671.0</v>
      </c>
      <c r="D135" s="112" t="s">
        <v>109</v>
      </c>
      <c r="E135" s="111">
        <v>45139.0</v>
      </c>
      <c r="F135" s="113">
        <f t="shared" si="1"/>
        <v>18</v>
      </c>
      <c r="G135" s="114">
        <v>45212.0</v>
      </c>
      <c r="H135" s="52">
        <f t="shared" si="2"/>
        <v>16</v>
      </c>
      <c r="I135" s="112" t="s">
        <v>56</v>
      </c>
      <c r="J135" s="118"/>
      <c r="K135" s="118"/>
      <c r="L135" s="118"/>
      <c r="M135" s="118"/>
      <c r="N135" s="112" t="s">
        <v>18</v>
      </c>
      <c r="O135" s="118"/>
      <c r="P135" s="11"/>
    </row>
    <row r="136">
      <c r="A136" s="111">
        <v>45705.0</v>
      </c>
      <c r="B136" s="118"/>
      <c r="C136" s="7">
        <v>106999.0</v>
      </c>
      <c r="D136" s="112" t="s">
        <v>110</v>
      </c>
      <c r="E136" s="111">
        <v>44105.0</v>
      </c>
      <c r="F136" s="113">
        <f t="shared" si="1"/>
        <v>52</v>
      </c>
      <c r="G136" s="111">
        <v>44364.0</v>
      </c>
      <c r="H136" s="52">
        <f t="shared" si="2"/>
        <v>44</v>
      </c>
      <c r="I136" s="112" t="s">
        <v>56</v>
      </c>
      <c r="J136" s="118"/>
      <c r="K136" s="118"/>
      <c r="L136" s="118"/>
      <c r="M136" s="118"/>
      <c r="N136" s="112" t="s">
        <v>18</v>
      </c>
      <c r="O136" s="118"/>
      <c r="P136" s="11"/>
    </row>
    <row r="137">
      <c r="A137" s="111">
        <v>45705.0</v>
      </c>
      <c r="B137" s="118"/>
      <c r="C137" s="7">
        <v>170143.0</v>
      </c>
      <c r="D137" s="112" t="s">
        <v>110</v>
      </c>
      <c r="E137" s="111">
        <v>44958.0</v>
      </c>
      <c r="F137" s="113">
        <f t="shared" si="1"/>
        <v>24</v>
      </c>
      <c r="G137" s="111">
        <v>45057.0</v>
      </c>
      <c r="H137" s="52">
        <f t="shared" si="2"/>
        <v>21</v>
      </c>
      <c r="I137" s="112" t="s">
        <v>60</v>
      </c>
      <c r="J137" s="118"/>
      <c r="K137" s="118"/>
      <c r="L137" s="118"/>
      <c r="M137" s="118"/>
      <c r="N137" s="112" t="s">
        <v>18</v>
      </c>
      <c r="O137" s="118"/>
      <c r="P137" s="11"/>
    </row>
    <row r="138">
      <c r="A138" s="111">
        <v>45705.0</v>
      </c>
      <c r="B138" s="118"/>
      <c r="C138" s="7">
        <v>193258.0</v>
      </c>
      <c r="D138" s="112" t="s">
        <v>110</v>
      </c>
      <c r="E138" s="111">
        <v>44986.0</v>
      </c>
      <c r="F138" s="113">
        <f t="shared" si="1"/>
        <v>23</v>
      </c>
      <c r="G138" s="111">
        <v>45049.0</v>
      </c>
      <c r="H138" s="52">
        <f t="shared" si="2"/>
        <v>21</v>
      </c>
      <c r="I138" s="112" t="s">
        <v>168</v>
      </c>
      <c r="J138" s="118"/>
      <c r="K138" s="118"/>
      <c r="L138" s="118"/>
      <c r="M138" s="118"/>
      <c r="N138" s="112" t="s">
        <v>18</v>
      </c>
      <c r="O138" s="118"/>
      <c r="P138" s="11"/>
    </row>
    <row r="139">
      <c r="A139" s="111">
        <v>45705.0</v>
      </c>
      <c r="B139" s="118"/>
      <c r="C139" s="7">
        <v>162189.0</v>
      </c>
      <c r="D139" s="112" t="s">
        <v>110</v>
      </c>
      <c r="E139" s="111">
        <v>45078.0</v>
      </c>
      <c r="F139" s="113">
        <f t="shared" si="1"/>
        <v>20</v>
      </c>
      <c r="G139" s="111">
        <v>45117.0</v>
      </c>
      <c r="H139" s="52">
        <f t="shared" si="2"/>
        <v>19</v>
      </c>
      <c r="I139" s="112" t="s">
        <v>48</v>
      </c>
      <c r="J139" s="118"/>
      <c r="K139" s="118"/>
      <c r="L139" s="118"/>
      <c r="M139" s="118"/>
      <c r="N139" s="112" t="s">
        <v>18</v>
      </c>
      <c r="O139" s="118"/>
      <c r="P139" s="11"/>
    </row>
    <row r="140">
      <c r="A140" s="111">
        <v>45705.0</v>
      </c>
      <c r="B140" s="118"/>
      <c r="C140" s="7">
        <v>200345.0</v>
      </c>
      <c r="D140" s="112" t="s">
        <v>110</v>
      </c>
      <c r="E140" s="111">
        <v>45200.0</v>
      </c>
      <c r="F140" s="113">
        <f t="shared" si="1"/>
        <v>16</v>
      </c>
      <c r="G140" s="111">
        <v>45303.0</v>
      </c>
      <c r="H140" s="52">
        <f t="shared" si="2"/>
        <v>13</v>
      </c>
      <c r="I140" s="112" t="s">
        <v>69</v>
      </c>
      <c r="J140" s="118"/>
      <c r="K140" s="118"/>
      <c r="L140" s="118"/>
      <c r="M140" s="118"/>
      <c r="N140" s="112" t="s">
        <v>18</v>
      </c>
      <c r="O140" s="118"/>
      <c r="P140" s="11"/>
    </row>
    <row r="141">
      <c r="A141" s="111">
        <v>45705.0</v>
      </c>
      <c r="B141" s="118"/>
      <c r="C141" s="7">
        <v>198788.0</v>
      </c>
      <c r="D141" s="112" t="s">
        <v>110</v>
      </c>
      <c r="E141" s="111">
        <v>45261.0</v>
      </c>
      <c r="F141" s="113">
        <f t="shared" si="1"/>
        <v>14</v>
      </c>
      <c r="G141" s="111">
        <v>45311.0</v>
      </c>
      <c r="H141" s="52">
        <f t="shared" si="2"/>
        <v>12</v>
      </c>
      <c r="I141" s="112" t="s">
        <v>41</v>
      </c>
      <c r="J141" s="118"/>
      <c r="K141" s="118"/>
      <c r="L141" s="118"/>
      <c r="M141" s="118"/>
      <c r="N141" s="112" t="s">
        <v>18</v>
      </c>
      <c r="O141" s="118"/>
      <c r="P141" s="11"/>
    </row>
    <row r="142">
      <c r="A142" s="111">
        <v>45705.0</v>
      </c>
      <c r="B142" s="118"/>
      <c r="C142" s="7">
        <v>220411.0</v>
      </c>
      <c r="D142" s="112" t="s">
        <v>110</v>
      </c>
      <c r="E142" s="111">
        <v>45383.0</v>
      </c>
      <c r="F142" s="113">
        <f t="shared" si="1"/>
        <v>10</v>
      </c>
      <c r="G142" s="111">
        <v>45478.0</v>
      </c>
      <c r="H142" s="52">
        <f t="shared" si="2"/>
        <v>7</v>
      </c>
      <c r="I142" s="112" t="s">
        <v>69</v>
      </c>
      <c r="J142" s="118"/>
      <c r="K142" s="118"/>
      <c r="L142" s="118"/>
      <c r="M142" s="118"/>
      <c r="N142" s="112" t="s">
        <v>18</v>
      </c>
      <c r="O142" s="118"/>
      <c r="P142" s="11"/>
    </row>
    <row r="143">
      <c r="A143" s="111">
        <v>45705.0</v>
      </c>
      <c r="B143" s="118"/>
      <c r="C143" s="7">
        <v>205294.0</v>
      </c>
      <c r="D143" s="112" t="s">
        <v>110</v>
      </c>
      <c r="E143" s="111">
        <v>45323.0</v>
      </c>
      <c r="F143" s="113">
        <f t="shared" si="1"/>
        <v>12</v>
      </c>
      <c r="G143" s="111">
        <v>45358.0</v>
      </c>
      <c r="H143" s="52">
        <f t="shared" si="2"/>
        <v>11</v>
      </c>
      <c r="I143" s="112" t="s">
        <v>44</v>
      </c>
      <c r="J143" s="118"/>
      <c r="K143" s="118"/>
      <c r="L143" s="118"/>
      <c r="M143" s="118"/>
      <c r="N143" s="112" t="s">
        <v>18</v>
      </c>
      <c r="O143" s="118"/>
      <c r="P143" s="11"/>
    </row>
    <row r="144">
      <c r="A144" s="111">
        <v>45701.0</v>
      </c>
      <c r="B144" s="118"/>
      <c r="C144" s="7">
        <v>161867.0</v>
      </c>
      <c r="D144" s="112" t="s">
        <v>110</v>
      </c>
      <c r="E144" s="111">
        <v>45231.0</v>
      </c>
      <c r="F144" s="113">
        <f t="shared" si="1"/>
        <v>15</v>
      </c>
      <c r="G144" s="111">
        <v>45350.0</v>
      </c>
      <c r="H144" s="52">
        <f t="shared" si="2"/>
        <v>11</v>
      </c>
      <c r="I144" s="112" t="s">
        <v>72</v>
      </c>
      <c r="J144" s="118"/>
      <c r="K144" s="112" t="s">
        <v>143</v>
      </c>
      <c r="L144" s="118"/>
      <c r="M144" s="118"/>
      <c r="N144" s="112" t="s">
        <v>19</v>
      </c>
      <c r="O144" s="118"/>
      <c r="P144" s="11"/>
    </row>
    <row r="145">
      <c r="A145" s="111">
        <v>45705.0</v>
      </c>
      <c r="B145" s="118"/>
      <c r="C145" s="7">
        <v>221630.0</v>
      </c>
      <c r="D145" s="112" t="s">
        <v>110</v>
      </c>
      <c r="E145" s="111">
        <v>45444.0</v>
      </c>
      <c r="F145" s="113">
        <f t="shared" si="1"/>
        <v>8</v>
      </c>
      <c r="G145" s="111">
        <v>45489.0</v>
      </c>
      <c r="H145" s="52">
        <f t="shared" si="2"/>
        <v>7</v>
      </c>
      <c r="I145" s="112" t="s">
        <v>69</v>
      </c>
      <c r="J145" s="118"/>
      <c r="K145" s="118"/>
      <c r="L145" s="118"/>
      <c r="M145" s="118"/>
      <c r="N145" s="112" t="s">
        <v>18</v>
      </c>
      <c r="O145" s="118"/>
      <c r="P145" s="11"/>
    </row>
    <row r="146">
      <c r="A146" s="111">
        <v>45705.0</v>
      </c>
      <c r="B146" s="118"/>
      <c r="C146" s="7">
        <v>169504.0</v>
      </c>
      <c r="D146" s="112" t="s">
        <v>110</v>
      </c>
      <c r="E146" s="111">
        <v>45413.0</v>
      </c>
      <c r="F146" s="113">
        <f t="shared" si="1"/>
        <v>9</v>
      </c>
      <c r="G146" s="111">
        <v>45502.0</v>
      </c>
      <c r="H146" s="52">
        <f t="shared" si="2"/>
        <v>6</v>
      </c>
      <c r="I146" s="112" t="s">
        <v>60</v>
      </c>
      <c r="J146" s="118"/>
      <c r="K146" s="118"/>
      <c r="L146" s="118"/>
      <c r="M146" s="118"/>
      <c r="N146" s="112" t="s">
        <v>17</v>
      </c>
      <c r="O146" s="118"/>
      <c r="P146" s="11"/>
    </row>
    <row r="147">
      <c r="A147" s="111">
        <v>45705.0</v>
      </c>
      <c r="B147" s="118"/>
      <c r="C147" s="7">
        <v>240110.0</v>
      </c>
      <c r="D147" s="112" t="s">
        <v>110</v>
      </c>
      <c r="E147" s="111">
        <v>45566.0</v>
      </c>
      <c r="F147" s="113">
        <f t="shared" si="1"/>
        <v>4</v>
      </c>
      <c r="G147" s="111">
        <v>45678.0</v>
      </c>
      <c r="H147" s="52">
        <f t="shared" si="2"/>
        <v>0</v>
      </c>
      <c r="I147" s="112" t="s">
        <v>69</v>
      </c>
      <c r="J147" s="118"/>
      <c r="K147" s="118"/>
      <c r="L147" s="118"/>
      <c r="M147" s="118"/>
      <c r="N147" s="112" t="s">
        <v>18</v>
      </c>
      <c r="O147" s="118"/>
      <c r="P147" s="11"/>
    </row>
    <row r="148">
      <c r="A148" s="111">
        <v>45705.0</v>
      </c>
      <c r="B148" s="118"/>
      <c r="C148" s="7">
        <v>158260.0</v>
      </c>
      <c r="D148" s="112" t="s">
        <v>112</v>
      </c>
      <c r="E148" s="111">
        <v>44896.0</v>
      </c>
      <c r="F148" s="113">
        <f t="shared" si="1"/>
        <v>26</v>
      </c>
      <c r="G148" s="111">
        <v>44952.0</v>
      </c>
      <c r="H148" s="52">
        <f t="shared" si="2"/>
        <v>24</v>
      </c>
      <c r="I148" s="112" t="s">
        <v>69</v>
      </c>
      <c r="J148" s="118"/>
      <c r="K148" s="118"/>
      <c r="L148" s="118"/>
      <c r="M148" s="118"/>
      <c r="N148" s="112" t="s">
        <v>18</v>
      </c>
      <c r="O148" s="118"/>
      <c r="P148" s="11"/>
    </row>
    <row r="149">
      <c r="A149" s="111">
        <v>45705.0</v>
      </c>
      <c r="B149" s="118"/>
      <c r="C149" s="7">
        <v>201143.0</v>
      </c>
      <c r="D149" s="112" t="s">
        <v>112</v>
      </c>
      <c r="E149" s="111">
        <v>45292.0</v>
      </c>
      <c r="F149" s="113">
        <f t="shared" si="1"/>
        <v>13</v>
      </c>
      <c r="G149" s="111">
        <v>45312.0</v>
      </c>
      <c r="H149" s="52">
        <f t="shared" si="2"/>
        <v>12</v>
      </c>
      <c r="I149" s="112" t="s">
        <v>69</v>
      </c>
      <c r="J149" s="118"/>
      <c r="K149" s="118"/>
      <c r="L149" s="118"/>
      <c r="M149" s="118"/>
      <c r="N149" s="112" t="s">
        <v>18</v>
      </c>
      <c r="O149" s="118"/>
      <c r="P149" s="11"/>
    </row>
    <row r="150">
      <c r="A150" s="111">
        <v>45705.0</v>
      </c>
      <c r="B150" s="118"/>
      <c r="C150" s="7">
        <v>209223.0</v>
      </c>
      <c r="D150" s="112" t="s">
        <v>112</v>
      </c>
      <c r="E150" s="111">
        <v>45352.0</v>
      </c>
      <c r="F150" s="113">
        <f t="shared" si="1"/>
        <v>11</v>
      </c>
      <c r="G150" s="111">
        <v>45387.0</v>
      </c>
      <c r="H150" s="52">
        <f t="shared" si="2"/>
        <v>10</v>
      </c>
      <c r="I150" s="112" t="s">
        <v>69</v>
      </c>
      <c r="J150" s="118"/>
      <c r="K150" s="118"/>
      <c r="L150" s="118"/>
      <c r="M150" s="118"/>
      <c r="N150" s="112" t="s">
        <v>18</v>
      </c>
      <c r="O150" s="118"/>
      <c r="P150" s="11"/>
    </row>
    <row r="151">
      <c r="A151" s="111">
        <v>45705.0</v>
      </c>
      <c r="B151" s="118"/>
      <c r="C151" s="7">
        <v>216027.0</v>
      </c>
      <c r="D151" s="112" t="s">
        <v>112</v>
      </c>
      <c r="E151" s="111">
        <v>45383.0</v>
      </c>
      <c r="F151" s="113">
        <f t="shared" si="1"/>
        <v>10</v>
      </c>
      <c r="G151" s="111">
        <v>45439.0</v>
      </c>
      <c r="H151" s="52">
        <f t="shared" si="2"/>
        <v>8</v>
      </c>
      <c r="I151" s="112" t="s">
        <v>56</v>
      </c>
      <c r="J151" s="118"/>
      <c r="K151" s="118"/>
      <c r="L151" s="118"/>
      <c r="M151" s="118"/>
      <c r="N151" s="112" t="s">
        <v>18</v>
      </c>
      <c r="O151" s="118"/>
      <c r="P151" s="11"/>
    </row>
    <row r="152">
      <c r="A152" s="111">
        <v>45705.0</v>
      </c>
      <c r="B152" s="118"/>
      <c r="C152" s="7">
        <v>236374.0</v>
      </c>
      <c r="D152" s="112" t="s">
        <v>112</v>
      </c>
      <c r="E152" s="111">
        <v>45413.0</v>
      </c>
      <c r="F152" s="113">
        <f t="shared" si="1"/>
        <v>9</v>
      </c>
      <c r="G152" s="114">
        <v>45647.0</v>
      </c>
      <c r="H152" s="52">
        <f t="shared" si="2"/>
        <v>1</v>
      </c>
      <c r="I152" s="112" t="s">
        <v>69</v>
      </c>
      <c r="J152" s="118"/>
      <c r="K152" s="118"/>
      <c r="L152" s="118"/>
      <c r="M152" s="118"/>
      <c r="N152" s="112" t="s">
        <v>18</v>
      </c>
      <c r="O152" s="118"/>
      <c r="P152" s="11"/>
    </row>
    <row r="153">
      <c r="A153" s="111">
        <v>45705.0</v>
      </c>
      <c r="B153" s="118"/>
      <c r="C153" s="7">
        <v>241051.0</v>
      </c>
      <c r="D153" s="112" t="s">
        <v>112</v>
      </c>
      <c r="E153" s="111">
        <v>45566.0</v>
      </c>
      <c r="F153" s="113">
        <f t="shared" si="1"/>
        <v>4</v>
      </c>
      <c r="G153" s="111">
        <v>45687.0</v>
      </c>
      <c r="H153" s="52">
        <f t="shared" si="2"/>
        <v>0</v>
      </c>
      <c r="I153" s="112" t="s">
        <v>69</v>
      </c>
      <c r="J153" s="118"/>
      <c r="K153" s="118"/>
      <c r="L153" s="118"/>
      <c r="M153" s="118"/>
      <c r="N153" s="112" t="s">
        <v>18</v>
      </c>
      <c r="O153" s="118"/>
      <c r="P153" s="11"/>
    </row>
    <row r="154">
      <c r="A154" s="111">
        <v>45705.0</v>
      </c>
      <c r="B154" s="118"/>
      <c r="C154" s="7">
        <v>177775.0</v>
      </c>
      <c r="D154" s="112" t="s">
        <v>114</v>
      </c>
      <c r="E154" s="111">
        <v>45078.0</v>
      </c>
      <c r="F154" s="113">
        <f t="shared" si="1"/>
        <v>20</v>
      </c>
      <c r="G154" s="111">
        <v>45120.0</v>
      </c>
      <c r="H154" s="52">
        <f t="shared" si="2"/>
        <v>19</v>
      </c>
      <c r="I154" s="112" t="s">
        <v>69</v>
      </c>
      <c r="J154" s="118"/>
      <c r="K154" s="118"/>
      <c r="L154" s="118"/>
      <c r="M154" s="118"/>
      <c r="N154" s="112" t="s">
        <v>18</v>
      </c>
      <c r="O154" s="118"/>
      <c r="P154" s="11"/>
    </row>
    <row r="155">
      <c r="A155" s="111">
        <v>45705.0</v>
      </c>
      <c r="B155" s="118"/>
      <c r="C155" s="7">
        <v>173702.0</v>
      </c>
      <c r="D155" s="112" t="s">
        <v>114</v>
      </c>
      <c r="E155" s="111">
        <v>44986.0</v>
      </c>
      <c r="F155" s="113">
        <f t="shared" si="1"/>
        <v>23</v>
      </c>
      <c r="G155" s="111">
        <v>45084.0</v>
      </c>
      <c r="H155" s="52">
        <f t="shared" si="2"/>
        <v>20</v>
      </c>
      <c r="I155" s="112" t="s">
        <v>60</v>
      </c>
      <c r="J155" s="118"/>
      <c r="K155" s="118"/>
      <c r="L155" s="118"/>
      <c r="M155" s="118"/>
      <c r="N155" s="112" t="s">
        <v>18</v>
      </c>
      <c r="O155" s="118"/>
      <c r="P155" s="11"/>
    </row>
    <row r="156">
      <c r="A156" s="111">
        <v>45705.0</v>
      </c>
      <c r="B156" s="118"/>
      <c r="C156" s="7">
        <v>199608.0</v>
      </c>
      <c r="D156" s="112" t="s">
        <v>114</v>
      </c>
      <c r="E156" s="111">
        <v>45261.0</v>
      </c>
      <c r="F156" s="113">
        <f t="shared" si="1"/>
        <v>14</v>
      </c>
      <c r="G156" s="111">
        <v>45313.0</v>
      </c>
      <c r="H156" s="52">
        <f t="shared" si="2"/>
        <v>12</v>
      </c>
      <c r="I156" s="112" t="s">
        <v>44</v>
      </c>
      <c r="J156" s="112">
        <v>102.0</v>
      </c>
      <c r="K156" s="112" t="s">
        <v>382</v>
      </c>
      <c r="L156" s="118"/>
      <c r="M156" s="114">
        <v>45625.0</v>
      </c>
      <c r="N156" s="112" t="s">
        <v>18</v>
      </c>
      <c r="O156" s="112" t="s">
        <v>353</v>
      </c>
      <c r="P156" s="11"/>
    </row>
    <row r="157">
      <c r="A157" s="111">
        <v>45705.0</v>
      </c>
      <c r="B157" s="118"/>
      <c r="C157" s="7">
        <v>229473.0</v>
      </c>
      <c r="D157" s="112" t="s">
        <v>114</v>
      </c>
      <c r="E157" s="111">
        <v>45474.0</v>
      </c>
      <c r="F157" s="113">
        <f t="shared" si="1"/>
        <v>7</v>
      </c>
      <c r="G157" s="111">
        <v>45565.0</v>
      </c>
      <c r="H157" s="52">
        <f t="shared" si="2"/>
        <v>4</v>
      </c>
      <c r="I157" s="112" t="s">
        <v>41</v>
      </c>
      <c r="J157" s="118"/>
      <c r="K157" s="118"/>
      <c r="L157" s="118"/>
      <c r="M157" s="118"/>
      <c r="N157" s="112" t="s">
        <v>18</v>
      </c>
      <c r="O157" s="118"/>
      <c r="P157" s="11"/>
    </row>
    <row r="158">
      <c r="A158" s="111">
        <v>45705.0</v>
      </c>
      <c r="B158" s="118"/>
      <c r="C158" s="7">
        <v>235810.0</v>
      </c>
      <c r="D158" s="112" t="s">
        <v>114</v>
      </c>
      <c r="E158" s="111">
        <v>45505.0</v>
      </c>
      <c r="F158" s="113">
        <f t="shared" si="1"/>
        <v>6</v>
      </c>
      <c r="G158" s="114">
        <v>45625.0</v>
      </c>
      <c r="H158" s="52">
        <f t="shared" si="2"/>
        <v>2</v>
      </c>
      <c r="I158" s="112" t="s">
        <v>69</v>
      </c>
      <c r="J158" s="118"/>
      <c r="K158" s="118"/>
      <c r="L158" s="118"/>
      <c r="M158" s="118"/>
      <c r="N158" s="112" t="s">
        <v>18</v>
      </c>
      <c r="O158" s="118"/>
      <c r="P158" s="11"/>
    </row>
    <row r="159">
      <c r="A159" s="111">
        <v>45705.0</v>
      </c>
      <c r="B159" s="118"/>
      <c r="C159" s="7">
        <v>225377.0</v>
      </c>
      <c r="D159" s="112" t="s">
        <v>114</v>
      </c>
      <c r="E159" s="111">
        <v>45505.0</v>
      </c>
      <c r="F159" s="113">
        <f t="shared" si="1"/>
        <v>6</v>
      </c>
      <c r="G159" s="111">
        <v>45525.0</v>
      </c>
      <c r="H159" s="52">
        <f t="shared" si="2"/>
        <v>5</v>
      </c>
      <c r="I159" s="112" t="s">
        <v>69</v>
      </c>
      <c r="J159" s="118"/>
      <c r="K159" s="118"/>
      <c r="L159" s="118"/>
      <c r="M159" s="118"/>
      <c r="N159" s="112" t="s">
        <v>18</v>
      </c>
      <c r="O159" s="118"/>
      <c r="P159" s="11"/>
    </row>
    <row r="160">
      <c r="A160" s="111">
        <v>45705.0</v>
      </c>
      <c r="B160" s="118"/>
      <c r="C160" s="7">
        <v>185890.0</v>
      </c>
      <c r="D160" s="112" t="s">
        <v>116</v>
      </c>
      <c r="E160" s="111">
        <v>44287.0</v>
      </c>
      <c r="F160" s="113">
        <f t="shared" si="1"/>
        <v>46</v>
      </c>
      <c r="G160" s="111">
        <v>45183.0</v>
      </c>
      <c r="H160" s="52">
        <f t="shared" si="2"/>
        <v>17</v>
      </c>
      <c r="I160" s="112" t="s">
        <v>56</v>
      </c>
      <c r="J160" s="118"/>
      <c r="K160" s="118"/>
      <c r="L160" s="118"/>
      <c r="M160" s="118"/>
      <c r="N160" s="112" t="s">
        <v>18</v>
      </c>
      <c r="O160" s="118"/>
      <c r="P160" s="11"/>
    </row>
    <row r="161">
      <c r="A161" s="111">
        <v>45705.0</v>
      </c>
      <c r="B161" s="118"/>
      <c r="C161" s="7">
        <v>199173.0</v>
      </c>
      <c r="D161" s="112" t="s">
        <v>116</v>
      </c>
      <c r="E161" s="111">
        <v>44470.0</v>
      </c>
      <c r="F161" s="113">
        <f t="shared" si="1"/>
        <v>40</v>
      </c>
      <c r="G161" s="111">
        <v>45309.0</v>
      </c>
      <c r="H161" s="52">
        <f t="shared" si="2"/>
        <v>13</v>
      </c>
      <c r="I161" s="112" t="s">
        <v>56</v>
      </c>
      <c r="J161" s="118"/>
      <c r="K161" s="118"/>
      <c r="L161" s="118"/>
      <c r="M161" s="118"/>
      <c r="N161" s="112" t="s">
        <v>18</v>
      </c>
      <c r="O161" s="118"/>
      <c r="P161" s="11"/>
    </row>
    <row r="162">
      <c r="A162" s="111">
        <v>45705.0</v>
      </c>
      <c r="B162" s="118"/>
      <c r="C162" s="7">
        <v>215351.0</v>
      </c>
      <c r="D162" s="112" t="s">
        <v>116</v>
      </c>
      <c r="E162" s="111">
        <v>45413.0</v>
      </c>
      <c r="F162" s="113">
        <f t="shared" si="1"/>
        <v>9</v>
      </c>
      <c r="G162" s="111">
        <v>45433.0</v>
      </c>
      <c r="H162" s="52">
        <f t="shared" si="2"/>
        <v>8</v>
      </c>
      <c r="I162" s="112" t="s">
        <v>48</v>
      </c>
      <c r="J162" s="118"/>
      <c r="K162" s="118"/>
      <c r="L162" s="118"/>
      <c r="M162" s="118"/>
      <c r="N162" s="112" t="s">
        <v>18</v>
      </c>
      <c r="O162" s="118"/>
      <c r="P162" s="11"/>
    </row>
    <row r="163">
      <c r="A163" s="111">
        <v>45705.0</v>
      </c>
      <c r="B163" s="118"/>
      <c r="C163" s="7">
        <v>233957.0</v>
      </c>
      <c r="D163" s="112" t="s">
        <v>116</v>
      </c>
      <c r="E163" s="111">
        <v>45474.0</v>
      </c>
      <c r="F163" s="113">
        <f t="shared" si="1"/>
        <v>7</v>
      </c>
      <c r="G163" s="114">
        <v>45610.0</v>
      </c>
      <c r="H163" s="52">
        <f t="shared" si="2"/>
        <v>3</v>
      </c>
      <c r="I163" s="112" t="s">
        <v>69</v>
      </c>
      <c r="J163" s="118"/>
      <c r="K163" s="118"/>
      <c r="L163" s="118"/>
      <c r="M163" s="118"/>
      <c r="N163" s="112" t="s">
        <v>18</v>
      </c>
      <c r="O163" s="118"/>
      <c r="P163" s="11"/>
    </row>
    <row r="164">
      <c r="A164" s="111">
        <v>45705.0</v>
      </c>
      <c r="B164" s="118"/>
      <c r="C164" s="7">
        <v>234393.0</v>
      </c>
      <c r="D164" s="112" t="s">
        <v>116</v>
      </c>
      <c r="E164" s="111">
        <v>45566.0</v>
      </c>
      <c r="F164" s="113">
        <f t="shared" si="1"/>
        <v>4</v>
      </c>
      <c r="G164" s="114">
        <v>45639.0</v>
      </c>
      <c r="H164" s="52">
        <f t="shared" si="2"/>
        <v>2</v>
      </c>
      <c r="I164" s="112" t="s">
        <v>69</v>
      </c>
      <c r="J164" s="118"/>
      <c r="K164" s="118"/>
      <c r="L164" s="118"/>
      <c r="M164" s="118"/>
      <c r="N164" s="112" t="s">
        <v>18</v>
      </c>
      <c r="O164" s="118"/>
      <c r="P164" s="11"/>
    </row>
    <row r="165">
      <c r="A165" s="111">
        <v>45705.0</v>
      </c>
      <c r="B165" s="118"/>
      <c r="C165" s="7">
        <v>197809.0</v>
      </c>
      <c r="D165" s="112" t="s">
        <v>118</v>
      </c>
      <c r="E165" s="111">
        <v>45200.0</v>
      </c>
      <c r="F165" s="113">
        <f t="shared" si="1"/>
        <v>16</v>
      </c>
      <c r="G165" s="111">
        <v>45300.0</v>
      </c>
      <c r="H165" s="52">
        <f t="shared" si="2"/>
        <v>13</v>
      </c>
      <c r="I165" s="112" t="s">
        <v>60</v>
      </c>
      <c r="J165" s="118"/>
      <c r="K165" s="118"/>
      <c r="L165" s="118"/>
      <c r="M165" s="118"/>
      <c r="N165" s="112" t="s">
        <v>18</v>
      </c>
      <c r="O165" s="118"/>
      <c r="P165" s="11"/>
    </row>
    <row r="166">
      <c r="A166" s="111">
        <v>45705.0</v>
      </c>
      <c r="B166" s="118"/>
      <c r="C166" s="7">
        <v>228406.0</v>
      </c>
      <c r="D166" s="112" t="s">
        <v>118</v>
      </c>
      <c r="E166" s="111">
        <v>45383.0</v>
      </c>
      <c r="F166" s="113">
        <f t="shared" si="1"/>
        <v>10</v>
      </c>
      <c r="G166" s="111">
        <v>45554.0</v>
      </c>
      <c r="H166" s="52">
        <f t="shared" si="2"/>
        <v>4</v>
      </c>
      <c r="I166" s="112" t="s">
        <v>69</v>
      </c>
      <c r="J166" s="118"/>
      <c r="K166" s="118"/>
      <c r="L166" s="118"/>
      <c r="M166" s="118"/>
      <c r="N166" s="112" t="s">
        <v>18</v>
      </c>
      <c r="O166" s="118"/>
      <c r="P166" s="11"/>
    </row>
    <row r="167">
      <c r="A167" s="111">
        <v>45705.0</v>
      </c>
      <c r="B167" s="118"/>
      <c r="C167" s="7">
        <v>225867.0</v>
      </c>
      <c r="D167" s="112" t="s">
        <v>118</v>
      </c>
      <c r="E167" s="111">
        <v>45505.0</v>
      </c>
      <c r="F167" s="113">
        <f t="shared" si="1"/>
        <v>6</v>
      </c>
      <c r="G167" s="111">
        <v>45527.0</v>
      </c>
      <c r="H167" s="52">
        <f t="shared" si="2"/>
        <v>5</v>
      </c>
      <c r="I167" s="112" t="s">
        <v>41</v>
      </c>
      <c r="J167" s="118"/>
      <c r="K167" s="118"/>
      <c r="L167" s="118"/>
      <c r="M167" s="118"/>
      <c r="N167" s="112" t="s">
        <v>18</v>
      </c>
      <c r="O167" s="118"/>
      <c r="P167" s="11"/>
    </row>
    <row r="168">
      <c r="A168" s="111">
        <v>45705.0</v>
      </c>
      <c r="B168" s="118"/>
      <c r="C168" s="7">
        <v>231181.0</v>
      </c>
      <c r="D168" s="112" t="s">
        <v>118</v>
      </c>
      <c r="E168" s="111">
        <v>45536.0</v>
      </c>
      <c r="F168" s="113">
        <f t="shared" si="1"/>
        <v>5</v>
      </c>
      <c r="G168" s="114">
        <v>45580.0</v>
      </c>
      <c r="H168" s="52">
        <f t="shared" si="2"/>
        <v>4</v>
      </c>
      <c r="I168" s="112" t="s">
        <v>41</v>
      </c>
      <c r="J168" s="118"/>
      <c r="K168" s="118"/>
      <c r="L168" s="118"/>
      <c r="M168" s="118"/>
      <c r="N168" s="112" t="s">
        <v>18</v>
      </c>
      <c r="O168" s="118"/>
      <c r="P168" s="11"/>
    </row>
    <row r="169">
      <c r="A169" s="111">
        <v>45705.0</v>
      </c>
      <c r="B169" s="118"/>
      <c r="C169" s="7">
        <v>78333.0</v>
      </c>
      <c r="D169" s="112" t="s">
        <v>120</v>
      </c>
      <c r="E169" s="111">
        <v>44228.0</v>
      </c>
      <c r="F169" s="113">
        <f t="shared" si="1"/>
        <v>48</v>
      </c>
      <c r="G169" s="111">
        <v>44265.0</v>
      </c>
      <c r="H169" s="52">
        <f t="shared" si="2"/>
        <v>47</v>
      </c>
      <c r="I169" s="112" t="s">
        <v>72</v>
      </c>
      <c r="J169" s="118"/>
      <c r="K169" s="118"/>
      <c r="L169" s="118"/>
      <c r="M169" s="118"/>
      <c r="N169" s="112" t="s">
        <v>18</v>
      </c>
      <c r="O169" s="118"/>
      <c r="P169" s="11"/>
    </row>
    <row r="170">
      <c r="A170" s="111">
        <v>45705.0</v>
      </c>
      <c r="B170" s="118"/>
      <c r="C170" s="7">
        <v>165725.0</v>
      </c>
      <c r="D170" s="112" t="s">
        <v>120</v>
      </c>
      <c r="E170" s="111">
        <v>44986.0</v>
      </c>
      <c r="F170" s="113">
        <f t="shared" si="1"/>
        <v>23</v>
      </c>
      <c r="G170" s="111">
        <v>45013.0</v>
      </c>
      <c r="H170" s="52">
        <f t="shared" si="2"/>
        <v>22</v>
      </c>
      <c r="I170" s="112" t="s">
        <v>41</v>
      </c>
      <c r="J170" s="118"/>
      <c r="K170" s="118"/>
      <c r="L170" s="118"/>
      <c r="M170" s="118"/>
      <c r="N170" s="112" t="s">
        <v>18</v>
      </c>
      <c r="O170" s="118"/>
      <c r="P170" s="11"/>
    </row>
    <row r="171">
      <c r="A171" s="111">
        <v>45705.0</v>
      </c>
      <c r="B171" s="118"/>
      <c r="C171" s="7">
        <v>195298.0</v>
      </c>
      <c r="D171" s="112" t="s">
        <v>120</v>
      </c>
      <c r="E171" s="111">
        <v>45200.0</v>
      </c>
      <c r="F171" s="113">
        <f t="shared" si="1"/>
        <v>16</v>
      </c>
      <c r="G171" s="111">
        <v>45268.0</v>
      </c>
      <c r="H171" s="52">
        <f t="shared" si="2"/>
        <v>14</v>
      </c>
      <c r="I171" s="112" t="s">
        <v>72</v>
      </c>
      <c r="J171" s="118"/>
      <c r="K171" s="118"/>
      <c r="L171" s="118"/>
      <c r="M171" s="118"/>
      <c r="N171" s="112" t="s">
        <v>18</v>
      </c>
      <c r="O171" s="118"/>
      <c r="P171" s="11"/>
    </row>
    <row r="172">
      <c r="A172" s="111">
        <v>45705.0</v>
      </c>
      <c r="B172" s="118"/>
      <c r="C172" s="7">
        <v>205677.0</v>
      </c>
      <c r="D172" s="112" t="s">
        <v>120</v>
      </c>
      <c r="E172" s="111">
        <v>45323.0</v>
      </c>
      <c r="F172" s="113">
        <f t="shared" si="1"/>
        <v>12</v>
      </c>
      <c r="G172" s="111">
        <v>45362.0</v>
      </c>
      <c r="H172" s="52">
        <f t="shared" si="2"/>
        <v>11</v>
      </c>
      <c r="I172" s="112" t="s">
        <v>60</v>
      </c>
      <c r="J172" s="118"/>
      <c r="K172" s="118"/>
      <c r="L172" s="118"/>
      <c r="M172" s="118"/>
      <c r="N172" s="112" t="s">
        <v>18</v>
      </c>
      <c r="O172" s="118"/>
      <c r="P172" s="11"/>
    </row>
    <row r="173">
      <c r="A173" s="111">
        <v>45705.0</v>
      </c>
      <c r="B173" s="118"/>
      <c r="C173" s="7">
        <v>218986.0</v>
      </c>
      <c r="D173" s="112" t="s">
        <v>120</v>
      </c>
      <c r="E173" s="111">
        <v>45413.0</v>
      </c>
      <c r="F173" s="113">
        <f t="shared" si="1"/>
        <v>9</v>
      </c>
      <c r="G173" s="111">
        <v>45481.0</v>
      </c>
      <c r="H173" s="52">
        <f t="shared" si="2"/>
        <v>7</v>
      </c>
      <c r="I173" s="112" t="s">
        <v>60</v>
      </c>
      <c r="J173" s="118"/>
      <c r="K173" s="118"/>
      <c r="L173" s="118"/>
      <c r="M173" s="118"/>
      <c r="N173" s="112" t="s">
        <v>18</v>
      </c>
      <c r="O173" s="118"/>
      <c r="P173" s="11"/>
    </row>
    <row r="174">
      <c r="A174" s="111">
        <v>45705.0</v>
      </c>
      <c r="B174" s="118"/>
      <c r="C174" s="7">
        <v>223085.0</v>
      </c>
      <c r="D174" s="112" t="s">
        <v>120</v>
      </c>
      <c r="E174" s="111">
        <v>45444.0</v>
      </c>
      <c r="F174" s="113">
        <f t="shared" si="1"/>
        <v>8</v>
      </c>
      <c r="G174" s="111">
        <v>45502.0</v>
      </c>
      <c r="H174" s="52">
        <f t="shared" si="2"/>
        <v>6</v>
      </c>
      <c r="I174" s="112" t="s">
        <v>44</v>
      </c>
      <c r="J174" s="118"/>
      <c r="K174" s="118"/>
      <c r="L174" s="118"/>
      <c r="M174" s="118"/>
      <c r="N174" s="112" t="s">
        <v>18</v>
      </c>
      <c r="O174" s="118"/>
      <c r="P174" s="11"/>
    </row>
    <row r="175">
      <c r="A175" s="111">
        <v>45705.0</v>
      </c>
      <c r="B175" s="118"/>
      <c r="C175" s="7">
        <v>230406.0</v>
      </c>
      <c r="D175" s="112" t="s">
        <v>120</v>
      </c>
      <c r="E175" s="111">
        <v>45536.0</v>
      </c>
      <c r="F175" s="113">
        <f t="shared" si="1"/>
        <v>5</v>
      </c>
      <c r="G175" s="111">
        <v>45573.0</v>
      </c>
      <c r="H175" s="52">
        <f t="shared" si="2"/>
        <v>4</v>
      </c>
      <c r="I175" s="112" t="s">
        <v>69</v>
      </c>
      <c r="J175" s="118"/>
      <c r="K175" s="118"/>
      <c r="L175" s="118"/>
      <c r="M175" s="118"/>
      <c r="N175" s="112" t="s">
        <v>18</v>
      </c>
      <c r="O175" s="118"/>
      <c r="P175" s="11"/>
    </row>
    <row r="176">
      <c r="A176" s="111">
        <v>45705.0</v>
      </c>
      <c r="B176" s="118"/>
      <c r="C176" s="7">
        <v>108072.0</v>
      </c>
      <c r="D176" s="112" t="s">
        <v>68</v>
      </c>
      <c r="E176" s="111">
        <v>44470.0</v>
      </c>
      <c r="F176" s="113">
        <f t="shared" si="1"/>
        <v>40</v>
      </c>
      <c r="G176" s="114">
        <v>44527.0</v>
      </c>
      <c r="H176" s="52">
        <f t="shared" si="2"/>
        <v>38</v>
      </c>
      <c r="I176" s="112" t="s">
        <v>121</v>
      </c>
      <c r="J176" s="118"/>
      <c r="K176" s="118"/>
      <c r="L176" s="118"/>
      <c r="M176" s="118"/>
      <c r="N176" s="112" t="s">
        <v>18</v>
      </c>
      <c r="O176" s="118"/>
      <c r="P176" s="11"/>
    </row>
    <row r="177">
      <c r="A177" s="111">
        <v>45705.0</v>
      </c>
      <c r="B177" s="118"/>
      <c r="C177" s="7">
        <v>73586.0</v>
      </c>
      <c r="D177" s="112" t="s">
        <v>344</v>
      </c>
      <c r="E177" s="111">
        <v>44197.0</v>
      </c>
      <c r="F177" s="113">
        <f t="shared" si="1"/>
        <v>49</v>
      </c>
      <c r="G177" s="111">
        <v>44256.0</v>
      </c>
      <c r="H177" s="52">
        <f t="shared" si="2"/>
        <v>47</v>
      </c>
      <c r="I177" s="112" t="s">
        <v>121</v>
      </c>
      <c r="J177" s="118"/>
      <c r="K177" s="118"/>
      <c r="L177" s="118"/>
      <c r="M177" s="118"/>
      <c r="N177" s="112" t="s">
        <v>18</v>
      </c>
      <c r="O177" s="118"/>
      <c r="P177" s="11"/>
    </row>
    <row r="178">
      <c r="A178" s="111">
        <v>45705.0</v>
      </c>
      <c r="B178" s="118"/>
      <c r="C178" s="7">
        <v>137604.0</v>
      </c>
      <c r="D178" s="112" t="s">
        <v>120</v>
      </c>
      <c r="E178" s="111">
        <v>44621.0</v>
      </c>
      <c r="F178" s="113">
        <f t="shared" si="1"/>
        <v>35</v>
      </c>
      <c r="G178" s="111">
        <v>44763.0</v>
      </c>
      <c r="H178" s="52">
        <f t="shared" si="2"/>
        <v>30</v>
      </c>
      <c r="I178" s="112" t="s">
        <v>121</v>
      </c>
      <c r="J178" s="118"/>
      <c r="K178" s="118"/>
      <c r="L178" s="118"/>
      <c r="M178" s="118"/>
      <c r="N178" s="112" t="s">
        <v>18</v>
      </c>
      <c r="O178" s="118"/>
      <c r="P178" s="11"/>
    </row>
    <row r="179">
      <c r="A179" s="111">
        <v>45705.0</v>
      </c>
      <c r="B179" s="118"/>
      <c r="C179" s="7">
        <v>162962.0</v>
      </c>
      <c r="D179" s="112" t="s">
        <v>112</v>
      </c>
      <c r="E179" s="111">
        <v>44958.0</v>
      </c>
      <c r="F179" s="113">
        <f t="shared" si="1"/>
        <v>24</v>
      </c>
      <c r="G179" s="111">
        <v>44993.0</v>
      </c>
      <c r="H179" s="52">
        <f t="shared" si="2"/>
        <v>23</v>
      </c>
      <c r="I179" s="112" t="s">
        <v>121</v>
      </c>
      <c r="J179" s="118"/>
      <c r="K179" s="118"/>
      <c r="L179" s="118"/>
      <c r="M179" s="118"/>
      <c r="N179" s="112" t="s">
        <v>18</v>
      </c>
      <c r="O179" s="118"/>
      <c r="P179" s="11"/>
    </row>
    <row r="180">
      <c r="A180" s="111">
        <v>45705.0</v>
      </c>
      <c r="B180" s="118"/>
      <c r="C180" s="7">
        <v>116215.0</v>
      </c>
      <c r="D180" s="112" t="s">
        <v>96</v>
      </c>
      <c r="E180" s="111">
        <v>44562.0</v>
      </c>
      <c r="F180" s="113">
        <f t="shared" si="1"/>
        <v>37</v>
      </c>
      <c r="G180" s="111">
        <v>44608.0</v>
      </c>
      <c r="H180" s="52">
        <f t="shared" si="2"/>
        <v>36</v>
      </c>
      <c r="I180" s="112" t="s">
        <v>121</v>
      </c>
      <c r="J180" s="118"/>
      <c r="K180" s="118"/>
      <c r="L180" s="118"/>
      <c r="M180" s="118"/>
      <c r="N180" s="112" t="s">
        <v>18</v>
      </c>
      <c r="O180" s="118"/>
      <c r="P180" s="11"/>
    </row>
    <row r="181">
      <c r="A181" s="111">
        <v>45705.0</v>
      </c>
      <c r="B181" s="118"/>
      <c r="C181" s="7">
        <v>138912.0</v>
      </c>
      <c r="D181" s="112" t="s">
        <v>85</v>
      </c>
      <c r="E181" s="111">
        <v>43709.0</v>
      </c>
      <c r="F181" s="113">
        <f t="shared" si="1"/>
        <v>65</v>
      </c>
      <c r="G181" s="111">
        <v>44771.0</v>
      </c>
      <c r="H181" s="52">
        <f t="shared" si="2"/>
        <v>30</v>
      </c>
      <c r="I181" s="112" t="s">
        <v>121</v>
      </c>
      <c r="J181" s="118"/>
      <c r="K181" s="118"/>
      <c r="L181" s="118"/>
      <c r="M181" s="118"/>
      <c r="N181" s="112" t="s">
        <v>18</v>
      </c>
      <c r="O181" s="118"/>
      <c r="P181" s="11"/>
    </row>
    <row r="182">
      <c r="A182" s="111">
        <v>45705.0</v>
      </c>
      <c r="B182" s="118"/>
      <c r="C182" s="7">
        <v>135620.0</v>
      </c>
      <c r="D182" s="112" t="s">
        <v>82</v>
      </c>
      <c r="E182" s="111">
        <v>44713.0</v>
      </c>
      <c r="F182" s="113">
        <f t="shared" si="1"/>
        <v>32</v>
      </c>
      <c r="G182" s="111">
        <v>44747.0</v>
      </c>
      <c r="H182" s="52">
        <f t="shared" si="2"/>
        <v>31</v>
      </c>
      <c r="I182" s="112" t="s">
        <v>121</v>
      </c>
      <c r="J182" s="118"/>
      <c r="K182" s="118"/>
      <c r="L182" s="118"/>
      <c r="M182" s="118"/>
      <c r="N182" s="112" t="s">
        <v>18</v>
      </c>
      <c r="O182" s="118"/>
      <c r="P182" s="11"/>
    </row>
    <row r="183">
      <c r="A183" s="111">
        <v>45705.0</v>
      </c>
      <c r="B183" s="118"/>
      <c r="C183" s="7">
        <v>69090.0</v>
      </c>
      <c r="D183" s="112" t="s">
        <v>54</v>
      </c>
      <c r="E183" s="111">
        <v>43983.0</v>
      </c>
      <c r="F183" s="113">
        <f t="shared" si="1"/>
        <v>56</v>
      </c>
      <c r="G183" s="111">
        <v>44138.0</v>
      </c>
      <c r="H183" s="52">
        <f t="shared" si="2"/>
        <v>51</v>
      </c>
      <c r="I183" s="112" t="s">
        <v>121</v>
      </c>
      <c r="J183" s="118"/>
      <c r="K183" s="118"/>
      <c r="L183" s="118"/>
      <c r="M183" s="118"/>
      <c r="N183" s="112" t="s">
        <v>18</v>
      </c>
      <c r="O183" s="118"/>
      <c r="P183" s="11"/>
    </row>
    <row r="184">
      <c r="A184" s="111">
        <v>45705.0</v>
      </c>
      <c r="B184" s="118"/>
      <c r="C184" s="7">
        <v>85389.0</v>
      </c>
      <c r="D184" s="112" t="s">
        <v>122</v>
      </c>
      <c r="E184" s="114">
        <v>45244.0</v>
      </c>
      <c r="F184" s="113">
        <f t="shared" si="1"/>
        <v>15</v>
      </c>
      <c r="G184" s="111">
        <v>44287.0</v>
      </c>
      <c r="H184" s="52">
        <f t="shared" si="2"/>
        <v>46</v>
      </c>
      <c r="I184" s="112" t="s">
        <v>44</v>
      </c>
      <c r="J184" s="118"/>
      <c r="K184" s="118"/>
      <c r="L184" s="118"/>
      <c r="M184" s="118"/>
      <c r="N184" s="112" t="s">
        <v>18</v>
      </c>
      <c r="O184" s="118"/>
      <c r="P184" s="11"/>
    </row>
    <row r="185">
      <c r="A185" s="111">
        <v>45705.0</v>
      </c>
      <c r="B185" s="118"/>
      <c r="C185" s="7">
        <v>84271.0</v>
      </c>
      <c r="D185" s="112" t="s">
        <v>110</v>
      </c>
      <c r="E185" s="111">
        <v>44287.0</v>
      </c>
      <c r="F185" s="113">
        <f t="shared" si="1"/>
        <v>46</v>
      </c>
      <c r="G185" s="111">
        <v>44306.0</v>
      </c>
      <c r="H185" s="52">
        <f t="shared" si="2"/>
        <v>45</v>
      </c>
      <c r="I185" s="112" t="s">
        <v>60</v>
      </c>
      <c r="J185" s="118"/>
      <c r="K185" s="118"/>
      <c r="L185" s="118"/>
      <c r="M185" s="118"/>
      <c r="N185" s="112" t="s">
        <v>18</v>
      </c>
      <c r="O185" s="118"/>
      <c r="P185" s="11"/>
    </row>
    <row r="186">
      <c r="A186" s="111">
        <v>45705.0</v>
      </c>
      <c r="B186" s="118"/>
      <c r="C186" s="7">
        <v>118018.0</v>
      </c>
      <c r="D186" s="112" t="s">
        <v>82</v>
      </c>
      <c r="E186" s="111">
        <v>44593.0</v>
      </c>
      <c r="F186" s="113">
        <f t="shared" si="1"/>
        <v>36</v>
      </c>
      <c r="G186" s="111">
        <v>44657.0</v>
      </c>
      <c r="H186" s="52">
        <f t="shared" si="2"/>
        <v>34</v>
      </c>
      <c r="I186" s="112" t="s">
        <v>60</v>
      </c>
      <c r="J186" s="118"/>
      <c r="K186" s="118"/>
      <c r="L186" s="118"/>
      <c r="M186" s="118"/>
      <c r="N186" s="112" t="s">
        <v>18</v>
      </c>
      <c r="O186" s="118"/>
      <c r="P186" s="11"/>
    </row>
    <row r="187">
      <c r="A187" s="111">
        <v>45705.0</v>
      </c>
      <c r="B187" s="118"/>
      <c r="C187" s="7">
        <v>222865.0</v>
      </c>
      <c r="D187" s="112" t="s">
        <v>54</v>
      </c>
      <c r="E187" s="111">
        <v>45047.0</v>
      </c>
      <c r="F187" s="113">
        <f t="shared" si="1"/>
        <v>21</v>
      </c>
      <c r="G187" s="111">
        <v>45499.0</v>
      </c>
      <c r="H187" s="52">
        <f t="shared" si="2"/>
        <v>6</v>
      </c>
      <c r="I187" s="112" t="s">
        <v>167</v>
      </c>
      <c r="J187" s="118"/>
      <c r="K187" s="118"/>
      <c r="L187" s="118"/>
      <c r="M187" s="118"/>
      <c r="N187" s="112" t="s">
        <v>18</v>
      </c>
      <c r="O187" s="118"/>
      <c r="P187" s="11"/>
    </row>
    <row r="188">
      <c r="A188" s="111">
        <v>45705.0</v>
      </c>
      <c r="B188" s="118"/>
      <c r="C188" s="7">
        <v>189385.0</v>
      </c>
      <c r="D188" s="112" t="s">
        <v>85</v>
      </c>
      <c r="E188" s="111">
        <v>45170.0</v>
      </c>
      <c r="F188" s="113">
        <f t="shared" si="1"/>
        <v>17</v>
      </c>
      <c r="G188" s="114">
        <v>45216.0</v>
      </c>
      <c r="H188" s="52">
        <f t="shared" si="2"/>
        <v>16</v>
      </c>
      <c r="I188" s="112" t="s">
        <v>69</v>
      </c>
      <c r="J188" s="118"/>
      <c r="K188" s="118"/>
      <c r="L188" s="118"/>
      <c r="M188" s="118"/>
      <c r="N188" s="112" t="s">
        <v>18</v>
      </c>
      <c r="O188" s="118"/>
      <c r="P188" s="11"/>
    </row>
    <row r="189">
      <c r="A189" s="111">
        <v>45705.0</v>
      </c>
      <c r="B189" s="118"/>
      <c r="C189" s="7">
        <v>223636.0</v>
      </c>
      <c r="D189" s="112" t="s">
        <v>68</v>
      </c>
      <c r="E189" s="111">
        <v>45444.0</v>
      </c>
      <c r="F189" s="113">
        <f t="shared" si="1"/>
        <v>8</v>
      </c>
      <c r="G189" s="111">
        <v>45506.0</v>
      </c>
      <c r="H189" s="52">
        <f t="shared" si="2"/>
        <v>6</v>
      </c>
      <c r="I189" s="112" t="s">
        <v>69</v>
      </c>
      <c r="J189" s="118"/>
      <c r="K189" s="118"/>
      <c r="L189" s="118"/>
      <c r="M189" s="118"/>
      <c r="N189" s="112" t="s">
        <v>18</v>
      </c>
      <c r="O189" s="118"/>
      <c r="P189" s="11"/>
    </row>
    <row r="190">
      <c r="A190" s="111">
        <v>45705.0</v>
      </c>
      <c r="B190" s="118"/>
      <c r="C190" s="7">
        <v>206012.0</v>
      </c>
      <c r="D190" s="112" t="s">
        <v>87</v>
      </c>
      <c r="E190" s="111">
        <v>45323.0</v>
      </c>
      <c r="F190" s="113">
        <f t="shared" si="1"/>
        <v>12</v>
      </c>
      <c r="G190" s="111">
        <v>45364.0</v>
      </c>
      <c r="H190" s="52">
        <f t="shared" si="2"/>
        <v>11</v>
      </c>
      <c r="I190" s="112" t="s">
        <v>69</v>
      </c>
      <c r="J190" s="118"/>
      <c r="K190" s="118"/>
      <c r="L190" s="118"/>
      <c r="M190" s="118"/>
      <c r="N190" s="112" t="s">
        <v>18</v>
      </c>
      <c r="O190" s="118"/>
      <c r="P190" s="11"/>
    </row>
    <row r="191">
      <c r="A191" s="111">
        <v>45705.0</v>
      </c>
      <c r="B191" s="118"/>
      <c r="C191" s="7">
        <v>230688.0</v>
      </c>
      <c r="D191" s="112" t="s">
        <v>64</v>
      </c>
      <c r="E191" s="111">
        <v>45383.0</v>
      </c>
      <c r="F191" s="113">
        <f t="shared" si="1"/>
        <v>10</v>
      </c>
      <c r="G191" s="114">
        <v>45575.0</v>
      </c>
      <c r="H191" s="52">
        <f t="shared" si="2"/>
        <v>4</v>
      </c>
      <c r="I191" s="112" t="s">
        <v>69</v>
      </c>
      <c r="J191" s="118"/>
      <c r="K191" s="118"/>
      <c r="L191" s="118"/>
      <c r="M191" s="118"/>
      <c r="N191" s="112" t="s">
        <v>18</v>
      </c>
      <c r="O191" s="118"/>
      <c r="P191" s="11"/>
    </row>
    <row r="192">
      <c r="A192" s="111">
        <v>45705.0</v>
      </c>
      <c r="B192" s="118"/>
      <c r="C192" s="7">
        <v>119663.0</v>
      </c>
      <c r="D192" s="112" t="s">
        <v>122</v>
      </c>
      <c r="E192" s="111">
        <v>44501.0</v>
      </c>
      <c r="F192" s="113">
        <f t="shared" si="1"/>
        <v>39</v>
      </c>
      <c r="G192" s="111">
        <v>44634.0</v>
      </c>
      <c r="H192" s="52">
        <f t="shared" si="2"/>
        <v>35</v>
      </c>
      <c r="I192" s="112" t="s">
        <v>41</v>
      </c>
      <c r="J192" s="118"/>
      <c r="K192" s="118"/>
      <c r="L192" s="118"/>
      <c r="M192" s="118"/>
      <c r="N192" s="112" t="s">
        <v>18</v>
      </c>
      <c r="O192" s="118"/>
      <c r="P192" s="11"/>
    </row>
    <row r="193">
      <c r="A193" s="111">
        <v>45705.0</v>
      </c>
      <c r="B193" s="118"/>
      <c r="C193" s="7">
        <v>130168.0</v>
      </c>
      <c r="D193" s="112" t="s">
        <v>102</v>
      </c>
      <c r="E193" s="111">
        <v>44652.0</v>
      </c>
      <c r="F193" s="113">
        <f t="shared" si="1"/>
        <v>34</v>
      </c>
      <c r="G193" s="111">
        <v>44726.0</v>
      </c>
      <c r="H193" s="52">
        <f t="shared" si="2"/>
        <v>32</v>
      </c>
      <c r="I193" s="112" t="s">
        <v>60</v>
      </c>
      <c r="J193" s="118"/>
      <c r="K193" s="118"/>
      <c r="L193" s="118"/>
      <c r="M193" s="118"/>
      <c r="N193" s="112" t="s">
        <v>18</v>
      </c>
      <c r="O193" s="118"/>
      <c r="P193" s="11"/>
    </row>
    <row r="194">
      <c r="A194" s="111">
        <v>45705.0</v>
      </c>
      <c r="B194" s="118"/>
      <c r="C194" s="7">
        <v>202123.0</v>
      </c>
      <c r="D194" s="112" t="s">
        <v>116</v>
      </c>
      <c r="E194" s="111">
        <v>45323.0</v>
      </c>
      <c r="F194" s="113">
        <f t="shared" si="1"/>
        <v>12</v>
      </c>
      <c r="G194" s="111">
        <v>45334.0</v>
      </c>
      <c r="H194" s="52">
        <f t="shared" si="2"/>
        <v>12</v>
      </c>
      <c r="I194" s="112" t="s">
        <v>60</v>
      </c>
      <c r="J194" s="118"/>
      <c r="K194" s="118"/>
      <c r="L194" s="118"/>
      <c r="M194" s="118"/>
      <c r="N194" s="112" t="s">
        <v>18</v>
      </c>
      <c r="O194" s="118"/>
      <c r="P194" s="11"/>
    </row>
    <row r="195">
      <c r="A195" s="111">
        <v>45705.0</v>
      </c>
      <c r="B195" s="118"/>
      <c r="C195" s="7">
        <v>180576.0</v>
      </c>
      <c r="D195" s="112" t="s">
        <v>85</v>
      </c>
      <c r="E195" s="111">
        <v>44896.0</v>
      </c>
      <c r="F195" s="113">
        <f t="shared" si="1"/>
        <v>26</v>
      </c>
      <c r="G195" s="111">
        <v>45141.0</v>
      </c>
      <c r="H195" s="52">
        <f t="shared" si="2"/>
        <v>18</v>
      </c>
      <c r="I195" s="112" t="s">
        <v>69</v>
      </c>
      <c r="J195" s="118"/>
      <c r="K195" s="118"/>
      <c r="L195" s="118"/>
      <c r="M195" s="118"/>
      <c r="N195" s="112" t="s">
        <v>18</v>
      </c>
      <c r="O195" s="118"/>
      <c r="P195" s="11"/>
    </row>
    <row r="196">
      <c r="A196" s="111">
        <v>45705.0</v>
      </c>
      <c r="B196" s="111">
        <v>45706.0</v>
      </c>
      <c r="C196" s="7">
        <v>206274.0</v>
      </c>
      <c r="D196" s="112" t="s">
        <v>85</v>
      </c>
      <c r="E196" s="111">
        <v>45323.0</v>
      </c>
      <c r="F196" s="113">
        <f t="shared" si="1"/>
        <v>12</v>
      </c>
      <c r="G196" s="111">
        <v>45369.0</v>
      </c>
      <c r="H196" s="52">
        <f t="shared" si="2"/>
        <v>11</v>
      </c>
      <c r="I196" s="112" t="s">
        <v>60</v>
      </c>
      <c r="J196" s="118"/>
      <c r="K196" s="118"/>
      <c r="L196" s="118"/>
      <c r="M196" s="112" t="s">
        <v>47</v>
      </c>
      <c r="N196" s="112" t="s">
        <v>16</v>
      </c>
      <c r="O196" s="112" t="s">
        <v>383</v>
      </c>
      <c r="P196" s="11"/>
    </row>
    <row r="197">
      <c r="A197" s="111">
        <v>45705.0</v>
      </c>
      <c r="B197" s="118"/>
      <c r="C197" s="7">
        <v>58572.0</v>
      </c>
      <c r="D197" s="112" t="s">
        <v>109</v>
      </c>
      <c r="E197" s="111">
        <v>43952.0</v>
      </c>
      <c r="F197" s="113">
        <f t="shared" si="1"/>
        <v>57</v>
      </c>
      <c r="G197" s="111">
        <v>44036.0</v>
      </c>
      <c r="H197" s="52">
        <f t="shared" si="2"/>
        <v>54</v>
      </c>
      <c r="I197" s="112" t="s">
        <v>60</v>
      </c>
      <c r="J197" s="118"/>
      <c r="K197" s="118"/>
      <c r="L197" s="118"/>
      <c r="M197" s="118"/>
      <c r="N197" s="112" t="s">
        <v>18</v>
      </c>
      <c r="O197" s="118"/>
      <c r="P197" s="11"/>
    </row>
    <row r="198">
      <c r="A198" s="111">
        <v>45705.0</v>
      </c>
      <c r="B198" s="118"/>
      <c r="C198" s="7">
        <v>217262.0</v>
      </c>
      <c r="D198" s="112" t="s">
        <v>74</v>
      </c>
      <c r="E198" s="111">
        <v>45352.0</v>
      </c>
      <c r="F198" s="113">
        <f t="shared" si="1"/>
        <v>11</v>
      </c>
      <c r="G198" s="111">
        <v>45454.0</v>
      </c>
      <c r="H198" s="52">
        <f t="shared" si="2"/>
        <v>8</v>
      </c>
      <c r="I198" s="112" t="s">
        <v>69</v>
      </c>
      <c r="J198" s="118"/>
      <c r="K198" s="118"/>
      <c r="L198" s="118"/>
      <c r="M198" s="118"/>
      <c r="N198" s="112" t="s">
        <v>18</v>
      </c>
      <c r="O198" s="118"/>
      <c r="P198" s="11"/>
    </row>
    <row r="199">
      <c r="A199" s="111">
        <v>45705.0</v>
      </c>
      <c r="B199" s="118"/>
      <c r="C199" s="7">
        <v>131895.0</v>
      </c>
      <c r="D199" s="112" t="s">
        <v>82</v>
      </c>
      <c r="E199" s="111">
        <v>44378.0</v>
      </c>
      <c r="F199" s="113">
        <f t="shared" si="1"/>
        <v>43</v>
      </c>
      <c r="G199" s="111">
        <v>44719.0</v>
      </c>
      <c r="H199" s="52">
        <f t="shared" si="2"/>
        <v>32</v>
      </c>
      <c r="I199" s="112" t="s">
        <v>121</v>
      </c>
      <c r="J199" s="118"/>
      <c r="K199" s="118"/>
      <c r="L199" s="118"/>
      <c r="M199" s="118"/>
      <c r="N199" s="112" t="s">
        <v>18</v>
      </c>
      <c r="O199" s="118"/>
      <c r="P199" s="11"/>
    </row>
    <row r="200">
      <c r="A200" s="111">
        <v>45705.0</v>
      </c>
      <c r="B200" s="118"/>
      <c r="C200" s="7">
        <v>32036.0</v>
      </c>
      <c r="D200" s="112" t="s">
        <v>87</v>
      </c>
      <c r="E200" s="111">
        <v>43739.0</v>
      </c>
      <c r="F200" s="113">
        <f t="shared" si="1"/>
        <v>64</v>
      </c>
      <c r="G200" s="111">
        <v>43770.0</v>
      </c>
      <c r="H200" s="52">
        <f t="shared" si="2"/>
        <v>63</v>
      </c>
      <c r="I200" s="112" t="s">
        <v>72</v>
      </c>
      <c r="J200" s="118"/>
      <c r="K200" s="118"/>
      <c r="L200" s="118"/>
      <c r="M200" s="118"/>
      <c r="N200" s="112" t="s">
        <v>18</v>
      </c>
      <c r="O200" s="118"/>
      <c r="P200" s="11"/>
    </row>
    <row r="201">
      <c r="A201" s="111">
        <v>45705.0</v>
      </c>
      <c r="B201" s="118"/>
      <c r="C201" s="7">
        <v>2915.0</v>
      </c>
      <c r="D201" s="112" t="s">
        <v>120</v>
      </c>
      <c r="E201" s="111">
        <v>42887.0</v>
      </c>
      <c r="F201" s="113">
        <f t="shared" si="1"/>
        <v>92</v>
      </c>
      <c r="G201" s="111">
        <v>43210.0</v>
      </c>
      <c r="H201" s="52">
        <f t="shared" si="2"/>
        <v>81</v>
      </c>
      <c r="I201" s="112" t="s">
        <v>181</v>
      </c>
      <c r="J201" s="118"/>
      <c r="K201" s="118"/>
      <c r="L201" s="118"/>
      <c r="M201" s="118"/>
      <c r="N201" s="112" t="s">
        <v>18</v>
      </c>
      <c r="O201" s="118"/>
      <c r="P201" s="11"/>
    </row>
    <row r="202">
      <c r="A202" s="111">
        <v>45705.0</v>
      </c>
      <c r="B202" s="118"/>
      <c r="C202" s="7">
        <v>11827.0</v>
      </c>
      <c r="D202" s="112" t="s">
        <v>384</v>
      </c>
      <c r="E202" s="111">
        <v>42423.0</v>
      </c>
      <c r="F202" s="113">
        <f t="shared" si="1"/>
        <v>107</v>
      </c>
      <c r="G202" s="111">
        <v>43971.0</v>
      </c>
      <c r="H202" s="52">
        <f t="shared" si="2"/>
        <v>56</v>
      </c>
      <c r="I202" s="112" t="s">
        <v>60</v>
      </c>
      <c r="J202" s="118"/>
      <c r="K202" s="118"/>
      <c r="L202" s="118"/>
      <c r="M202" s="118"/>
      <c r="N202" s="112" t="s">
        <v>18</v>
      </c>
      <c r="O202" s="118"/>
      <c r="P202" s="11"/>
    </row>
    <row r="203">
      <c r="A203" s="111">
        <v>45705.0</v>
      </c>
      <c r="B203" s="118"/>
      <c r="C203" s="7">
        <v>225613.0</v>
      </c>
      <c r="D203" s="112" t="s">
        <v>248</v>
      </c>
      <c r="E203" s="111">
        <v>44866.0</v>
      </c>
      <c r="F203" s="113">
        <f t="shared" si="1"/>
        <v>27</v>
      </c>
      <c r="G203" s="111">
        <v>45525.0</v>
      </c>
      <c r="H203" s="52">
        <f t="shared" si="2"/>
        <v>5</v>
      </c>
      <c r="I203" s="112" t="s">
        <v>56</v>
      </c>
      <c r="J203" s="118"/>
      <c r="K203" s="118"/>
      <c r="L203" s="118"/>
      <c r="M203" s="118"/>
      <c r="N203" s="112" t="s">
        <v>18</v>
      </c>
      <c r="O203" s="118"/>
      <c r="P203" s="11"/>
    </row>
    <row r="204">
      <c r="A204" s="111">
        <v>45705.0</v>
      </c>
      <c r="B204" s="118"/>
      <c r="C204" s="7">
        <v>206649.0</v>
      </c>
      <c r="D204" s="112" t="s">
        <v>43</v>
      </c>
      <c r="E204" s="111">
        <v>45352.0</v>
      </c>
      <c r="F204" s="113">
        <f t="shared" si="1"/>
        <v>11</v>
      </c>
      <c r="G204" s="111">
        <v>45369.0</v>
      </c>
      <c r="H204" s="52">
        <f t="shared" si="2"/>
        <v>11</v>
      </c>
      <c r="I204" s="112" t="s">
        <v>56</v>
      </c>
      <c r="J204" s="118"/>
      <c r="K204" s="118"/>
      <c r="L204" s="118"/>
      <c r="M204" s="118"/>
      <c r="N204" s="112" t="s">
        <v>18</v>
      </c>
      <c r="O204" s="118"/>
      <c r="P204" s="11"/>
    </row>
    <row r="205">
      <c r="A205" s="111">
        <v>45705.0</v>
      </c>
      <c r="B205" s="118"/>
      <c r="C205" s="7">
        <v>233445.0</v>
      </c>
      <c r="D205" s="112" t="s">
        <v>43</v>
      </c>
      <c r="E205" s="111">
        <v>45474.0</v>
      </c>
      <c r="F205" s="113">
        <f t="shared" si="1"/>
        <v>7</v>
      </c>
      <c r="G205" s="111">
        <v>45602.0</v>
      </c>
      <c r="H205" s="52">
        <f t="shared" si="2"/>
        <v>3</v>
      </c>
      <c r="I205" s="112" t="s">
        <v>44</v>
      </c>
      <c r="J205" s="118"/>
      <c r="K205" s="118"/>
      <c r="L205" s="118"/>
      <c r="M205" s="118"/>
      <c r="N205" s="112" t="s">
        <v>18</v>
      </c>
      <c r="O205" s="118"/>
      <c r="P205" s="11"/>
    </row>
    <row r="206">
      <c r="A206" s="111">
        <v>45705.0</v>
      </c>
      <c r="B206" s="118"/>
      <c r="C206" s="7">
        <v>210384.0</v>
      </c>
      <c r="D206" s="112" t="s">
        <v>43</v>
      </c>
      <c r="E206" s="111">
        <v>45383.0</v>
      </c>
      <c r="F206" s="113">
        <f t="shared" si="1"/>
        <v>10</v>
      </c>
      <c r="G206" s="111">
        <v>45397.0</v>
      </c>
      <c r="H206" s="52">
        <f t="shared" si="2"/>
        <v>10</v>
      </c>
      <c r="I206" s="112" t="s">
        <v>56</v>
      </c>
      <c r="J206" s="118"/>
      <c r="K206" s="118"/>
      <c r="L206" s="118"/>
      <c r="M206" s="118"/>
      <c r="N206" s="112" t="s">
        <v>18</v>
      </c>
      <c r="O206" s="118"/>
      <c r="P206" s="11"/>
    </row>
    <row r="207">
      <c r="A207" s="111">
        <v>45695.0</v>
      </c>
      <c r="B207" s="118"/>
      <c r="C207" s="7">
        <v>181567.0</v>
      </c>
      <c r="D207" s="112" t="s">
        <v>43</v>
      </c>
      <c r="E207" s="111">
        <v>45474.0</v>
      </c>
      <c r="F207" s="113">
        <f t="shared" si="1"/>
        <v>7</v>
      </c>
      <c r="G207" s="111">
        <v>45523.0</v>
      </c>
      <c r="H207" s="52">
        <f t="shared" si="2"/>
        <v>5</v>
      </c>
      <c r="I207" s="112" t="s">
        <v>44</v>
      </c>
      <c r="J207" s="118"/>
      <c r="K207" s="112" t="s">
        <v>143</v>
      </c>
      <c r="L207" s="118"/>
      <c r="M207" s="118"/>
      <c r="N207" s="112" t="s">
        <v>19</v>
      </c>
      <c r="O207" s="118"/>
      <c r="P207" s="11"/>
    </row>
    <row r="208">
      <c r="A208" s="111">
        <v>45705.0</v>
      </c>
      <c r="B208" s="118"/>
      <c r="C208" s="7">
        <v>229946.0</v>
      </c>
      <c r="D208" s="112" t="s">
        <v>43</v>
      </c>
      <c r="E208" s="111">
        <v>45474.0</v>
      </c>
      <c r="F208" s="113">
        <f t="shared" si="1"/>
        <v>7</v>
      </c>
      <c r="G208" s="111">
        <v>45602.0</v>
      </c>
      <c r="H208" s="52">
        <f t="shared" si="2"/>
        <v>3</v>
      </c>
      <c r="I208" s="112" t="s">
        <v>56</v>
      </c>
      <c r="J208" s="118"/>
      <c r="K208" s="118"/>
      <c r="L208" s="118"/>
      <c r="M208" s="118"/>
      <c r="N208" s="112" t="s">
        <v>18</v>
      </c>
      <c r="O208" s="118"/>
      <c r="P208" s="11"/>
    </row>
    <row r="209">
      <c r="A209" s="111">
        <v>45705.0</v>
      </c>
      <c r="B209" s="118"/>
      <c r="C209" s="7">
        <v>238540.0</v>
      </c>
      <c r="D209" s="112" t="s">
        <v>43</v>
      </c>
      <c r="E209" s="111">
        <v>45536.0</v>
      </c>
      <c r="F209" s="113">
        <f t="shared" si="1"/>
        <v>5</v>
      </c>
      <c r="G209" s="111">
        <v>45664.0</v>
      </c>
      <c r="H209" s="52">
        <f t="shared" si="2"/>
        <v>1</v>
      </c>
      <c r="I209" s="112" t="s">
        <v>44</v>
      </c>
      <c r="J209" s="118"/>
      <c r="K209" s="118"/>
      <c r="L209" s="118"/>
      <c r="M209" s="118"/>
      <c r="N209" s="112" t="s">
        <v>18</v>
      </c>
      <c r="O209" s="118"/>
      <c r="P209" s="11"/>
    </row>
    <row r="210">
      <c r="A210" s="111">
        <v>45705.0</v>
      </c>
      <c r="B210" s="118"/>
      <c r="C210" s="7">
        <v>240710.0</v>
      </c>
      <c r="D210" s="112" t="s">
        <v>43</v>
      </c>
      <c r="E210" s="111">
        <v>45658.0</v>
      </c>
      <c r="F210" s="113">
        <f t="shared" si="1"/>
        <v>1</v>
      </c>
      <c r="G210" s="111">
        <v>45684.0</v>
      </c>
      <c r="H210" s="52">
        <f t="shared" si="2"/>
        <v>0</v>
      </c>
      <c r="I210" s="112" t="s">
        <v>69</v>
      </c>
      <c r="J210" s="118"/>
      <c r="K210" s="118"/>
      <c r="L210" s="118"/>
      <c r="M210" s="118"/>
      <c r="N210" s="112" t="s">
        <v>18</v>
      </c>
      <c r="O210" s="118"/>
      <c r="P210" s="11"/>
    </row>
    <row r="211">
      <c r="A211" s="111">
        <v>45705.0</v>
      </c>
      <c r="B211" s="118"/>
      <c r="C211" s="7">
        <v>233163.0</v>
      </c>
      <c r="D211" s="112" t="s">
        <v>54</v>
      </c>
      <c r="E211" s="111">
        <v>45566.0</v>
      </c>
      <c r="F211" s="113">
        <f t="shared" si="1"/>
        <v>4</v>
      </c>
      <c r="G211" s="114">
        <v>45610.0</v>
      </c>
      <c r="H211" s="52">
        <f t="shared" si="2"/>
        <v>3</v>
      </c>
      <c r="I211" s="112" t="s">
        <v>48</v>
      </c>
      <c r="J211" s="118"/>
      <c r="K211" s="118"/>
      <c r="L211" s="118"/>
      <c r="M211" s="118"/>
      <c r="N211" s="112" t="s">
        <v>18</v>
      </c>
      <c r="O211" s="118"/>
      <c r="P211" s="11"/>
    </row>
    <row r="212">
      <c r="A212" s="111">
        <v>45705.0</v>
      </c>
      <c r="B212" s="118"/>
      <c r="C212" s="7">
        <v>158688.0</v>
      </c>
      <c r="D212" s="112" t="s">
        <v>54</v>
      </c>
      <c r="E212" s="111">
        <v>44866.0</v>
      </c>
      <c r="F212" s="113">
        <f t="shared" si="1"/>
        <v>27</v>
      </c>
      <c r="G212" s="111">
        <v>44963.0</v>
      </c>
      <c r="H212" s="52">
        <f t="shared" si="2"/>
        <v>24</v>
      </c>
      <c r="I212" s="112" t="s">
        <v>117</v>
      </c>
      <c r="J212" s="118"/>
      <c r="K212" s="118"/>
      <c r="L212" s="118"/>
      <c r="M212" s="118"/>
      <c r="N212" s="112" t="s">
        <v>18</v>
      </c>
      <c r="O212" s="118"/>
      <c r="P212" s="11"/>
    </row>
    <row r="213">
      <c r="A213" s="111">
        <v>45705.0</v>
      </c>
      <c r="B213" s="118"/>
      <c r="C213" s="7">
        <v>230413.0</v>
      </c>
      <c r="D213" s="112" t="s">
        <v>54</v>
      </c>
      <c r="E213" s="111">
        <v>45413.0</v>
      </c>
      <c r="F213" s="113">
        <f t="shared" si="1"/>
        <v>9</v>
      </c>
      <c r="G213" s="114">
        <v>45575.0</v>
      </c>
      <c r="H213" s="52">
        <f t="shared" si="2"/>
        <v>4</v>
      </c>
      <c r="I213" s="112" t="s">
        <v>56</v>
      </c>
      <c r="J213" s="118"/>
      <c r="K213" s="118"/>
      <c r="L213" s="118"/>
      <c r="M213" s="118"/>
      <c r="N213" s="112" t="s">
        <v>18</v>
      </c>
      <c r="O213" s="118"/>
      <c r="P213" s="11"/>
    </row>
    <row r="214">
      <c r="A214" s="111">
        <v>45705.0</v>
      </c>
      <c r="B214" s="118"/>
      <c r="C214" s="7">
        <v>177572.0</v>
      </c>
      <c r="D214" s="112" t="s">
        <v>54</v>
      </c>
      <c r="E214" s="111">
        <v>44986.0</v>
      </c>
      <c r="F214" s="113">
        <f t="shared" si="1"/>
        <v>23</v>
      </c>
      <c r="G214" s="111">
        <v>45117.0</v>
      </c>
      <c r="H214" s="52">
        <f t="shared" si="2"/>
        <v>19</v>
      </c>
      <c r="I214" s="112" t="s">
        <v>56</v>
      </c>
      <c r="J214" s="118"/>
      <c r="K214" s="118"/>
      <c r="L214" s="118"/>
      <c r="M214" s="118"/>
      <c r="N214" s="112" t="s">
        <v>18</v>
      </c>
      <c r="O214" s="118"/>
      <c r="P214" s="11"/>
    </row>
    <row r="215">
      <c r="A215" s="111">
        <v>45705.0</v>
      </c>
      <c r="B215" s="118"/>
      <c r="C215" s="7">
        <v>186085.0</v>
      </c>
      <c r="D215" s="112" t="s">
        <v>54</v>
      </c>
      <c r="E215" s="111">
        <v>45047.0</v>
      </c>
      <c r="F215" s="113">
        <f t="shared" si="1"/>
        <v>21</v>
      </c>
      <c r="G215" s="111">
        <v>45187.0</v>
      </c>
      <c r="H215" s="52">
        <f t="shared" si="2"/>
        <v>17</v>
      </c>
      <c r="I215" s="112" t="s">
        <v>56</v>
      </c>
      <c r="J215" s="118"/>
      <c r="K215" s="118"/>
      <c r="L215" s="118"/>
      <c r="M215" s="118"/>
      <c r="N215" s="112" t="s">
        <v>18</v>
      </c>
      <c r="O215" s="118"/>
      <c r="P215" s="11"/>
    </row>
    <row r="216">
      <c r="A216" s="111">
        <v>45705.0</v>
      </c>
      <c r="B216" s="118"/>
      <c r="C216" s="7">
        <v>209701.0</v>
      </c>
      <c r="D216" s="112" t="s">
        <v>54</v>
      </c>
      <c r="E216" s="111">
        <v>45323.0</v>
      </c>
      <c r="F216" s="113">
        <f t="shared" si="1"/>
        <v>12</v>
      </c>
      <c r="G216" s="111">
        <v>45391.0</v>
      </c>
      <c r="H216" s="52">
        <f t="shared" si="2"/>
        <v>10</v>
      </c>
      <c r="I216" s="112" t="s">
        <v>56</v>
      </c>
      <c r="J216" s="118"/>
      <c r="K216" s="118"/>
      <c r="L216" s="118"/>
      <c r="M216" s="118"/>
      <c r="N216" s="112" t="s">
        <v>18</v>
      </c>
      <c r="O216" s="118"/>
      <c r="P216" s="11"/>
    </row>
    <row r="217">
      <c r="A217" s="111">
        <v>45705.0</v>
      </c>
      <c r="B217" s="118"/>
      <c r="C217" s="7">
        <v>200821.0</v>
      </c>
      <c r="D217" s="112" t="s">
        <v>54</v>
      </c>
      <c r="E217" s="111">
        <v>45231.0</v>
      </c>
      <c r="F217" s="113">
        <f t="shared" si="1"/>
        <v>15</v>
      </c>
      <c r="G217" s="111">
        <v>45322.0</v>
      </c>
      <c r="H217" s="52">
        <f t="shared" si="2"/>
        <v>12</v>
      </c>
      <c r="I217" s="112" t="s">
        <v>56</v>
      </c>
      <c r="J217" s="118"/>
      <c r="K217" s="118"/>
      <c r="L217" s="118"/>
      <c r="M217" s="118"/>
      <c r="N217" s="112" t="s">
        <v>18</v>
      </c>
      <c r="O217" s="118"/>
      <c r="P217" s="11"/>
    </row>
    <row r="218">
      <c r="A218" s="111">
        <v>45705.0</v>
      </c>
      <c r="B218" s="118"/>
      <c r="C218" s="7">
        <v>208131.0</v>
      </c>
      <c r="D218" s="112" t="s">
        <v>54</v>
      </c>
      <c r="E218" s="111">
        <v>44470.0</v>
      </c>
      <c r="F218" s="113">
        <f t="shared" si="1"/>
        <v>40</v>
      </c>
      <c r="G218" s="111">
        <v>45378.0</v>
      </c>
      <c r="H218" s="52">
        <f t="shared" si="2"/>
        <v>10</v>
      </c>
      <c r="I218" s="112" t="s">
        <v>56</v>
      </c>
      <c r="J218" s="118"/>
      <c r="K218" s="118"/>
      <c r="L218" s="118"/>
      <c r="M218" s="118"/>
      <c r="N218" s="112" t="s">
        <v>18</v>
      </c>
      <c r="O218" s="118"/>
      <c r="P218" s="11"/>
    </row>
    <row r="219">
      <c r="A219" s="111">
        <v>45705.0</v>
      </c>
      <c r="B219" s="118"/>
      <c r="C219" s="7">
        <v>210656.0</v>
      </c>
      <c r="D219" s="112" t="s">
        <v>54</v>
      </c>
      <c r="E219" s="111">
        <v>45383.0</v>
      </c>
      <c r="F219" s="113">
        <f t="shared" si="1"/>
        <v>10</v>
      </c>
      <c r="G219" s="111">
        <v>45401.0</v>
      </c>
      <c r="H219" s="52">
        <f t="shared" si="2"/>
        <v>9</v>
      </c>
      <c r="I219" s="112" t="s">
        <v>56</v>
      </c>
      <c r="J219" s="118"/>
      <c r="K219" s="118"/>
      <c r="L219" s="118"/>
      <c r="M219" s="118"/>
      <c r="N219" s="112" t="s">
        <v>18</v>
      </c>
      <c r="O219" s="118"/>
      <c r="P219" s="11"/>
    </row>
    <row r="220">
      <c r="A220" s="111">
        <v>45705.0</v>
      </c>
      <c r="B220" s="118"/>
      <c r="C220" s="7">
        <v>216584.0</v>
      </c>
      <c r="D220" s="112" t="s">
        <v>54</v>
      </c>
      <c r="E220" s="111">
        <v>45413.0</v>
      </c>
      <c r="F220" s="113">
        <f t="shared" si="1"/>
        <v>9</v>
      </c>
      <c r="G220" s="111">
        <v>45450.0</v>
      </c>
      <c r="H220" s="52">
        <f t="shared" si="2"/>
        <v>8</v>
      </c>
      <c r="I220" s="112" t="s">
        <v>56</v>
      </c>
      <c r="J220" s="118"/>
      <c r="K220" s="118"/>
      <c r="L220" s="118"/>
      <c r="M220" s="118"/>
      <c r="N220" s="112" t="s">
        <v>18</v>
      </c>
      <c r="O220" s="118"/>
      <c r="P220" s="11"/>
    </row>
    <row r="221">
      <c r="A221" s="111">
        <v>45698.0</v>
      </c>
      <c r="B221" s="118"/>
      <c r="C221" s="7">
        <v>218580.0</v>
      </c>
      <c r="D221" s="112" t="s">
        <v>54</v>
      </c>
      <c r="E221" s="111">
        <v>45444.0</v>
      </c>
      <c r="F221" s="113">
        <f t="shared" si="1"/>
        <v>8</v>
      </c>
      <c r="G221" s="111">
        <v>45472.0</v>
      </c>
      <c r="H221" s="52">
        <f t="shared" si="2"/>
        <v>7</v>
      </c>
      <c r="I221" s="112" t="s">
        <v>56</v>
      </c>
      <c r="J221" s="118"/>
      <c r="K221" s="116">
        <v>10000.0</v>
      </c>
      <c r="L221" s="118"/>
      <c r="M221" s="118"/>
      <c r="N221" s="112" t="s">
        <v>19</v>
      </c>
      <c r="O221" s="118"/>
      <c r="P221" s="11"/>
    </row>
    <row r="222">
      <c r="A222" s="111">
        <v>45705.0</v>
      </c>
      <c r="B222" s="111">
        <v>45705.0</v>
      </c>
      <c r="C222" s="7">
        <v>222145.0</v>
      </c>
      <c r="D222" s="112" t="s">
        <v>54</v>
      </c>
      <c r="E222" s="111">
        <v>45444.0</v>
      </c>
      <c r="F222" s="113">
        <f t="shared" si="1"/>
        <v>8</v>
      </c>
      <c r="G222" s="111">
        <v>45495.0</v>
      </c>
      <c r="H222" s="52">
        <f t="shared" si="2"/>
        <v>6</v>
      </c>
      <c r="I222" s="112" t="s">
        <v>56</v>
      </c>
      <c r="J222" s="112">
        <v>502.0</v>
      </c>
      <c r="K222" s="118"/>
      <c r="L222" s="112" t="s">
        <v>66</v>
      </c>
      <c r="M222" s="112" t="s">
        <v>385</v>
      </c>
      <c r="N222" s="112" t="s">
        <v>21</v>
      </c>
      <c r="O222" s="112" t="s">
        <v>386</v>
      </c>
      <c r="P222" s="11"/>
    </row>
    <row r="223">
      <c r="A223" s="111">
        <v>45705.0</v>
      </c>
      <c r="B223" s="118"/>
      <c r="C223" s="7">
        <v>220950.0</v>
      </c>
      <c r="D223" s="112" t="s">
        <v>54</v>
      </c>
      <c r="E223" s="111">
        <v>45444.0</v>
      </c>
      <c r="F223" s="113">
        <f t="shared" si="1"/>
        <v>8</v>
      </c>
      <c r="G223" s="111">
        <v>45521.0</v>
      </c>
      <c r="H223" s="52">
        <f t="shared" si="2"/>
        <v>6</v>
      </c>
      <c r="I223" s="112" t="s">
        <v>56</v>
      </c>
      <c r="J223" s="118"/>
      <c r="K223" s="118"/>
      <c r="L223" s="118"/>
      <c r="M223" s="118"/>
      <c r="N223" s="112" t="s">
        <v>18</v>
      </c>
      <c r="O223" s="118"/>
      <c r="P223" s="11"/>
    </row>
    <row r="224">
      <c r="A224" s="111">
        <v>45705.0</v>
      </c>
      <c r="B224" s="118"/>
      <c r="C224" s="7">
        <v>223122.0</v>
      </c>
      <c r="D224" s="112" t="s">
        <v>54</v>
      </c>
      <c r="E224" s="111">
        <v>45474.0</v>
      </c>
      <c r="F224" s="113">
        <f t="shared" si="1"/>
        <v>7</v>
      </c>
      <c r="G224" s="111">
        <v>45547.0</v>
      </c>
      <c r="H224" s="52">
        <f t="shared" si="2"/>
        <v>5</v>
      </c>
      <c r="I224" s="112" t="s">
        <v>56</v>
      </c>
      <c r="J224" s="118"/>
      <c r="K224" s="118"/>
      <c r="L224" s="118"/>
      <c r="M224" s="118"/>
      <c r="N224" s="112" t="s">
        <v>18</v>
      </c>
      <c r="O224" s="118"/>
      <c r="P224" s="11"/>
    </row>
    <row r="225">
      <c r="A225" s="111">
        <v>45705.0</v>
      </c>
      <c r="B225" s="118"/>
      <c r="C225" s="7">
        <v>231039.0</v>
      </c>
      <c r="D225" s="112" t="s">
        <v>54</v>
      </c>
      <c r="E225" s="111">
        <v>45505.0</v>
      </c>
      <c r="F225" s="113">
        <f t="shared" si="1"/>
        <v>6</v>
      </c>
      <c r="G225" s="114">
        <v>45580.0</v>
      </c>
      <c r="H225" s="52">
        <f t="shared" si="2"/>
        <v>4</v>
      </c>
      <c r="I225" s="112" t="s">
        <v>56</v>
      </c>
      <c r="J225" s="118"/>
      <c r="K225" s="118"/>
      <c r="L225" s="118"/>
      <c r="M225" s="118"/>
      <c r="N225" s="112" t="s">
        <v>18</v>
      </c>
      <c r="O225" s="118"/>
      <c r="P225" s="11"/>
    </row>
    <row r="226">
      <c r="A226" s="111">
        <v>45705.0</v>
      </c>
      <c r="B226" s="118"/>
      <c r="C226" s="7">
        <v>233107.0</v>
      </c>
      <c r="D226" s="112" t="s">
        <v>54</v>
      </c>
      <c r="E226" s="111">
        <v>45231.0</v>
      </c>
      <c r="F226" s="113">
        <f t="shared" si="1"/>
        <v>15</v>
      </c>
      <c r="G226" s="111">
        <v>45597.0</v>
      </c>
      <c r="H226" s="52">
        <f t="shared" si="2"/>
        <v>3</v>
      </c>
      <c r="I226" s="112" t="s">
        <v>56</v>
      </c>
      <c r="J226" s="118"/>
      <c r="K226" s="118"/>
      <c r="L226" s="118"/>
      <c r="M226" s="118"/>
      <c r="N226" s="112" t="s">
        <v>18</v>
      </c>
      <c r="O226" s="118"/>
      <c r="P226" s="11"/>
    </row>
    <row r="227">
      <c r="A227" s="111">
        <v>45705.0</v>
      </c>
      <c r="B227" s="118"/>
      <c r="C227" s="7">
        <v>235113.0</v>
      </c>
      <c r="D227" s="112" t="s">
        <v>54</v>
      </c>
      <c r="E227" s="111">
        <v>45597.0</v>
      </c>
      <c r="F227" s="113">
        <f t="shared" si="1"/>
        <v>3</v>
      </c>
      <c r="G227" s="114">
        <v>45618.0</v>
      </c>
      <c r="H227" s="52">
        <f t="shared" si="2"/>
        <v>2</v>
      </c>
      <c r="I227" s="112" t="s">
        <v>44</v>
      </c>
      <c r="J227" s="118"/>
      <c r="K227" s="118"/>
      <c r="L227" s="118"/>
      <c r="M227" s="118"/>
      <c r="N227" s="112" t="s">
        <v>18</v>
      </c>
      <c r="O227" s="118"/>
      <c r="P227" s="11"/>
    </row>
    <row r="228">
      <c r="A228" s="111">
        <v>45705.0</v>
      </c>
      <c r="B228" s="118"/>
      <c r="C228" s="7">
        <v>236645.0</v>
      </c>
      <c r="D228" s="112" t="s">
        <v>54</v>
      </c>
      <c r="E228" s="111">
        <v>45597.0</v>
      </c>
      <c r="F228" s="113">
        <f t="shared" si="1"/>
        <v>3</v>
      </c>
      <c r="G228" s="111">
        <v>45635.0</v>
      </c>
      <c r="H228" s="52">
        <f t="shared" si="2"/>
        <v>2</v>
      </c>
      <c r="I228" s="112" t="s">
        <v>56</v>
      </c>
      <c r="J228" s="118"/>
      <c r="K228" s="118"/>
      <c r="L228" s="118"/>
      <c r="M228" s="118"/>
      <c r="N228" s="112" t="s">
        <v>18</v>
      </c>
      <c r="O228" s="118"/>
      <c r="P228" s="11"/>
    </row>
    <row r="229">
      <c r="A229" s="111">
        <v>45705.0</v>
      </c>
      <c r="B229" s="118"/>
      <c r="C229" s="7">
        <v>237357.0</v>
      </c>
      <c r="D229" s="112" t="s">
        <v>54</v>
      </c>
      <c r="E229" s="111">
        <v>44986.0</v>
      </c>
      <c r="F229" s="113">
        <f t="shared" si="1"/>
        <v>23</v>
      </c>
      <c r="G229" s="114">
        <v>45644.0</v>
      </c>
      <c r="H229" s="52">
        <f t="shared" si="2"/>
        <v>2</v>
      </c>
      <c r="I229" s="112" t="s">
        <v>56</v>
      </c>
      <c r="J229" s="118"/>
      <c r="K229" s="118"/>
      <c r="L229" s="118"/>
      <c r="M229" s="118"/>
      <c r="N229" s="112" t="s">
        <v>18</v>
      </c>
      <c r="O229" s="118"/>
      <c r="P229" s="11"/>
    </row>
    <row r="230">
      <c r="A230" s="111">
        <v>45705.0</v>
      </c>
      <c r="B230" s="118"/>
      <c r="C230" s="7">
        <v>239066.0</v>
      </c>
      <c r="D230" s="112" t="s">
        <v>54</v>
      </c>
      <c r="E230" s="111">
        <v>45658.0</v>
      </c>
      <c r="F230" s="113">
        <f t="shared" si="1"/>
        <v>1</v>
      </c>
      <c r="G230" s="111">
        <v>45667.0</v>
      </c>
      <c r="H230" s="52">
        <f t="shared" si="2"/>
        <v>1</v>
      </c>
      <c r="I230" s="112" t="s">
        <v>44</v>
      </c>
      <c r="J230" s="118"/>
      <c r="K230" s="118"/>
      <c r="L230" s="118"/>
      <c r="M230" s="118"/>
      <c r="N230" s="112" t="s">
        <v>18</v>
      </c>
      <c r="O230" s="118"/>
      <c r="P230" s="11"/>
    </row>
    <row r="231">
      <c r="A231" s="111">
        <v>45694.0</v>
      </c>
      <c r="B231" s="118"/>
      <c r="C231" s="7">
        <v>170704.0</v>
      </c>
      <c r="D231" s="112" t="s">
        <v>54</v>
      </c>
      <c r="E231" s="111">
        <v>44986.0</v>
      </c>
      <c r="F231" s="113">
        <f t="shared" si="1"/>
        <v>23</v>
      </c>
      <c r="G231" s="111">
        <v>45066.0</v>
      </c>
      <c r="H231" s="52">
        <f t="shared" si="2"/>
        <v>20</v>
      </c>
      <c r="I231" s="112" t="s">
        <v>60</v>
      </c>
      <c r="J231" s="118"/>
      <c r="K231" s="116">
        <v>5000.0</v>
      </c>
      <c r="L231" s="118"/>
      <c r="M231" s="118"/>
      <c r="N231" s="112" t="s">
        <v>19</v>
      </c>
      <c r="O231" s="118"/>
      <c r="P231" s="11"/>
    </row>
    <row r="232">
      <c r="A232" s="111">
        <v>45705.0</v>
      </c>
      <c r="B232" s="118"/>
      <c r="C232" s="7">
        <v>240172.0</v>
      </c>
      <c r="D232" s="112" t="s">
        <v>54</v>
      </c>
      <c r="E232" s="111">
        <v>45658.0</v>
      </c>
      <c r="F232" s="113">
        <f t="shared" si="1"/>
        <v>1</v>
      </c>
      <c r="G232" s="111">
        <v>45681.0</v>
      </c>
      <c r="H232" s="52">
        <f t="shared" si="2"/>
        <v>0</v>
      </c>
      <c r="I232" s="112" t="s">
        <v>69</v>
      </c>
      <c r="J232" s="118"/>
      <c r="K232" s="118"/>
      <c r="L232" s="118"/>
      <c r="M232" s="118"/>
      <c r="N232" s="112" t="s">
        <v>18</v>
      </c>
      <c r="O232" s="118"/>
      <c r="P232" s="11"/>
    </row>
    <row r="233">
      <c r="A233" s="111">
        <v>45705.0</v>
      </c>
      <c r="B233" s="118"/>
      <c r="C233" s="7">
        <v>241107.0</v>
      </c>
      <c r="D233" s="112" t="s">
        <v>54</v>
      </c>
      <c r="E233" s="111">
        <v>45658.0</v>
      </c>
      <c r="F233" s="113">
        <f t="shared" si="1"/>
        <v>1</v>
      </c>
      <c r="G233" s="111">
        <v>45694.0</v>
      </c>
      <c r="H233" s="52">
        <f t="shared" si="2"/>
        <v>0</v>
      </c>
      <c r="I233" s="112" t="s">
        <v>69</v>
      </c>
      <c r="J233" s="118"/>
      <c r="K233" s="118"/>
      <c r="L233" s="118"/>
      <c r="M233" s="118"/>
      <c r="N233" s="112" t="s">
        <v>18</v>
      </c>
      <c r="O233" s="118"/>
      <c r="P233" s="11"/>
    </row>
    <row r="234">
      <c r="A234" s="111">
        <v>45705.0</v>
      </c>
      <c r="B234" s="118"/>
      <c r="C234" s="7">
        <v>226595.0</v>
      </c>
      <c r="D234" s="112" t="s">
        <v>129</v>
      </c>
      <c r="E234" s="111">
        <v>45505.0</v>
      </c>
      <c r="F234" s="113">
        <f t="shared" si="1"/>
        <v>6</v>
      </c>
      <c r="G234" s="111">
        <v>45535.0</v>
      </c>
      <c r="H234" s="52">
        <f t="shared" si="2"/>
        <v>5</v>
      </c>
      <c r="I234" s="112" t="s">
        <v>60</v>
      </c>
      <c r="J234" s="118"/>
      <c r="K234" s="118"/>
      <c r="L234" s="118"/>
      <c r="M234" s="118"/>
      <c r="N234" s="112" t="s">
        <v>18</v>
      </c>
      <c r="O234" s="118"/>
      <c r="P234" s="11"/>
    </row>
    <row r="235">
      <c r="A235" s="111">
        <v>45705.0</v>
      </c>
      <c r="B235" s="118"/>
      <c r="C235" s="7">
        <v>237338.0</v>
      </c>
      <c r="D235" s="112" t="s">
        <v>129</v>
      </c>
      <c r="E235" s="111">
        <v>45413.0</v>
      </c>
      <c r="F235" s="113">
        <f t="shared" si="1"/>
        <v>9</v>
      </c>
      <c r="G235" s="114">
        <v>45643.0</v>
      </c>
      <c r="H235" s="52">
        <f t="shared" si="2"/>
        <v>2</v>
      </c>
      <c r="I235" s="112" t="s">
        <v>60</v>
      </c>
      <c r="J235" s="118"/>
      <c r="K235" s="112" t="s">
        <v>143</v>
      </c>
      <c r="L235" s="118"/>
      <c r="M235" s="118"/>
      <c r="N235" s="112" t="s">
        <v>18</v>
      </c>
      <c r="O235" s="118"/>
      <c r="P235" s="11"/>
    </row>
    <row r="236">
      <c r="A236" s="111">
        <v>45705.0</v>
      </c>
      <c r="B236" s="118"/>
      <c r="C236" s="7">
        <v>167941.0</v>
      </c>
      <c r="D236" s="112" t="s">
        <v>129</v>
      </c>
      <c r="E236" s="111">
        <v>45170.0</v>
      </c>
      <c r="F236" s="113">
        <f t="shared" si="1"/>
        <v>17</v>
      </c>
      <c r="G236" s="114">
        <v>45248.0</v>
      </c>
      <c r="H236" s="52">
        <f t="shared" si="2"/>
        <v>15</v>
      </c>
      <c r="I236" s="112" t="s">
        <v>44</v>
      </c>
      <c r="J236" s="112">
        <v>120.0</v>
      </c>
      <c r="K236" s="112" t="s">
        <v>350</v>
      </c>
      <c r="L236" s="118"/>
      <c r="M236" s="112" t="s">
        <v>47</v>
      </c>
      <c r="N236" s="112" t="s">
        <v>16</v>
      </c>
      <c r="O236" s="112" t="s">
        <v>387</v>
      </c>
      <c r="P236" s="11"/>
    </row>
    <row r="237">
      <c r="A237" s="111">
        <v>45705.0</v>
      </c>
      <c r="B237" s="111">
        <v>45706.0</v>
      </c>
      <c r="C237" s="7">
        <v>202761.0</v>
      </c>
      <c r="D237" s="112" t="s">
        <v>129</v>
      </c>
      <c r="E237" s="111">
        <v>45292.0</v>
      </c>
      <c r="F237" s="113">
        <f t="shared" si="1"/>
        <v>13</v>
      </c>
      <c r="G237" s="111">
        <v>45349.0</v>
      </c>
      <c r="H237" s="52">
        <f t="shared" si="2"/>
        <v>11</v>
      </c>
      <c r="I237" s="112" t="s">
        <v>60</v>
      </c>
      <c r="J237" s="118"/>
      <c r="K237" s="118"/>
      <c r="L237" s="118"/>
      <c r="M237" s="118"/>
      <c r="N237" s="112" t="s">
        <v>17</v>
      </c>
      <c r="O237" s="112" t="s">
        <v>388</v>
      </c>
      <c r="P237" s="11"/>
    </row>
    <row r="238">
      <c r="A238" s="111">
        <v>45705.0</v>
      </c>
      <c r="B238" s="118"/>
      <c r="C238" s="7">
        <v>164779.0</v>
      </c>
      <c r="D238" s="112" t="s">
        <v>129</v>
      </c>
      <c r="E238" s="111">
        <v>44958.0</v>
      </c>
      <c r="F238" s="113">
        <f t="shared" si="1"/>
        <v>24</v>
      </c>
      <c r="G238" s="111">
        <v>45007.0</v>
      </c>
      <c r="H238" s="52">
        <f t="shared" si="2"/>
        <v>22</v>
      </c>
      <c r="I238" s="112" t="s">
        <v>60</v>
      </c>
      <c r="J238" s="118"/>
      <c r="K238" s="118"/>
      <c r="L238" s="118"/>
      <c r="M238" s="118"/>
      <c r="N238" s="112" t="s">
        <v>18</v>
      </c>
      <c r="O238" s="118"/>
      <c r="P238" s="11"/>
    </row>
    <row r="239">
      <c r="A239" s="111">
        <v>45705.0</v>
      </c>
      <c r="B239" s="118"/>
      <c r="C239" s="7">
        <v>224187.0</v>
      </c>
      <c r="D239" s="112" t="s">
        <v>129</v>
      </c>
      <c r="E239" s="111">
        <v>45474.0</v>
      </c>
      <c r="F239" s="113">
        <f t="shared" si="1"/>
        <v>7</v>
      </c>
      <c r="G239" s="111">
        <v>45516.0</v>
      </c>
      <c r="H239" s="52">
        <f t="shared" si="2"/>
        <v>6</v>
      </c>
      <c r="I239" s="112" t="s">
        <v>44</v>
      </c>
      <c r="J239" s="118"/>
      <c r="K239" s="118"/>
      <c r="L239" s="118"/>
      <c r="M239" s="118"/>
      <c r="N239" s="112" t="s">
        <v>18</v>
      </c>
      <c r="O239" s="118"/>
      <c r="P239" s="11"/>
    </row>
    <row r="240">
      <c r="A240" s="111">
        <v>45705.0</v>
      </c>
      <c r="B240" s="118"/>
      <c r="C240" s="7">
        <v>225204.0</v>
      </c>
      <c r="D240" s="112" t="s">
        <v>129</v>
      </c>
      <c r="E240" s="111">
        <v>45505.0</v>
      </c>
      <c r="F240" s="113">
        <f t="shared" si="1"/>
        <v>6</v>
      </c>
      <c r="G240" s="111">
        <v>45521.0</v>
      </c>
      <c r="H240" s="52">
        <f t="shared" si="2"/>
        <v>6</v>
      </c>
      <c r="I240" s="112" t="s">
        <v>44</v>
      </c>
      <c r="J240" s="118"/>
      <c r="K240" s="118"/>
      <c r="L240" s="118"/>
      <c r="M240" s="118"/>
      <c r="N240" s="112" t="s">
        <v>18</v>
      </c>
      <c r="O240" s="118"/>
      <c r="P240" s="11"/>
    </row>
    <row r="241">
      <c r="A241" s="111">
        <v>45705.0</v>
      </c>
      <c r="B241" s="118"/>
      <c r="C241" s="7">
        <v>229821.0</v>
      </c>
      <c r="D241" s="112" t="s">
        <v>129</v>
      </c>
      <c r="E241" s="111">
        <v>45536.0</v>
      </c>
      <c r="F241" s="113">
        <f t="shared" si="1"/>
        <v>5</v>
      </c>
      <c r="G241" s="111">
        <v>45568.0</v>
      </c>
      <c r="H241" s="52">
        <f t="shared" si="2"/>
        <v>4</v>
      </c>
      <c r="I241" s="112" t="s">
        <v>69</v>
      </c>
      <c r="J241" s="118"/>
      <c r="K241" s="118"/>
      <c r="L241" s="118"/>
      <c r="M241" s="118"/>
      <c r="N241" s="112" t="s">
        <v>18</v>
      </c>
      <c r="O241" s="118"/>
      <c r="P241" s="11"/>
    </row>
    <row r="242">
      <c r="A242" s="111">
        <v>45705.0</v>
      </c>
      <c r="B242" s="118"/>
      <c r="C242" s="7">
        <v>231841.0</v>
      </c>
      <c r="D242" s="112" t="s">
        <v>129</v>
      </c>
      <c r="E242" s="111">
        <v>45566.0</v>
      </c>
      <c r="F242" s="113">
        <f t="shared" si="1"/>
        <v>4</v>
      </c>
      <c r="G242" s="114">
        <v>45586.0</v>
      </c>
      <c r="H242" s="52">
        <f t="shared" si="2"/>
        <v>3</v>
      </c>
      <c r="I242" s="112" t="s">
        <v>44</v>
      </c>
      <c r="J242" s="118"/>
      <c r="K242" s="118"/>
      <c r="L242" s="118"/>
      <c r="M242" s="118"/>
      <c r="N242" s="112" t="s">
        <v>18</v>
      </c>
      <c r="O242" s="118"/>
      <c r="P242" s="11"/>
    </row>
    <row r="243">
      <c r="A243" s="111">
        <v>45705.0</v>
      </c>
      <c r="B243" s="118"/>
      <c r="C243" s="7">
        <v>217350.0</v>
      </c>
      <c r="D243" s="112" t="s">
        <v>64</v>
      </c>
      <c r="E243" s="111">
        <v>45383.0</v>
      </c>
      <c r="F243" s="113">
        <f t="shared" si="1"/>
        <v>10</v>
      </c>
      <c r="G243" s="111">
        <v>45509.0</v>
      </c>
      <c r="H243" s="52">
        <f t="shared" si="2"/>
        <v>6</v>
      </c>
      <c r="I243" s="112" t="s">
        <v>48</v>
      </c>
      <c r="J243" s="118"/>
      <c r="K243" s="118"/>
      <c r="L243" s="118"/>
      <c r="M243" s="118"/>
      <c r="N243" s="112" t="s">
        <v>18</v>
      </c>
      <c r="O243" s="118"/>
      <c r="P243" s="11"/>
    </row>
    <row r="244">
      <c r="A244" s="111">
        <v>45705.0</v>
      </c>
      <c r="B244" s="118"/>
      <c r="C244" s="7">
        <v>203143.0</v>
      </c>
      <c r="D244" s="112" t="s">
        <v>64</v>
      </c>
      <c r="E244" s="111">
        <v>45323.0</v>
      </c>
      <c r="F244" s="113">
        <f t="shared" si="1"/>
        <v>12</v>
      </c>
      <c r="G244" s="111">
        <v>45360.0</v>
      </c>
      <c r="H244" s="52">
        <f t="shared" si="2"/>
        <v>11</v>
      </c>
      <c r="I244" s="112" t="s">
        <v>60</v>
      </c>
      <c r="J244" s="118"/>
      <c r="K244" s="118"/>
      <c r="L244" s="118"/>
      <c r="M244" s="118"/>
      <c r="N244" s="112" t="s">
        <v>18</v>
      </c>
      <c r="O244" s="118"/>
      <c r="P244" s="11"/>
    </row>
    <row r="245">
      <c r="A245" s="111">
        <v>45705.0</v>
      </c>
      <c r="B245" s="118"/>
      <c r="C245" s="7">
        <v>218090.0</v>
      </c>
      <c r="D245" s="112" t="s">
        <v>64</v>
      </c>
      <c r="E245" s="111">
        <v>45444.0</v>
      </c>
      <c r="F245" s="113">
        <f t="shared" si="1"/>
        <v>8</v>
      </c>
      <c r="G245" s="111">
        <v>45457.0</v>
      </c>
      <c r="H245" s="52">
        <f t="shared" si="2"/>
        <v>8</v>
      </c>
      <c r="I245" s="112" t="s">
        <v>44</v>
      </c>
      <c r="J245" s="118"/>
      <c r="K245" s="118"/>
      <c r="L245" s="118"/>
      <c r="M245" s="118"/>
      <c r="N245" s="112" t="s">
        <v>18</v>
      </c>
      <c r="O245" s="118"/>
      <c r="P245" s="11"/>
    </row>
    <row r="246">
      <c r="A246" s="111">
        <v>45705.0</v>
      </c>
      <c r="B246" s="118"/>
      <c r="C246" s="7">
        <v>223684.0</v>
      </c>
      <c r="D246" s="112" t="s">
        <v>64</v>
      </c>
      <c r="E246" s="111">
        <v>45505.0</v>
      </c>
      <c r="F246" s="113">
        <f t="shared" si="1"/>
        <v>6</v>
      </c>
      <c r="G246" s="111">
        <v>45509.0</v>
      </c>
      <c r="H246" s="52">
        <f t="shared" si="2"/>
        <v>6</v>
      </c>
      <c r="I246" s="112" t="s">
        <v>44</v>
      </c>
      <c r="J246" s="118"/>
      <c r="K246" s="118"/>
      <c r="L246" s="118"/>
      <c r="M246" s="118"/>
      <c r="N246" s="112" t="s">
        <v>18</v>
      </c>
      <c r="O246" s="118"/>
      <c r="P246" s="11"/>
    </row>
    <row r="247">
      <c r="A247" s="111">
        <v>45705.0</v>
      </c>
      <c r="B247" s="118"/>
      <c r="C247" s="7">
        <v>186858.0</v>
      </c>
      <c r="D247" s="112" t="s">
        <v>64</v>
      </c>
      <c r="E247" s="111">
        <v>45139.0</v>
      </c>
      <c r="F247" s="113">
        <f t="shared" si="1"/>
        <v>18</v>
      </c>
      <c r="G247" s="111">
        <v>45206.0</v>
      </c>
      <c r="H247" s="52">
        <f t="shared" si="2"/>
        <v>16</v>
      </c>
      <c r="I247" s="112" t="s">
        <v>56</v>
      </c>
      <c r="J247" s="118"/>
      <c r="K247" s="118"/>
      <c r="L247" s="118"/>
      <c r="M247" s="118"/>
      <c r="N247" s="112" t="s">
        <v>18</v>
      </c>
      <c r="O247" s="118"/>
      <c r="P247" s="11"/>
    </row>
    <row r="248">
      <c r="A248" s="111">
        <v>45705.0</v>
      </c>
      <c r="B248" s="118"/>
      <c r="C248" s="7">
        <v>190523.0</v>
      </c>
      <c r="D248" s="112" t="s">
        <v>64</v>
      </c>
      <c r="E248" s="111">
        <v>45200.0</v>
      </c>
      <c r="F248" s="113">
        <f t="shared" si="1"/>
        <v>16</v>
      </c>
      <c r="G248" s="111">
        <v>45231.0</v>
      </c>
      <c r="H248" s="52">
        <f t="shared" si="2"/>
        <v>15</v>
      </c>
      <c r="I248" s="112" t="s">
        <v>56</v>
      </c>
      <c r="J248" s="118"/>
      <c r="K248" s="118"/>
      <c r="L248" s="118"/>
      <c r="M248" s="118"/>
      <c r="N248" s="112" t="s">
        <v>18</v>
      </c>
      <c r="O248" s="118"/>
      <c r="P248" s="11"/>
    </row>
    <row r="249">
      <c r="A249" s="111">
        <v>45705.0</v>
      </c>
      <c r="B249" s="118"/>
      <c r="C249" s="7">
        <v>205734.0</v>
      </c>
      <c r="D249" s="112" t="s">
        <v>64</v>
      </c>
      <c r="E249" s="111">
        <v>45352.0</v>
      </c>
      <c r="F249" s="113">
        <f t="shared" si="1"/>
        <v>11</v>
      </c>
      <c r="G249" s="111">
        <v>45367.0</v>
      </c>
      <c r="H249" s="52">
        <f t="shared" si="2"/>
        <v>11</v>
      </c>
      <c r="I249" s="112" t="s">
        <v>56</v>
      </c>
      <c r="J249" s="118"/>
      <c r="K249" s="118"/>
      <c r="L249" s="118"/>
      <c r="M249" s="118"/>
      <c r="N249" s="112" t="s">
        <v>18</v>
      </c>
      <c r="O249" s="118"/>
      <c r="P249" s="11"/>
    </row>
    <row r="250">
      <c r="A250" s="111">
        <v>45705.0</v>
      </c>
      <c r="B250" s="118"/>
      <c r="C250" s="7">
        <v>221917.0</v>
      </c>
      <c r="D250" s="112" t="s">
        <v>64</v>
      </c>
      <c r="E250" s="111">
        <v>45474.0</v>
      </c>
      <c r="F250" s="113">
        <f t="shared" si="1"/>
        <v>7</v>
      </c>
      <c r="G250" s="111">
        <v>45490.0</v>
      </c>
      <c r="H250" s="52">
        <f t="shared" si="2"/>
        <v>7</v>
      </c>
      <c r="I250" s="112" t="s">
        <v>56</v>
      </c>
      <c r="J250" s="118"/>
      <c r="K250" s="118"/>
      <c r="L250" s="118"/>
      <c r="M250" s="118"/>
      <c r="N250" s="112" t="s">
        <v>18</v>
      </c>
      <c r="O250" s="118"/>
      <c r="P250" s="11"/>
    </row>
    <row r="251">
      <c r="A251" s="111">
        <v>45705.0</v>
      </c>
      <c r="B251" s="118"/>
      <c r="C251" s="7">
        <v>227254.0</v>
      </c>
      <c r="D251" s="112" t="s">
        <v>64</v>
      </c>
      <c r="E251" s="111">
        <v>45505.0</v>
      </c>
      <c r="F251" s="113">
        <f t="shared" si="1"/>
        <v>6</v>
      </c>
      <c r="G251" s="111">
        <v>45545.0</v>
      </c>
      <c r="H251" s="52">
        <f t="shared" si="2"/>
        <v>5</v>
      </c>
      <c r="I251" s="112" t="s">
        <v>56</v>
      </c>
      <c r="J251" s="118"/>
      <c r="K251" s="118"/>
      <c r="L251" s="118"/>
      <c r="M251" s="118"/>
      <c r="N251" s="112" t="s">
        <v>18</v>
      </c>
      <c r="O251" s="118"/>
      <c r="P251" s="11"/>
    </row>
    <row r="252">
      <c r="A252" s="111">
        <v>45705.0</v>
      </c>
      <c r="B252" s="118"/>
      <c r="C252" s="7">
        <v>233887.0</v>
      </c>
      <c r="D252" s="112" t="s">
        <v>64</v>
      </c>
      <c r="E252" s="111">
        <v>45566.0</v>
      </c>
      <c r="F252" s="113">
        <f t="shared" si="1"/>
        <v>4</v>
      </c>
      <c r="G252" s="114">
        <v>45609.0</v>
      </c>
      <c r="H252" s="52">
        <f t="shared" si="2"/>
        <v>3</v>
      </c>
      <c r="I252" s="112" t="s">
        <v>56</v>
      </c>
      <c r="J252" s="118"/>
      <c r="K252" s="118"/>
      <c r="L252" s="118"/>
      <c r="M252" s="118"/>
      <c r="N252" s="112" t="s">
        <v>18</v>
      </c>
      <c r="O252" s="118"/>
      <c r="P252" s="11"/>
    </row>
    <row r="253">
      <c r="A253" s="111">
        <v>45705.0</v>
      </c>
      <c r="B253" s="118"/>
      <c r="C253" s="7">
        <v>193119.0</v>
      </c>
      <c r="D253" s="112" t="s">
        <v>68</v>
      </c>
      <c r="E253" s="111">
        <v>44958.0</v>
      </c>
      <c r="F253" s="113">
        <f t="shared" si="1"/>
        <v>24</v>
      </c>
      <c r="G253" s="114">
        <v>45247.0</v>
      </c>
      <c r="H253" s="52">
        <f t="shared" si="2"/>
        <v>15</v>
      </c>
      <c r="I253" s="112" t="s">
        <v>44</v>
      </c>
      <c r="J253" s="112">
        <v>101.0</v>
      </c>
      <c r="K253" s="112" t="s">
        <v>389</v>
      </c>
      <c r="L253" s="118"/>
      <c r="M253" s="114">
        <v>45642.0</v>
      </c>
      <c r="N253" s="112" t="s">
        <v>18</v>
      </c>
      <c r="O253" s="112" t="s">
        <v>353</v>
      </c>
      <c r="P253" s="11"/>
    </row>
    <row r="254">
      <c r="A254" s="111">
        <v>45705.0</v>
      </c>
      <c r="B254" s="118"/>
      <c r="C254" s="7">
        <v>112546.0</v>
      </c>
      <c r="D254" s="112" t="s">
        <v>68</v>
      </c>
      <c r="E254" s="111">
        <v>44470.0</v>
      </c>
      <c r="F254" s="113">
        <f t="shared" si="1"/>
        <v>40</v>
      </c>
      <c r="G254" s="111">
        <v>44580.0</v>
      </c>
      <c r="H254" s="52">
        <f t="shared" si="2"/>
        <v>36</v>
      </c>
      <c r="I254" s="112" t="s">
        <v>56</v>
      </c>
      <c r="J254" s="118"/>
      <c r="K254" s="118"/>
      <c r="L254" s="118"/>
      <c r="M254" s="118"/>
      <c r="N254" s="112" t="s">
        <v>18</v>
      </c>
      <c r="O254" s="118"/>
      <c r="P254" s="11"/>
    </row>
    <row r="255">
      <c r="A255" s="111">
        <v>45705.0</v>
      </c>
      <c r="B255" s="118"/>
      <c r="C255" s="7">
        <v>151153.0</v>
      </c>
      <c r="D255" s="112" t="s">
        <v>68</v>
      </c>
      <c r="E255" s="111">
        <v>44774.0</v>
      </c>
      <c r="F255" s="113">
        <f t="shared" si="1"/>
        <v>30</v>
      </c>
      <c r="G255" s="114">
        <v>44881.0</v>
      </c>
      <c r="H255" s="52">
        <f t="shared" si="2"/>
        <v>27</v>
      </c>
      <c r="I255" s="112" t="s">
        <v>44</v>
      </c>
      <c r="J255" s="118"/>
      <c r="K255" s="118"/>
      <c r="L255" s="118"/>
      <c r="M255" s="118"/>
      <c r="N255" s="112" t="s">
        <v>18</v>
      </c>
      <c r="O255" s="118"/>
      <c r="P255" s="11"/>
    </row>
    <row r="256">
      <c r="A256" s="111">
        <v>45705.0</v>
      </c>
      <c r="B256" s="118"/>
      <c r="C256" s="7">
        <v>223296.0</v>
      </c>
      <c r="D256" s="112" t="s">
        <v>68</v>
      </c>
      <c r="E256" s="111">
        <v>45413.0</v>
      </c>
      <c r="F256" s="113">
        <f t="shared" si="1"/>
        <v>9</v>
      </c>
      <c r="G256" s="111">
        <v>45505.0</v>
      </c>
      <c r="H256" s="52">
        <f t="shared" si="2"/>
        <v>6</v>
      </c>
      <c r="I256" s="112" t="s">
        <v>56</v>
      </c>
      <c r="J256" s="118"/>
      <c r="K256" s="118"/>
      <c r="L256" s="118"/>
      <c r="M256" s="118"/>
      <c r="N256" s="112" t="s">
        <v>18</v>
      </c>
      <c r="O256" s="118"/>
      <c r="P256" s="11"/>
    </row>
    <row r="257">
      <c r="A257" s="111">
        <v>45705.0</v>
      </c>
      <c r="B257" s="118"/>
      <c r="C257" s="7">
        <v>241889.0</v>
      </c>
      <c r="D257" s="112" t="s">
        <v>68</v>
      </c>
      <c r="E257" s="111">
        <v>45627.0</v>
      </c>
      <c r="F257" s="113">
        <f t="shared" si="1"/>
        <v>2</v>
      </c>
      <c r="G257" s="111">
        <v>45692.0</v>
      </c>
      <c r="H257" s="52">
        <f t="shared" si="2"/>
        <v>0</v>
      </c>
      <c r="I257" s="112" t="s">
        <v>56</v>
      </c>
      <c r="J257" s="118"/>
      <c r="K257" s="118"/>
      <c r="L257" s="118"/>
      <c r="M257" s="118"/>
      <c r="N257" s="112" t="s">
        <v>18</v>
      </c>
      <c r="O257" s="118"/>
      <c r="P257" s="11"/>
    </row>
    <row r="258">
      <c r="A258" s="111">
        <v>45705.0</v>
      </c>
      <c r="B258" s="118"/>
      <c r="C258" s="7">
        <v>236477.0</v>
      </c>
      <c r="D258" s="112" t="s">
        <v>68</v>
      </c>
      <c r="E258" s="111">
        <v>45474.0</v>
      </c>
      <c r="F258" s="113">
        <f t="shared" si="1"/>
        <v>7</v>
      </c>
      <c r="G258" s="111">
        <v>45635.0</v>
      </c>
      <c r="H258" s="52">
        <f t="shared" si="2"/>
        <v>2</v>
      </c>
      <c r="I258" s="112" t="s">
        <v>56</v>
      </c>
      <c r="J258" s="118"/>
      <c r="K258" s="118"/>
      <c r="L258" s="118"/>
      <c r="M258" s="118"/>
      <c r="N258" s="112" t="s">
        <v>18</v>
      </c>
      <c r="O258" s="118"/>
      <c r="P258" s="11"/>
    </row>
    <row r="259">
      <c r="A259" s="111">
        <v>45705.0</v>
      </c>
      <c r="B259" s="118"/>
      <c r="C259" s="7">
        <v>203687.0</v>
      </c>
      <c r="D259" s="112" t="s">
        <v>68</v>
      </c>
      <c r="E259" s="111">
        <v>45292.0</v>
      </c>
      <c r="F259" s="113">
        <f t="shared" si="1"/>
        <v>13</v>
      </c>
      <c r="G259" s="111">
        <v>45345.0</v>
      </c>
      <c r="H259" s="52">
        <f t="shared" si="2"/>
        <v>11</v>
      </c>
      <c r="I259" s="112" t="s">
        <v>44</v>
      </c>
      <c r="J259" s="118"/>
      <c r="K259" s="118"/>
      <c r="L259" s="118"/>
      <c r="M259" s="118"/>
      <c r="N259" s="112" t="s">
        <v>18</v>
      </c>
      <c r="O259" s="118"/>
      <c r="P259" s="11"/>
    </row>
    <row r="260">
      <c r="A260" s="111">
        <v>45705.0</v>
      </c>
      <c r="B260" s="118"/>
      <c r="C260" s="7">
        <v>176311.0</v>
      </c>
      <c r="D260" s="112" t="s">
        <v>68</v>
      </c>
      <c r="E260" s="111">
        <v>45017.0</v>
      </c>
      <c r="F260" s="113">
        <f t="shared" si="1"/>
        <v>22</v>
      </c>
      <c r="G260" s="111">
        <v>45017.0</v>
      </c>
      <c r="H260" s="52">
        <f t="shared" si="2"/>
        <v>22</v>
      </c>
      <c r="I260" s="112" t="s">
        <v>117</v>
      </c>
      <c r="J260" s="118"/>
      <c r="K260" s="118"/>
      <c r="L260" s="118"/>
      <c r="M260" s="118"/>
      <c r="N260" s="112" t="s">
        <v>18</v>
      </c>
      <c r="O260" s="118"/>
      <c r="P260" s="11"/>
    </row>
    <row r="261">
      <c r="A261" s="111">
        <v>45705.0</v>
      </c>
      <c r="B261" s="118"/>
      <c r="C261" s="7">
        <v>188561.0</v>
      </c>
      <c r="D261" s="112" t="s">
        <v>68</v>
      </c>
      <c r="E261" s="111">
        <v>45170.0</v>
      </c>
      <c r="F261" s="113">
        <f t="shared" si="1"/>
        <v>17</v>
      </c>
      <c r="G261" s="111">
        <v>45205.0</v>
      </c>
      <c r="H261" s="52">
        <f t="shared" si="2"/>
        <v>16</v>
      </c>
      <c r="I261" s="112" t="s">
        <v>168</v>
      </c>
      <c r="J261" s="118"/>
      <c r="K261" s="118"/>
      <c r="L261" s="118"/>
      <c r="M261" s="118"/>
      <c r="N261" s="112" t="s">
        <v>18</v>
      </c>
      <c r="O261" s="118"/>
      <c r="P261" s="11"/>
    </row>
    <row r="262">
      <c r="A262" s="111">
        <v>45705.0</v>
      </c>
      <c r="B262" s="118"/>
      <c r="C262" s="7">
        <v>198406.0</v>
      </c>
      <c r="D262" s="112" t="s">
        <v>68</v>
      </c>
      <c r="E262" s="111">
        <v>45261.0</v>
      </c>
      <c r="F262" s="113">
        <f t="shared" si="1"/>
        <v>14</v>
      </c>
      <c r="G262" s="111">
        <v>45303.0</v>
      </c>
      <c r="H262" s="52">
        <f t="shared" si="2"/>
        <v>13</v>
      </c>
      <c r="I262" s="112" t="s">
        <v>117</v>
      </c>
      <c r="J262" s="118"/>
      <c r="K262" s="118"/>
      <c r="L262" s="118"/>
      <c r="M262" s="118"/>
      <c r="N262" s="112" t="s">
        <v>18</v>
      </c>
      <c r="O262" s="118"/>
      <c r="P262" s="11"/>
    </row>
    <row r="263">
      <c r="A263" s="111">
        <v>45705.0</v>
      </c>
      <c r="B263" s="118"/>
      <c r="C263" s="7">
        <v>205873.0</v>
      </c>
      <c r="D263" s="112" t="s">
        <v>68</v>
      </c>
      <c r="E263" s="111">
        <v>45323.0</v>
      </c>
      <c r="F263" s="113">
        <f t="shared" si="1"/>
        <v>12</v>
      </c>
      <c r="G263" s="111">
        <v>45362.0</v>
      </c>
      <c r="H263" s="52">
        <f t="shared" si="2"/>
        <v>11</v>
      </c>
      <c r="I263" s="112" t="s">
        <v>56</v>
      </c>
      <c r="J263" s="118"/>
      <c r="K263" s="118"/>
      <c r="L263" s="118"/>
      <c r="M263" s="118"/>
      <c r="N263" s="112" t="s">
        <v>18</v>
      </c>
      <c r="O263" s="118"/>
      <c r="P263" s="11"/>
    </row>
    <row r="264">
      <c r="A264" s="111">
        <v>45705.0</v>
      </c>
      <c r="B264" s="118"/>
      <c r="C264" s="7">
        <v>216061.0</v>
      </c>
      <c r="D264" s="112" t="s">
        <v>68</v>
      </c>
      <c r="E264" s="111">
        <v>45413.0</v>
      </c>
      <c r="F264" s="113">
        <f t="shared" si="1"/>
        <v>9</v>
      </c>
      <c r="G264" s="111">
        <v>45439.0</v>
      </c>
      <c r="H264" s="52">
        <f t="shared" si="2"/>
        <v>8</v>
      </c>
      <c r="I264" s="112" t="s">
        <v>117</v>
      </c>
      <c r="J264" s="118"/>
      <c r="K264" s="118"/>
      <c r="L264" s="118"/>
      <c r="M264" s="118"/>
      <c r="N264" s="112" t="s">
        <v>18</v>
      </c>
      <c r="O264" s="118"/>
      <c r="P264" s="11"/>
    </row>
    <row r="265">
      <c r="A265" s="111">
        <v>45705.0</v>
      </c>
      <c r="B265" s="118"/>
      <c r="C265" s="7">
        <v>219161.0</v>
      </c>
      <c r="D265" s="112" t="s">
        <v>68</v>
      </c>
      <c r="E265" s="111">
        <v>45292.0</v>
      </c>
      <c r="F265" s="113">
        <f t="shared" si="1"/>
        <v>13</v>
      </c>
      <c r="G265" s="111">
        <v>45468.0</v>
      </c>
      <c r="H265" s="52">
        <f t="shared" si="2"/>
        <v>7</v>
      </c>
      <c r="I265" s="112" t="s">
        <v>56</v>
      </c>
      <c r="J265" s="118"/>
      <c r="K265" s="118"/>
      <c r="L265" s="118"/>
      <c r="M265" s="118"/>
      <c r="N265" s="112" t="s">
        <v>18</v>
      </c>
      <c r="O265" s="118"/>
      <c r="P265" s="11"/>
    </row>
    <row r="266">
      <c r="A266" s="111">
        <v>45705.0</v>
      </c>
      <c r="B266" s="118"/>
      <c r="C266" s="7">
        <v>226221.0</v>
      </c>
      <c r="D266" s="112" t="s">
        <v>68</v>
      </c>
      <c r="E266" s="111">
        <v>45444.0</v>
      </c>
      <c r="F266" s="113">
        <f t="shared" si="1"/>
        <v>8</v>
      </c>
      <c r="G266" s="111">
        <v>45531.0</v>
      </c>
      <c r="H266" s="52">
        <f t="shared" si="2"/>
        <v>5</v>
      </c>
      <c r="I266" s="112" t="s">
        <v>60</v>
      </c>
      <c r="J266" s="118"/>
      <c r="K266" s="118"/>
      <c r="L266" s="118"/>
      <c r="M266" s="118"/>
      <c r="N266" s="112" t="s">
        <v>18</v>
      </c>
      <c r="O266" s="118"/>
      <c r="P266" s="11"/>
    </row>
    <row r="267">
      <c r="A267" s="111">
        <v>45705.0</v>
      </c>
      <c r="B267" s="118"/>
      <c r="C267" s="7">
        <v>229070.0</v>
      </c>
      <c r="D267" s="112" t="s">
        <v>68</v>
      </c>
      <c r="E267" s="111">
        <v>45536.0</v>
      </c>
      <c r="F267" s="113">
        <f t="shared" si="1"/>
        <v>5</v>
      </c>
      <c r="G267" s="111">
        <v>45568.0</v>
      </c>
      <c r="H267" s="52">
        <f t="shared" si="2"/>
        <v>4</v>
      </c>
      <c r="I267" s="112" t="s">
        <v>89</v>
      </c>
      <c r="J267" s="118"/>
      <c r="K267" s="118"/>
      <c r="L267" s="118"/>
      <c r="M267" s="118"/>
      <c r="N267" s="112" t="s">
        <v>18</v>
      </c>
      <c r="O267" s="118"/>
      <c r="P267" s="11"/>
    </row>
    <row r="268">
      <c r="A268" s="111">
        <v>45705.0</v>
      </c>
      <c r="B268" s="118"/>
      <c r="C268" s="7">
        <v>235063.0</v>
      </c>
      <c r="D268" s="112" t="s">
        <v>68</v>
      </c>
      <c r="E268" s="111">
        <v>45597.0</v>
      </c>
      <c r="F268" s="113">
        <f t="shared" si="1"/>
        <v>3</v>
      </c>
      <c r="G268" s="114">
        <v>45618.0</v>
      </c>
      <c r="H268" s="52">
        <f t="shared" si="2"/>
        <v>2</v>
      </c>
      <c r="I268" s="112" t="s">
        <v>56</v>
      </c>
      <c r="J268" s="118"/>
      <c r="K268" s="118"/>
      <c r="L268" s="118"/>
      <c r="M268" s="118"/>
      <c r="N268" s="112" t="s">
        <v>18</v>
      </c>
      <c r="O268" s="118"/>
      <c r="P268" s="11"/>
    </row>
    <row r="269">
      <c r="A269" s="111">
        <v>45705.0</v>
      </c>
      <c r="B269" s="118"/>
      <c r="C269" s="7">
        <v>237312.0</v>
      </c>
      <c r="D269" s="112" t="s">
        <v>68</v>
      </c>
      <c r="E269" s="111">
        <v>45627.0</v>
      </c>
      <c r="F269" s="113">
        <f t="shared" si="1"/>
        <v>2</v>
      </c>
      <c r="G269" s="114">
        <v>45643.0</v>
      </c>
      <c r="H269" s="52">
        <f t="shared" si="2"/>
        <v>2</v>
      </c>
      <c r="I269" s="112" t="s">
        <v>41</v>
      </c>
      <c r="J269" s="118"/>
      <c r="K269" s="118"/>
      <c r="L269" s="118"/>
      <c r="M269" s="118"/>
      <c r="N269" s="112" t="s">
        <v>18</v>
      </c>
      <c r="O269" s="118"/>
      <c r="P269" s="11"/>
    </row>
    <row r="270">
      <c r="A270" s="111">
        <v>45705.0</v>
      </c>
      <c r="B270" s="118"/>
      <c r="C270" s="7">
        <v>238443.0</v>
      </c>
      <c r="D270" s="112" t="s">
        <v>68</v>
      </c>
      <c r="E270" s="111">
        <v>45597.0</v>
      </c>
      <c r="F270" s="113">
        <f t="shared" si="1"/>
        <v>3</v>
      </c>
      <c r="G270" s="111">
        <v>45664.0</v>
      </c>
      <c r="H270" s="52">
        <f t="shared" si="2"/>
        <v>1</v>
      </c>
      <c r="I270" s="112" t="s">
        <v>48</v>
      </c>
      <c r="J270" s="118"/>
      <c r="K270" s="118"/>
      <c r="L270" s="118"/>
      <c r="M270" s="118"/>
      <c r="N270" s="112" t="s">
        <v>18</v>
      </c>
      <c r="O270" s="118"/>
      <c r="P270" s="11"/>
    </row>
    <row r="271">
      <c r="A271" s="111">
        <v>45705.0</v>
      </c>
      <c r="B271" s="118"/>
      <c r="C271" s="7">
        <v>239282.0</v>
      </c>
      <c r="D271" s="112" t="s">
        <v>68</v>
      </c>
      <c r="E271" s="111">
        <v>45658.0</v>
      </c>
      <c r="F271" s="113">
        <f t="shared" si="1"/>
        <v>1</v>
      </c>
      <c r="G271" s="111">
        <v>45671.0</v>
      </c>
      <c r="H271" s="52">
        <f t="shared" si="2"/>
        <v>1</v>
      </c>
      <c r="I271" s="112" t="s">
        <v>56</v>
      </c>
      <c r="J271" s="118"/>
      <c r="K271" s="118"/>
      <c r="L271" s="118"/>
      <c r="M271" s="118"/>
      <c r="N271" s="112" t="s">
        <v>18</v>
      </c>
      <c r="O271" s="118"/>
      <c r="P271" s="11"/>
    </row>
    <row r="272">
      <c r="A272" s="111">
        <v>45705.0</v>
      </c>
      <c r="B272" s="118"/>
      <c r="C272" s="7">
        <v>240373.0</v>
      </c>
      <c r="D272" s="112" t="s">
        <v>68</v>
      </c>
      <c r="E272" s="111">
        <v>45627.0</v>
      </c>
      <c r="F272" s="113">
        <f t="shared" si="1"/>
        <v>2</v>
      </c>
      <c r="G272" s="111">
        <v>45679.0</v>
      </c>
      <c r="H272" s="52">
        <f t="shared" si="2"/>
        <v>0</v>
      </c>
      <c r="I272" s="112" t="s">
        <v>69</v>
      </c>
      <c r="J272" s="118"/>
      <c r="K272" s="118"/>
      <c r="L272" s="118"/>
      <c r="M272" s="118"/>
      <c r="N272" s="112" t="s">
        <v>18</v>
      </c>
      <c r="O272" s="118"/>
      <c r="P272" s="11"/>
    </row>
    <row r="273">
      <c r="A273" s="111">
        <v>45705.0</v>
      </c>
      <c r="B273" s="118"/>
      <c r="C273" s="7">
        <v>240869.0</v>
      </c>
      <c r="D273" s="112" t="s">
        <v>68</v>
      </c>
      <c r="E273" s="111">
        <v>45658.0</v>
      </c>
      <c r="F273" s="113">
        <f t="shared" si="1"/>
        <v>1</v>
      </c>
      <c r="G273" s="111">
        <v>45684.0</v>
      </c>
      <c r="H273" s="52">
        <f t="shared" si="2"/>
        <v>0</v>
      </c>
      <c r="I273" s="112" t="s">
        <v>44</v>
      </c>
      <c r="J273" s="118"/>
      <c r="K273" s="118"/>
      <c r="L273" s="118"/>
      <c r="M273" s="118"/>
      <c r="N273" s="112" t="s">
        <v>18</v>
      </c>
      <c r="O273" s="118"/>
      <c r="P273" s="11"/>
    </row>
    <row r="274">
      <c r="A274" s="111">
        <v>45705.0</v>
      </c>
      <c r="B274" s="118"/>
      <c r="C274" s="7">
        <v>241184.0</v>
      </c>
      <c r="D274" s="112" t="s">
        <v>68</v>
      </c>
      <c r="E274" s="111">
        <v>45566.0</v>
      </c>
      <c r="F274" s="113">
        <f t="shared" si="1"/>
        <v>4</v>
      </c>
      <c r="G274" s="111">
        <v>45688.0</v>
      </c>
      <c r="H274" s="52">
        <f t="shared" si="2"/>
        <v>0</v>
      </c>
      <c r="I274" s="112" t="s">
        <v>44</v>
      </c>
      <c r="J274" s="118"/>
      <c r="K274" s="118"/>
      <c r="L274" s="118"/>
      <c r="M274" s="118"/>
      <c r="N274" s="112" t="s">
        <v>18</v>
      </c>
      <c r="O274" s="118"/>
      <c r="P274" s="11"/>
    </row>
    <row r="275">
      <c r="A275" s="111">
        <v>45705.0</v>
      </c>
      <c r="B275" s="118"/>
      <c r="C275" s="7">
        <v>242027.0</v>
      </c>
      <c r="D275" s="112" t="s">
        <v>68</v>
      </c>
      <c r="E275" s="111">
        <v>45627.0</v>
      </c>
      <c r="F275" s="113">
        <f t="shared" si="1"/>
        <v>2</v>
      </c>
      <c r="G275" s="111">
        <v>45695.0</v>
      </c>
      <c r="H275" s="52">
        <f t="shared" si="2"/>
        <v>0</v>
      </c>
      <c r="I275" s="112" t="s">
        <v>48</v>
      </c>
      <c r="J275" s="118"/>
      <c r="K275" s="118"/>
      <c r="L275" s="118"/>
      <c r="M275" s="118"/>
      <c r="N275" s="112" t="s">
        <v>18</v>
      </c>
      <c r="O275" s="118"/>
      <c r="P275" s="11"/>
    </row>
    <row r="276">
      <c r="A276" s="111">
        <v>45705.0</v>
      </c>
      <c r="B276" s="118"/>
      <c r="C276" s="7">
        <v>108160.0</v>
      </c>
      <c r="D276" s="112" t="s">
        <v>71</v>
      </c>
      <c r="E276" s="111">
        <v>44470.0</v>
      </c>
      <c r="F276" s="113">
        <f t="shared" si="1"/>
        <v>40</v>
      </c>
      <c r="G276" s="114">
        <v>44529.0</v>
      </c>
      <c r="H276" s="52">
        <f t="shared" si="2"/>
        <v>38</v>
      </c>
      <c r="I276" s="112" t="s">
        <v>44</v>
      </c>
      <c r="J276" s="118"/>
      <c r="K276" s="118"/>
      <c r="L276" s="118"/>
      <c r="M276" s="118"/>
      <c r="N276" s="112" t="s">
        <v>18</v>
      </c>
      <c r="O276" s="118"/>
      <c r="P276" s="11"/>
    </row>
    <row r="277">
      <c r="A277" s="111">
        <v>45705.0</v>
      </c>
      <c r="B277" s="118"/>
      <c r="C277" s="7">
        <v>166248.0</v>
      </c>
      <c r="D277" s="112" t="s">
        <v>71</v>
      </c>
      <c r="E277" s="111">
        <v>43009.0</v>
      </c>
      <c r="F277" s="113">
        <f t="shared" si="1"/>
        <v>88</v>
      </c>
      <c r="G277" s="111">
        <v>45019.0</v>
      </c>
      <c r="H277" s="52">
        <f t="shared" si="2"/>
        <v>22</v>
      </c>
      <c r="I277" s="112" t="s">
        <v>69</v>
      </c>
      <c r="J277" s="118"/>
      <c r="K277" s="118"/>
      <c r="L277" s="118"/>
      <c r="M277" s="118"/>
      <c r="N277" s="112" t="s">
        <v>18</v>
      </c>
      <c r="O277" s="118"/>
      <c r="P277" s="11"/>
    </row>
    <row r="278">
      <c r="A278" s="111">
        <v>45705.0</v>
      </c>
      <c r="B278" s="118"/>
      <c r="C278" s="7">
        <v>209903.0</v>
      </c>
      <c r="D278" s="112" t="s">
        <v>71</v>
      </c>
      <c r="E278" s="111">
        <v>45292.0</v>
      </c>
      <c r="F278" s="113">
        <f t="shared" si="1"/>
        <v>13</v>
      </c>
      <c r="G278" s="111">
        <v>45426.0</v>
      </c>
      <c r="H278" s="52">
        <f t="shared" si="2"/>
        <v>9</v>
      </c>
      <c r="I278" s="112" t="s">
        <v>69</v>
      </c>
      <c r="J278" s="118"/>
      <c r="K278" s="118"/>
      <c r="L278" s="118"/>
      <c r="M278" s="118"/>
      <c r="N278" s="112" t="s">
        <v>18</v>
      </c>
      <c r="O278" s="118"/>
      <c r="P278" s="11"/>
    </row>
    <row r="279">
      <c r="A279" s="111">
        <v>45705.0</v>
      </c>
      <c r="B279" s="118"/>
      <c r="C279" s="7">
        <v>230794.0</v>
      </c>
      <c r="D279" s="112" t="s">
        <v>71</v>
      </c>
      <c r="E279" s="111">
        <v>45444.0</v>
      </c>
      <c r="F279" s="113">
        <f t="shared" si="1"/>
        <v>8</v>
      </c>
      <c r="G279" s="114">
        <v>45581.0</v>
      </c>
      <c r="H279" s="52">
        <f t="shared" si="2"/>
        <v>4</v>
      </c>
      <c r="I279" s="112" t="s">
        <v>69</v>
      </c>
      <c r="J279" s="118"/>
      <c r="K279" s="118"/>
      <c r="L279" s="118"/>
      <c r="M279" s="118"/>
      <c r="N279" s="112" t="s">
        <v>18</v>
      </c>
      <c r="O279" s="118"/>
      <c r="P279" s="11"/>
    </row>
    <row r="280">
      <c r="A280" s="111">
        <v>45705.0</v>
      </c>
      <c r="B280" s="118"/>
      <c r="C280" s="7">
        <v>232775.0</v>
      </c>
      <c r="D280" s="112" t="s">
        <v>71</v>
      </c>
      <c r="E280" s="111">
        <v>45566.0</v>
      </c>
      <c r="F280" s="113">
        <f t="shared" si="1"/>
        <v>4</v>
      </c>
      <c r="G280" s="114">
        <v>45651.0</v>
      </c>
      <c r="H280" s="52">
        <f t="shared" si="2"/>
        <v>1</v>
      </c>
      <c r="I280" s="112" t="s">
        <v>60</v>
      </c>
      <c r="J280" s="118"/>
      <c r="K280" s="118"/>
      <c r="L280" s="118"/>
      <c r="M280" s="118"/>
      <c r="N280" s="112" t="s">
        <v>18</v>
      </c>
      <c r="O280" s="118"/>
      <c r="P280" s="11"/>
    </row>
    <row r="281">
      <c r="A281" s="111">
        <v>45705.0</v>
      </c>
      <c r="B281" s="118"/>
      <c r="C281" s="7">
        <v>114613.0</v>
      </c>
      <c r="D281" s="112" t="s">
        <v>71</v>
      </c>
      <c r="E281" s="111">
        <v>44501.0</v>
      </c>
      <c r="F281" s="113">
        <f t="shared" si="1"/>
        <v>39</v>
      </c>
      <c r="G281" s="111">
        <v>44596.0</v>
      </c>
      <c r="H281" s="52">
        <f t="shared" si="2"/>
        <v>36</v>
      </c>
      <c r="I281" s="112" t="s">
        <v>44</v>
      </c>
      <c r="J281" s="118"/>
      <c r="K281" s="118"/>
      <c r="L281" s="118"/>
      <c r="M281" s="118"/>
      <c r="N281" s="112" t="s">
        <v>18</v>
      </c>
      <c r="O281" s="118"/>
      <c r="P281" s="11"/>
    </row>
    <row r="282">
      <c r="A282" s="111">
        <v>45705.0</v>
      </c>
      <c r="B282" s="118"/>
      <c r="C282" s="7">
        <v>175687.0</v>
      </c>
      <c r="D282" s="112" t="s">
        <v>71</v>
      </c>
      <c r="E282" s="111">
        <v>45078.0</v>
      </c>
      <c r="F282" s="113">
        <f t="shared" si="1"/>
        <v>20</v>
      </c>
      <c r="G282" s="111">
        <v>45111.0</v>
      </c>
      <c r="H282" s="52">
        <f t="shared" si="2"/>
        <v>19</v>
      </c>
      <c r="I282" s="112" t="s">
        <v>60</v>
      </c>
      <c r="J282" s="118"/>
      <c r="K282" s="118"/>
      <c r="L282" s="118"/>
      <c r="M282" s="118"/>
      <c r="N282" s="112" t="s">
        <v>18</v>
      </c>
      <c r="O282" s="118"/>
      <c r="P282" s="11"/>
    </row>
    <row r="283">
      <c r="A283" s="111">
        <v>45705.0</v>
      </c>
      <c r="B283" s="118"/>
      <c r="C283" s="7">
        <v>199734.0</v>
      </c>
      <c r="D283" s="112" t="s">
        <v>71</v>
      </c>
      <c r="E283" s="111">
        <v>45292.0</v>
      </c>
      <c r="F283" s="113">
        <f t="shared" si="1"/>
        <v>13</v>
      </c>
      <c r="G283" s="111">
        <v>45320.0</v>
      </c>
      <c r="H283" s="52">
        <f t="shared" si="2"/>
        <v>12</v>
      </c>
      <c r="I283" s="112" t="s">
        <v>44</v>
      </c>
      <c r="J283" s="112" t="s">
        <v>293</v>
      </c>
      <c r="K283" s="112" t="s">
        <v>350</v>
      </c>
      <c r="L283" s="118"/>
      <c r="M283" s="114">
        <v>45589.0</v>
      </c>
      <c r="N283" s="112" t="s">
        <v>18</v>
      </c>
      <c r="O283" s="112" t="s">
        <v>352</v>
      </c>
      <c r="P283" s="11"/>
    </row>
    <row r="284">
      <c r="A284" s="111">
        <v>45705.0</v>
      </c>
      <c r="B284" s="118"/>
      <c r="C284" s="7">
        <v>226675.0</v>
      </c>
      <c r="D284" s="112" t="s">
        <v>71</v>
      </c>
      <c r="E284" s="111">
        <v>45047.0</v>
      </c>
      <c r="F284" s="113">
        <f t="shared" si="1"/>
        <v>21</v>
      </c>
      <c r="G284" s="111">
        <v>45540.0</v>
      </c>
      <c r="H284" s="52">
        <f t="shared" si="2"/>
        <v>5</v>
      </c>
      <c r="I284" s="112" t="s">
        <v>44</v>
      </c>
      <c r="J284" s="118"/>
      <c r="K284" s="118"/>
      <c r="L284" s="118"/>
      <c r="M284" s="118"/>
      <c r="N284" s="112" t="s">
        <v>18</v>
      </c>
      <c r="O284" s="118"/>
      <c r="P284" s="11"/>
    </row>
    <row r="285">
      <c r="A285" s="111">
        <v>45705.0</v>
      </c>
      <c r="B285" s="118"/>
      <c r="C285" s="7">
        <v>238471.0</v>
      </c>
      <c r="D285" s="112" t="s">
        <v>71</v>
      </c>
      <c r="E285" s="111">
        <v>45597.0</v>
      </c>
      <c r="F285" s="113">
        <f t="shared" si="1"/>
        <v>3</v>
      </c>
      <c r="G285" s="111">
        <v>45664.0</v>
      </c>
      <c r="H285" s="52">
        <f t="shared" si="2"/>
        <v>1</v>
      </c>
      <c r="I285" s="112" t="s">
        <v>69</v>
      </c>
      <c r="J285" s="118"/>
      <c r="K285" s="118"/>
      <c r="L285" s="118"/>
      <c r="M285" s="118"/>
      <c r="N285" s="112" t="s">
        <v>18</v>
      </c>
      <c r="O285" s="118"/>
      <c r="P285" s="11"/>
    </row>
    <row r="286">
      <c r="A286" s="111">
        <v>45705.0</v>
      </c>
      <c r="B286" s="118"/>
      <c r="C286" s="7">
        <v>213180.0</v>
      </c>
      <c r="D286" s="112" t="s">
        <v>82</v>
      </c>
      <c r="E286" s="111">
        <v>45352.0</v>
      </c>
      <c r="F286" s="113">
        <f t="shared" si="1"/>
        <v>11</v>
      </c>
      <c r="G286" s="111">
        <v>45388.0</v>
      </c>
      <c r="H286" s="52">
        <f t="shared" si="2"/>
        <v>10</v>
      </c>
      <c r="I286" s="112" t="s">
        <v>56</v>
      </c>
      <c r="J286" s="118"/>
      <c r="K286" s="118"/>
      <c r="L286" s="118"/>
      <c r="M286" s="118"/>
      <c r="N286" s="112" t="s">
        <v>18</v>
      </c>
      <c r="O286" s="118"/>
      <c r="P286" s="11"/>
    </row>
    <row r="287">
      <c r="A287" s="111">
        <v>45705.0</v>
      </c>
      <c r="B287" s="118"/>
      <c r="C287" s="7">
        <v>231364.0</v>
      </c>
      <c r="D287" s="112" t="s">
        <v>82</v>
      </c>
      <c r="E287" s="111">
        <v>45566.0</v>
      </c>
      <c r="F287" s="113">
        <f t="shared" si="1"/>
        <v>4</v>
      </c>
      <c r="G287" s="114">
        <v>45581.0</v>
      </c>
      <c r="H287" s="52">
        <f t="shared" si="2"/>
        <v>4</v>
      </c>
      <c r="I287" s="112" t="s">
        <v>60</v>
      </c>
      <c r="J287" s="118"/>
      <c r="K287" s="118"/>
      <c r="L287" s="118"/>
      <c r="M287" s="118"/>
      <c r="N287" s="112" t="s">
        <v>18</v>
      </c>
      <c r="O287" s="118"/>
      <c r="P287" s="11"/>
    </row>
    <row r="288">
      <c r="A288" s="111">
        <v>45705.0</v>
      </c>
      <c r="B288" s="118"/>
      <c r="C288" s="7">
        <v>120761.0</v>
      </c>
      <c r="D288" s="112" t="s">
        <v>82</v>
      </c>
      <c r="E288" s="111">
        <v>44621.0</v>
      </c>
      <c r="F288" s="113">
        <f t="shared" si="1"/>
        <v>35</v>
      </c>
      <c r="G288" s="111">
        <v>44641.0</v>
      </c>
      <c r="H288" s="52">
        <f t="shared" si="2"/>
        <v>34</v>
      </c>
      <c r="I288" s="112" t="s">
        <v>117</v>
      </c>
      <c r="J288" s="118"/>
      <c r="K288" s="118"/>
      <c r="L288" s="118"/>
      <c r="M288" s="118"/>
      <c r="N288" s="112" t="s">
        <v>18</v>
      </c>
      <c r="O288" s="118"/>
      <c r="P288" s="11"/>
    </row>
    <row r="289">
      <c r="A289" s="111">
        <v>45705.0</v>
      </c>
      <c r="B289" s="118"/>
      <c r="C289" s="7">
        <v>236078.0</v>
      </c>
      <c r="D289" s="112" t="s">
        <v>82</v>
      </c>
      <c r="E289" s="111">
        <v>45566.0</v>
      </c>
      <c r="F289" s="113">
        <f t="shared" si="1"/>
        <v>4</v>
      </c>
      <c r="G289" s="111">
        <v>45629.0</v>
      </c>
      <c r="H289" s="52">
        <f t="shared" si="2"/>
        <v>2</v>
      </c>
      <c r="I289" s="112" t="s">
        <v>56</v>
      </c>
      <c r="J289" s="118"/>
      <c r="K289" s="118"/>
      <c r="L289" s="118"/>
      <c r="M289" s="118"/>
      <c r="N289" s="112" t="s">
        <v>18</v>
      </c>
      <c r="O289" s="118"/>
      <c r="P289" s="11"/>
    </row>
    <row r="290">
      <c r="A290" s="111">
        <v>45705.0</v>
      </c>
      <c r="B290" s="118"/>
      <c r="C290" s="7">
        <v>182783.0</v>
      </c>
      <c r="D290" s="112" t="s">
        <v>82</v>
      </c>
      <c r="E290" s="111">
        <v>45139.0</v>
      </c>
      <c r="F290" s="113">
        <f t="shared" si="1"/>
        <v>18</v>
      </c>
      <c r="G290" s="111">
        <v>45156.0</v>
      </c>
      <c r="H290" s="52">
        <f t="shared" si="2"/>
        <v>18</v>
      </c>
      <c r="I290" s="112" t="s">
        <v>56</v>
      </c>
      <c r="J290" s="118"/>
      <c r="K290" s="118"/>
      <c r="L290" s="118"/>
      <c r="M290" s="118"/>
      <c r="N290" s="112" t="s">
        <v>18</v>
      </c>
      <c r="O290" s="118"/>
      <c r="P290" s="11"/>
    </row>
    <row r="291">
      <c r="A291" s="111">
        <v>45705.0</v>
      </c>
      <c r="B291" s="118"/>
      <c r="C291" s="7">
        <v>197495.0</v>
      </c>
      <c r="D291" s="112" t="s">
        <v>82</v>
      </c>
      <c r="E291" s="111">
        <v>45261.0</v>
      </c>
      <c r="F291" s="113">
        <f t="shared" si="1"/>
        <v>14</v>
      </c>
      <c r="G291" s="111">
        <v>45297.0</v>
      </c>
      <c r="H291" s="52">
        <f t="shared" si="2"/>
        <v>13</v>
      </c>
      <c r="I291" s="112" t="s">
        <v>56</v>
      </c>
      <c r="J291" s="118"/>
      <c r="K291" s="118"/>
      <c r="L291" s="118"/>
      <c r="M291" s="118"/>
      <c r="N291" s="112" t="s">
        <v>18</v>
      </c>
      <c r="O291" s="118"/>
      <c r="P291" s="11"/>
    </row>
    <row r="292">
      <c r="A292" s="111">
        <v>45705.0</v>
      </c>
      <c r="B292" s="118"/>
      <c r="C292" s="7">
        <v>211173.0</v>
      </c>
      <c r="D292" s="112" t="s">
        <v>82</v>
      </c>
      <c r="E292" s="111">
        <v>45352.0</v>
      </c>
      <c r="F292" s="113">
        <f t="shared" si="1"/>
        <v>11</v>
      </c>
      <c r="G292" s="111">
        <v>45400.0</v>
      </c>
      <c r="H292" s="52">
        <f t="shared" si="2"/>
        <v>10</v>
      </c>
      <c r="I292" s="112" t="s">
        <v>56</v>
      </c>
      <c r="J292" s="118"/>
      <c r="K292" s="118"/>
      <c r="L292" s="118"/>
      <c r="M292" s="118"/>
      <c r="N292" s="112" t="s">
        <v>18</v>
      </c>
      <c r="O292" s="118"/>
      <c r="P292" s="11"/>
    </row>
    <row r="293">
      <c r="A293" s="111">
        <v>45705.0</v>
      </c>
      <c r="B293" s="118"/>
      <c r="C293" s="7">
        <v>218265.0</v>
      </c>
      <c r="D293" s="112" t="s">
        <v>82</v>
      </c>
      <c r="E293" s="111">
        <v>45474.0</v>
      </c>
      <c r="F293" s="113">
        <f t="shared" si="1"/>
        <v>7</v>
      </c>
      <c r="G293" s="111">
        <v>45461.0</v>
      </c>
      <c r="H293" s="52">
        <f t="shared" si="2"/>
        <v>8</v>
      </c>
      <c r="I293" s="112" t="s">
        <v>56</v>
      </c>
      <c r="J293" s="118"/>
      <c r="K293" s="118"/>
      <c r="L293" s="118"/>
      <c r="M293" s="118"/>
      <c r="N293" s="112" t="s">
        <v>18</v>
      </c>
      <c r="O293" s="118"/>
      <c r="P293" s="11"/>
    </row>
    <row r="294">
      <c r="A294" s="111">
        <v>45705.0</v>
      </c>
      <c r="B294" s="118"/>
      <c r="C294" s="7">
        <v>224309.0</v>
      </c>
      <c r="D294" s="112" t="s">
        <v>82</v>
      </c>
      <c r="E294" s="111">
        <v>45444.0</v>
      </c>
      <c r="F294" s="113">
        <f t="shared" si="1"/>
        <v>8</v>
      </c>
      <c r="G294" s="111">
        <v>45512.0</v>
      </c>
      <c r="H294" s="52">
        <f t="shared" si="2"/>
        <v>6</v>
      </c>
      <c r="I294" s="112" t="s">
        <v>56</v>
      </c>
      <c r="J294" s="118"/>
      <c r="K294" s="118"/>
      <c r="L294" s="118"/>
      <c r="M294" s="118"/>
      <c r="N294" s="112" t="s">
        <v>18</v>
      </c>
      <c r="O294" s="118"/>
      <c r="P294" s="11"/>
    </row>
    <row r="295">
      <c r="A295" s="111">
        <v>45705.0</v>
      </c>
      <c r="B295" s="118"/>
      <c r="C295" s="7">
        <v>228395.0</v>
      </c>
      <c r="D295" s="112" t="s">
        <v>82</v>
      </c>
      <c r="E295" s="111">
        <v>45536.0</v>
      </c>
      <c r="F295" s="113">
        <f t="shared" si="1"/>
        <v>5</v>
      </c>
      <c r="G295" s="111">
        <v>45560.0</v>
      </c>
      <c r="H295" s="52">
        <f t="shared" si="2"/>
        <v>4</v>
      </c>
      <c r="I295" s="112" t="s">
        <v>56</v>
      </c>
      <c r="J295" s="118"/>
      <c r="K295" s="118"/>
      <c r="L295" s="118"/>
      <c r="M295" s="118"/>
      <c r="N295" s="112" t="s">
        <v>18</v>
      </c>
      <c r="O295" s="118"/>
      <c r="P295" s="11"/>
    </row>
    <row r="296">
      <c r="A296" s="111">
        <v>45705.0</v>
      </c>
      <c r="B296" s="118"/>
      <c r="C296" s="7">
        <v>231960.0</v>
      </c>
      <c r="D296" s="112" t="s">
        <v>82</v>
      </c>
      <c r="E296" s="111">
        <v>45474.0</v>
      </c>
      <c r="F296" s="113">
        <f t="shared" si="1"/>
        <v>7</v>
      </c>
      <c r="G296" s="114">
        <v>45587.0</v>
      </c>
      <c r="H296" s="52">
        <f t="shared" si="2"/>
        <v>3</v>
      </c>
      <c r="I296" s="112" t="s">
        <v>56</v>
      </c>
      <c r="J296" s="118"/>
      <c r="K296" s="118"/>
      <c r="L296" s="118"/>
      <c r="M296" s="118"/>
      <c r="N296" s="112" t="s">
        <v>18</v>
      </c>
      <c r="O296" s="118"/>
      <c r="P296" s="11"/>
    </row>
    <row r="297">
      <c r="A297" s="111">
        <v>45705.0</v>
      </c>
      <c r="B297" s="118"/>
      <c r="C297" s="7">
        <v>233565.0</v>
      </c>
      <c r="D297" s="112" t="s">
        <v>82</v>
      </c>
      <c r="E297" s="111">
        <v>45566.0</v>
      </c>
      <c r="F297" s="113">
        <f t="shared" si="1"/>
        <v>4</v>
      </c>
      <c r="G297" s="111">
        <v>45603.0</v>
      </c>
      <c r="H297" s="52">
        <f t="shared" si="2"/>
        <v>3</v>
      </c>
      <c r="I297" s="112" t="s">
        <v>56</v>
      </c>
      <c r="J297" s="118"/>
      <c r="K297" s="118"/>
      <c r="L297" s="118"/>
      <c r="M297" s="118"/>
      <c r="N297" s="112" t="s">
        <v>18</v>
      </c>
      <c r="O297" s="118"/>
      <c r="P297" s="11"/>
    </row>
    <row r="298">
      <c r="A298" s="111">
        <v>45705.0</v>
      </c>
      <c r="B298" s="118"/>
      <c r="C298" s="7">
        <v>234362.0</v>
      </c>
      <c r="D298" s="112" t="s">
        <v>82</v>
      </c>
      <c r="E298" s="111">
        <v>45597.0</v>
      </c>
      <c r="F298" s="113">
        <f t="shared" si="1"/>
        <v>3</v>
      </c>
      <c r="G298" s="114">
        <v>45618.0</v>
      </c>
      <c r="H298" s="52">
        <f t="shared" si="2"/>
        <v>2</v>
      </c>
      <c r="I298" s="112" t="s">
        <v>60</v>
      </c>
      <c r="J298" s="118"/>
      <c r="K298" s="118"/>
      <c r="L298" s="118"/>
      <c r="M298" s="118"/>
      <c r="N298" s="112" t="s">
        <v>18</v>
      </c>
      <c r="O298" s="118"/>
      <c r="P298" s="11"/>
    </row>
    <row r="299">
      <c r="A299" s="111">
        <v>45705.0</v>
      </c>
      <c r="B299" s="118"/>
      <c r="C299" s="7">
        <v>237847.0</v>
      </c>
      <c r="D299" s="112" t="s">
        <v>82</v>
      </c>
      <c r="E299" s="111">
        <v>45078.0</v>
      </c>
      <c r="F299" s="113">
        <f t="shared" si="1"/>
        <v>20</v>
      </c>
      <c r="G299" s="114">
        <v>45652.0</v>
      </c>
      <c r="H299" s="52">
        <f t="shared" si="2"/>
        <v>1</v>
      </c>
      <c r="I299" s="112" t="s">
        <v>56</v>
      </c>
      <c r="J299" s="118"/>
      <c r="K299" s="118"/>
      <c r="L299" s="118"/>
      <c r="M299" s="118"/>
      <c r="N299" s="112" t="s">
        <v>18</v>
      </c>
      <c r="O299" s="118"/>
      <c r="P299" s="11"/>
    </row>
    <row r="300">
      <c r="A300" s="111">
        <v>45705.0</v>
      </c>
      <c r="B300" s="111">
        <v>45705.0</v>
      </c>
      <c r="C300" s="7">
        <v>221241.0</v>
      </c>
      <c r="D300" s="112" t="s">
        <v>82</v>
      </c>
      <c r="E300" s="111">
        <v>44835.0</v>
      </c>
      <c r="F300" s="113">
        <f t="shared" si="1"/>
        <v>28</v>
      </c>
      <c r="G300" s="111">
        <v>45484.0</v>
      </c>
      <c r="H300" s="52">
        <f t="shared" si="2"/>
        <v>7</v>
      </c>
      <c r="I300" s="112" t="s">
        <v>56</v>
      </c>
      <c r="J300" s="118"/>
      <c r="K300" s="118"/>
      <c r="L300" s="118"/>
      <c r="M300" s="112" t="s">
        <v>47</v>
      </c>
      <c r="N300" s="112" t="s">
        <v>16</v>
      </c>
      <c r="O300" s="112" t="s">
        <v>390</v>
      </c>
      <c r="P300" s="11"/>
    </row>
    <row r="301">
      <c r="A301" s="111">
        <v>45705.0</v>
      </c>
      <c r="B301" s="118"/>
      <c r="C301" s="7">
        <v>240601.0</v>
      </c>
      <c r="D301" s="112" t="s">
        <v>82</v>
      </c>
      <c r="E301" s="111">
        <v>45658.0</v>
      </c>
      <c r="F301" s="113">
        <f t="shared" si="1"/>
        <v>1</v>
      </c>
      <c r="G301" s="111">
        <v>45681.0</v>
      </c>
      <c r="H301" s="52">
        <f t="shared" si="2"/>
        <v>0</v>
      </c>
      <c r="I301" s="112" t="s">
        <v>44</v>
      </c>
      <c r="J301" s="118"/>
      <c r="K301" s="118"/>
      <c r="L301" s="118"/>
      <c r="M301" s="118"/>
      <c r="N301" s="112" t="s">
        <v>18</v>
      </c>
      <c r="O301" s="118"/>
      <c r="P301" s="11"/>
    </row>
    <row r="302">
      <c r="A302" s="111">
        <v>45705.0</v>
      </c>
      <c r="B302" s="118"/>
      <c r="C302" s="7">
        <v>241167.0</v>
      </c>
      <c r="D302" s="112" t="s">
        <v>82</v>
      </c>
      <c r="E302" s="111">
        <v>45566.0</v>
      </c>
      <c r="F302" s="113">
        <f t="shared" si="1"/>
        <v>4</v>
      </c>
      <c r="G302" s="111">
        <v>45689.0</v>
      </c>
      <c r="H302" s="52">
        <f t="shared" si="2"/>
        <v>0</v>
      </c>
      <c r="I302" s="112" t="s">
        <v>48</v>
      </c>
      <c r="J302" s="118"/>
      <c r="K302" s="118"/>
      <c r="L302" s="118"/>
      <c r="M302" s="118"/>
      <c r="N302" s="112" t="s">
        <v>18</v>
      </c>
      <c r="O302" s="118"/>
      <c r="P302" s="11"/>
    </row>
    <row r="303">
      <c r="A303" s="111">
        <v>45705.0</v>
      </c>
      <c r="B303" s="118"/>
      <c r="C303" s="7">
        <v>238847.0</v>
      </c>
      <c r="D303" s="112" t="s">
        <v>82</v>
      </c>
      <c r="E303" s="111">
        <v>45689.0</v>
      </c>
      <c r="F303" s="113">
        <f t="shared" si="1"/>
        <v>0</v>
      </c>
      <c r="G303" s="111">
        <v>45696.0</v>
      </c>
      <c r="H303" s="52">
        <f t="shared" si="2"/>
        <v>0</v>
      </c>
      <c r="I303" s="112" t="s">
        <v>56</v>
      </c>
      <c r="J303" s="118"/>
      <c r="K303" s="118"/>
      <c r="L303" s="118"/>
      <c r="M303" s="118"/>
      <c r="N303" s="112" t="s">
        <v>18</v>
      </c>
      <c r="O303" s="118"/>
      <c r="P303" s="11"/>
    </row>
    <row r="304">
      <c r="A304" s="111">
        <v>45705.0</v>
      </c>
      <c r="B304" s="118"/>
      <c r="C304" s="7">
        <v>95375.0</v>
      </c>
      <c r="D304" s="112" t="s">
        <v>133</v>
      </c>
      <c r="E304" s="111">
        <v>44317.0</v>
      </c>
      <c r="F304" s="113">
        <f t="shared" si="1"/>
        <v>45</v>
      </c>
      <c r="G304" s="111">
        <v>44400.0</v>
      </c>
      <c r="H304" s="52">
        <f t="shared" si="2"/>
        <v>42</v>
      </c>
      <c r="I304" s="112" t="s">
        <v>69</v>
      </c>
      <c r="J304" s="118"/>
      <c r="K304" s="118"/>
      <c r="L304" s="118"/>
      <c r="M304" s="118"/>
      <c r="N304" s="112" t="s">
        <v>18</v>
      </c>
      <c r="O304" s="118"/>
      <c r="P304" s="11"/>
    </row>
    <row r="305">
      <c r="A305" s="111">
        <v>45705.0</v>
      </c>
      <c r="B305" s="118"/>
      <c r="C305" s="7">
        <v>226890.0</v>
      </c>
      <c r="D305" s="112" t="s">
        <v>133</v>
      </c>
      <c r="E305" s="111">
        <v>45413.0</v>
      </c>
      <c r="F305" s="113">
        <f t="shared" si="1"/>
        <v>9</v>
      </c>
      <c r="G305" s="111">
        <v>45565.0</v>
      </c>
      <c r="H305" s="52">
        <f t="shared" si="2"/>
        <v>4</v>
      </c>
      <c r="I305" s="112" t="s">
        <v>44</v>
      </c>
      <c r="J305" s="118"/>
      <c r="K305" s="118"/>
      <c r="L305" s="118"/>
      <c r="M305" s="118"/>
      <c r="N305" s="112" t="s">
        <v>18</v>
      </c>
      <c r="O305" s="118"/>
      <c r="P305" s="11"/>
    </row>
    <row r="306">
      <c r="A306" s="111">
        <v>45705.0</v>
      </c>
      <c r="B306" s="118"/>
      <c r="C306" s="7">
        <v>179591.0</v>
      </c>
      <c r="D306" s="112" t="s">
        <v>133</v>
      </c>
      <c r="E306" s="111">
        <v>45108.0</v>
      </c>
      <c r="F306" s="113">
        <f t="shared" si="1"/>
        <v>19</v>
      </c>
      <c r="G306" s="111">
        <v>45131.0</v>
      </c>
      <c r="H306" s="52">
        <f t="shared" si="2"/>
        <v>18</v>
      </c>
      <c r="I306" s="112" t="s">
        <v>44</v>
      </c>
      <c r="J306" s="118"/>
      <c r="K306" s="118"/>
      <c r="L306" s="118"/>
      <c r="M306" s="118"/>
      <c r="N306" s="112" t="s">
        <v>18</v>
      </c>
      <c r="O306" s="118"/>
      <c r="P306" s="11"/>
    </row>
    <row r="307">
      <c r="A307" s="111">
        <v>45705.0</v>
      </c>
      <c r="B307" s="118"/>
      <c r="C307" s="7">
        <v>214432.0</v>
      </c>
      <c r="D307" s="112" t="s">
        <v>133</v>
      </c>
      <c r="E307" s="111">
        <v>45352.0</v>
      </c>
      <c r="F307" s="113">
        <f t="shared" si="1"/>
        <v>11</v>
      </c>
      <c r="G307" s="111">
        <v>45427.0</v>
      </c>
      <c r="H307" s="52">
        <f t="shared" si="2"/>
        <v>9</v>
      </c>
      <c r="I307" s="112" t="s">
        <v>44</v>
      </c>
      <c r="J307" s="118"/>
      <c r="K307" s="118"/>
      <c r="L307" s="118"/>
      <c r="M307" s="118"/>
      <c r="N307" s="112" t="s">
        <v>18</v>
      </c>
      <c r="O307" s="118"/>
      <c r="P307" s="11"/>
    </row>
    <row r="308">
      <c r="A308" s="111">
        <v>45705.0</v>
      </c>
      <c r="B308" s="118"/>
      <c r="C308" s="7">
        <v>217915.0</v>
      </c>
      <c r="D308" s="112" t="s">
        <v>133</v>
      </c>
      <c r="E308" s="111">
        <v>45383.0</v>
      </c>
      <c r="F308" s="113">
        <f t="shared" si="1"/>
        <v>10</v>
      </c>
      <c r="G308" s="111">
        <v>45461.0</v>
      </c>
      <c r="H308" s="52">
        <f t="shared" si="2"/>
        <v>8</v>
      </c>
      <c r="I308" s="112" t="s">
        <v>44</v>
      </c>
      <c r="J308" s="118"/>
      <c r="K308" s="118"/>
      <c r="L308" s="118"/>
      <c r="M308" s="118"/>
      <c r="N308" s="112" t="s">
        <v>18</v>
      </c>
      <c r="O308" s="118"/>
      <c r="P308" s="11"/>
    </row>
    <row r="309">
      <c r="A309" s="111">
        <v>45705.0</v>
      </c>
      <c r="B309" s="118"/>
      <c r="C309" s="7">
        <v>216456.0</v>
      </c>
      <c r="D309" s="112" t="s">
        <v>133</v>
      </c>
      <c r="E309" s="111">
        <v>45413.0</v>
      </c>
      <c r="F309" s="113">
        <f t="shared" si="1"/>
        <v>9</v>
      </c>
      <c r="G309" s="111">
        <v>45442.0</v>
      </c>
      <c r="H309" s="52">
        <f t="shared" si="2"/>
        <v>8</v>
      </c>
      <c r="I309" s="112" t="s">
        <v>44</v>
      </c>
      <c r="J309" s="118"/>
      <c r="K309" s="118"/>
      <c r="L309" s="118"/>
      <c r="M309" s="118"/>
      <c r="N309" s="112" t="s">
        <v>18</v>
      </c>
      <c r="O309" s="118"/>
      <c r="P309" s="11"/>
    </row>
    <row r="310">
      <c r="A310" s="111">
        <v>45705.0</v>
      </c>
      <c r="B310" s="118"/>
      <c r="C310" s="7">
        <v>227359.0</v>
      </c>
      <c r="D310" s="112" t="s">
        <v>133</v>
      </c>
      <c r="E310" s="111">
        <v>45474.0</v>
      </c>
      <c r="F310" s="113">
        <f t="shared" si="1"/>
        <v>7</v>
      </c>
      <c r="G310" s="111">
        <v>45544.0</v>
      </c>
      <c r="H310" s="52">
        <f t="shared" si="2"/>
        <v>5</v>
      </c>
      <c r="I310" s="112" t="s">
        <v>44</v>
      </c>
      <c r="J310" s="118"/>
      <c r="K310" s="118"/>
      <c r="L310" s="118"/>
      <c r="M310" s="118"/>
      <c r="N310" s="112" t="s">
        <v>18</v>
      </c>
      <c r="O310" s="118"/>
      <c r="P310" s="11"/>
    </row>
    <row r="311">
      <c r="A311" s="111">
        <v>45705.0</v>
      </c>
      <c r="B311" s="118"/>
      <c r="C311" s="7">
        <v>225234.0</v>
      </c>
      <c r="D311" s="112" t="s">
        <v>133</v>
      </c>
      <c r="E311" s="111">
        <v>45474.0</v>
      </c>
      <c r="F311" s="113">
        <f t="shared" si="1"/>
        <v>7</v>
      </c>
      <c r="G311" s="111">
        <v>45523.0</v>
      </c>
      <c r="H311" s="52">
        <f t="shared" si="2"/>
        <v>5</v>
      </c>
      <c r="I311" s="112" t="s">
        <v>44</v>
      </c>
      <c r="J311" s="118"/>
      <c r="K311" s="118"/>
      <c r="L311" s="118"/>
      <c r="M311" s="118"/>
      <c r="N311" s="112" t="s">
        <v>18</v>
      </c>
      <c r="O311" s="118"/>
      <c r="P311" s="11"/>
    </row>
    <row r="312">
      <c r="A312" s="111">
        <v>45705.0</v>
      </c>
      <c r="B312" s="118"/>
      <c r="C312" s="7">
        <v>229892.0</v>
      </c>
      <c r="D312" s="112" t="s">
        <v>133</v>
      </c>
      <c r="E312" s="111">
        <v>45505.0</v>
      </c>
      <c r="F312" s="113">
        <f t="shared" si="1"/>
        <v>6</v>
      </c>
      <c r="G312" s="111">
        <v>45568.0</v>
      </c>
      <c r="H312" s="52">
        <f t="shared" si="2"/>
        <v>4</v>
      </c>
      <c r="I312" s="112" t="s">
        <v>44</v>
      </c>
      <c r="J312" s="118"/>
      <c r="K312" s="118"/>
      <c r="L312" s="118"/>
      <c r="M312" s="118"/>
      <c r="N312" s="112" t="s">
        <v>18</v>
      </c>
      <c r="O312" s="118"/>
      <c r="P312" s="11"/>
    </row>
    <row r="313">
      <c r="A313" s="111">
        <v>45705.0</v>
      </c>
      <c r="B313" s="118"/>
      <c r="C313" s="7">
        <v>233812.0</v>
      </c>
      <c r="D313" s="112" t="s">
        <v>133</v>
      </c>
      <c r="E313" s="111">
        <v>45566.0</v>
      </c>
      <c r="F313" s="113">
        <f t="shared" si="1"/>
        <v>4</v>
      </c>
      <c r="G313" s="111">
        <v>45543.0</v>
      </c>
      <c r="H313" s="52">
        <f t="shared" si="2"/>
        <v>5</v>
      </c>
      <c r="I313" s="112" t="s">
        <v>41</v>
      </c>
      <c r="J313" s="118"/>
      <c r="K313" s="118"/>
      <c r="L313" s="118"/>
      <c r="M313" s="118"/>
      <c r="N313" s="112" t="s">
        <v>18</v>
      </c>
      <c r="O313" s="118"/>
      <c r="P313" s="11"/>
    </row>
    <row r="314">
      <c r="A314" s="111">
        <v>45705.0</v>
      </c>
      <c r="B314" s="118"/>
      <c r="C314" s="7">
        <v>235534.0</v>
      </c>
      <c r="D314" s="112" t="s">
        <v>133</v>
      </c>
      <c r="E314" s="111">
        <v>45536.0</v>
      </c>
      <c r="F314" s="113">
        <f t="shared" si="1"/>
        <v>5</v>
      </c>
      <c r="G314" s="114">
        <v>45625.0</v>
      </c>
      <c r="H314" s="52">
        <f t="shared" si="2"/>
        <v>2</v>
      </c>
      <c r="I314" s="112" t="s">
        <v>60</v>
      </c>
      <c r="J314" s="118"/>
      <c r="K314" s="118"/>
      <c r="L314" s="118"/>
      <c r="M314" s="118"/>
      <c r="N314" s="112" t="s">
        <v>18</v>
      </c>
      <c r="O314" s="118"/>
      <c r="P314" s="11"/>
    </row>
    <row r="315">
      <c r="A315" s="111">
        <v>45705.0</v>
      </c>
      <c r="B315" s="118"/>
      <c r="C315" s="7">
        <v>233708.0</v>
      </c>
      <c r="D315" s="112" t="s">
        <v>133</v>
      </c>
      <c r="E315" s="111">
        <v>45566.0</v>
      </c>
      <c r="F315" s="113">
        <f t="shared" si="1"/>
        <v>4</v>
      </c>
      <c r="G315" s="111">
        <v>45543.0</v>
      </c>
      <c r="H315" s="52">
        <f t="shared" si="2"/>
        <v>5</v>
      </c>
      <c r="I315" s="112" t="s">
        <v>60</v>
      </c>
      <c r="J315" s="118"/>
      <c r="K315" s="118"/>
      <c r="L315" s="118"/>
      <c r="M315" s="118"/>
      <c r="N315" s="112" t="s">
        <v>18</v>
      </c>
      <c r="O315" s="118"/>
      <c r="P315" s="11"/>
    </row>
    <row r="316">
      <c r="A316" s="111">
        <v>45705.0</v>
      </c>
      <c r="B316" s="118"/>
      <c r="C316" s="7">
        <v>235033.0</v>
      </c>
      <c r="D316" s="112" t="s">
        <v>133</v>
      </c>
      <c r="E316" s="111">
        <v>45566.0</v>
      </c>
      <c r="F316" s="113">
        <f t="shared" si="1"/>
        <v>4</v>
      </c>
      <c r="G316" s="114">
        <v>45618.0</v>
      </c>
      <c r="H316" s="52">
        <f t="shared" si="2"/>
        <v>2</v>
      </c>
      <c r="I316" s="112" t="s">
        <v>60</v>
      </c>
      <c r="J316" s="118"/>
      <c r="K316" s="118"/>
      <c r="L316" s="118"/>
      <c r="M316" s="118"/>
      <c r="N316" s="112" t="s">
        <v>18</v>
      </c>
      <c r="O316" s="118"/>
      <c r="P316" s="11"/>
    </row>
    <row r="317">
      <c r="A317" s="111">
        <v>45705.0</v>
      </c>
      <c r="B317" s="118"/>
      <c r="C317" s="7">
        <v>240289.0</v>
      </c>
      <c r="D317" s="112" t="s">
        <v>74</v>
      </c>
      <c r="E317" s="111">
        <v>45566.0</v>
      </c>
      <c r="F317" s="113">
        <f t="shared" si="1"/>
        <v>4</v>
      </c>
      <c r="G317" s="111">
        <v>45680.0</v>
      </c>
      <c r="H317" s="52">
        <f t="shared" si="2"/>
        <v>0</v>
      </c>
      <c r="I317" s="112" t="s">
        <v>56</v>
      </c>
      <c r="J317" s="118"/>
      <c r="K317" s="118"/>
      <c r="L317" s="118"/>
      <c r="M317" s="118"/>
      <c r="N317" s="112" t="s">
        <v>18</v>
      </c>
      <c r="O317" s="118"/>
      <c r="P317" s="11"/>
    </row>
    <row r="318">
      <c r="A318" s="111">
        <v>45705.0</v>
      </c>
      <c r="B318" s="118"/>
      <c r="C318" s="7">
        <v>223009.0</v>
      </c>
      <c r="D318" s="112" t="s">
        <v>74</v>
      </c>
      <c r="E318" s="111">
        <v>45413.0</v>
      </c>
      <c r="F318" s="113">
        <f t="shared" si="1"/>
        <v>9</v>
      </c>
      <c r="G318" s="111">
        <v>45502.0</v>
      </c>
      <c r="H318" s="52">
        <f t="shared" si="2"/>
        <v>6</v>
      </c>
      <c r="I318" s="112" t="s">
        <v>56</v>
      </c>
      <c r="J318" s="118"/>
      <c r="K318" s="118"/>
      <c r="L318" s="118"/>
      <c r="M318" s="118"/>
      <c r="N318" s="112" t="s">
        <v>18</v>
      </c>
      <c r="O318" s="118"/>
      <c r="P318" s="11"/>
    </row>
    <row r="319">
      <c r="A319" s="111">
        <v>45705.0</v>
      </c>
      <c r="B319" s="118"/>
      <c r="C319" s="7">
        <v>240299.0</v>
      </c>
      <c r="D319" s="112" t="s">
        <v>74</v>
      </c>
      <c r="E319" s="111">
        <v>45597.0</v>
      </c>
      <c r="F319" s="113">
        <f t="shared" si="1"/>
        <v>3</v>
      </c>
      <c r="G319" s="111">
        <v>45681.0</v>
      </c>
      <c r="H319" s="52">
        <f t="shared" si="2"/>
        <v>0</v>
      </c>
      <c r="I319" s="112" t="s">
        <v>56</v>
      </c>
      <c r="J319" s="118"/>
      <c r="K319" s="118"/>
      <c r="L319" s="118"/>
      <c r="M319" s="118"/>
      <c r="N319" s="112" t="s">
        <v>18</v>
      </c>
      <c r="O319" s="118"/>
      <c r="P319" s="11"/>
    </row>
    <row r="320">
      <c r="A320" s="111">
        <v>45705.0</v>
      </c>
      <c r="B320" s="118"/>
      <c r="C320" s="7">
        <v>213220.0</v>
      </c>
      <c r="D320" s="112" t="s">
        <v>74</v>
      </c>
      <c r="E320" s="111">
        <v>45352.0</v>
      </c>
      <c r="F320" s="113">
        <f t="shared" si="1"/>
        <v>11</v>
      </c>
      <c r="G320" s="111">
        <v>45418.0</v>
      </c>
      <c r="H320" s="52">
        <f t="shared" si="2"/>
        <v>9</v>
      </c>
      <c r="I320" s="112" t="s">
        <v>56</v>
      </c>
      <c r="J320" s="118"/>
      <c r="K320" s="118"/>
      <c r="L320" s="118"/>
      <c r="M320" s="118"/>
      <c r="N320" s="112" t="s">
        <v>18</v>
      </c>
      <c r="O320" s="118"/>
      <c r="P320" s="11"/>
    </row>
    <row r="321">
      <c r="A321" s="111">
        <v>45705.0</v>
      </c>
      <c r="B321" s="118"/>
      <c r="C321" s="7">
        <v>201670.0</v>
      </c>
      <c r="D321" s="112" t="s">
        <v>74</v>
      </c>
      <c r="E321" s="111">
        <v>45231.0</v>
      </c>
      <c r="F321" s="113">
        <f t="shared" si="1"/>
        <v>15</v>
      </c>
      <c r="G321" s="111">
        <v>45329.0</v>
      </c>
      <c r="H321" s="52">
        <f t="shared" si="2"/>
        <v>12</v>
      </c>
      <c r="I321" s="112" t="s">
        <v>56</v>
      </c>
      <c r="J321" s="118"/>
      <c r="K321" s="118"/>
      <c r="L321" s="118"/>
      <c r="M321" s="118"/>
      <c r="N321" s="112" t="s">
        <v>18</v>
      </c>
      <c r="O321" s="118"/>
      <c r="P321" s="11"/>
    </row>
    <row r="322">
      <c r="A322" s="111">
        <v>45705.0</v>
      </c>
      <c r="B322" s="118"/>
      <c r="C322" s="7">
        <v>211375.0</v>
      </c>
      <c r="D322" s="112" t="s">
        <v>74</v>
      </c>
      <c r="E322" s="111">
        <v>45352.0</v>
      </c>
      <c r="F322" s="113">
        <f t="shared" si="1"/>
        <v>11</v>
      </c>
      <c r="G322" s="111">
        <v>45402.0</v>
      </c>
      <c r="H322" s="52">
        <f t="shared" si="2"/>
        <v>9</v>
      </c>
      <c r="I322" s="112" t="s">
        <v>56</v>
      </c>
      <c r="J322" s="118"/>
      <c r="K322" s="118"/>
      <c r="L322" s="118"/>
      <c r="M322" s="118"/>
      <c r="N322" s="112" t="s">
        <v>18</v>
      </c>
      <c r="O322" s="118"/>
      <c r="P322" s="11"/>
    </row>
    <row r="323">
      <c r="A323" s="111">
        <v>45705.0</v>
      </c>
      <c r="B323" s="118"/>
      <c r="C323" s="7">
        <v>220656.0</v>
      </c>
      <c r="D323" s="112" t="s">
        <v>74</v>
      </c>
      <c r="E323" s="111">
        <v>45474.0</v>
      </c>
      <c r="F323" s="113">
        <f t="shared" si="1"/>
        <v>7</v>
      </c>
      <c r="G323" s="111">
        <v>45481.0</v>
      </c>
      <c r="H323" s="52">
        <f t="shared" si="2"/>
        <v>7</v>
      </c>
      <c r="I323" s="112" t="s">
        <v>56</v>
      </c>
      <c r="J323" s="118"/>
      <c r="K323" s="118"/>
      <c r="L323" s="118"/>
      <c r="M323" s="118"/>
      <c r="N323" s="112" t="s">
        <v>18</v>
      </c>
      <c r="O323" s="118"/>
      <c r="P323" s="11"/>
    </row>
    <row r="324">
      <c r="A324" s="111">
        <v>45705.0</v>
      </c>
      <c r="B324" s="118"/>
      <c r="C324" s="7">
        <v>222868.0</v>
      </c>
      <c r="D324" s="112" t="s">
        <v>74</v>
      </c>
      <c r="E324" s="111">
        <v>45352.0</v>
      </c>
      <c r="F324" s="113">
        <f t="shared" si="1"/>
        <v>11</v>
      </c>
      <c r="G324" s="111">
        <v>45520.0</v>
      </c>
      <c r="H324" s="52">
        <f t="shared" si="2"/>
        <v>6</v>
      </c>
      <c r="I324" s="112" t="s">
        <v>56</v>
      </c>
      <c r="J324" s="118"/>
      <c r="K324" s="118"/>
      <c r="L324" s="118"/>
      <c r="M324" s="118"/>
      <c r="N324" s="112" t="s">
        <v>18</v>
      </c>
      <c r="O324" s="118"/>
      <c r="P324" s="11"/>
    </row>
    <row r="325">
      <c r="A325" s="111">
        <v>45705.0</v>
      </c>
      <c r="B325" s="118"/>
      <c r="C325" s="7">
        <v>228019.0</v>
      </c>
      <c r="D325" s="112" t="s">
        <v>74</v>
      </c>
      <c r="E325" s="111">
        <v>45474.0</v>
      </c>
      <c r="F325" s="113">
        <f t="shared" si="1"/>
        <v>7</v>
      </c>
      <c r="G325" s="111">
        <v>45549.0</v>
      </c>
      <c r="H325" s="52">
        <f t="shared" si="2"/>
        <v>5</v>
      </c>
      <c r="I325" s="112" t="s">
        <v>56</v>
      </c>
      <c r="J325" s="118"/>
      <c r="K325" s="118"/>
      <c r="L325" s="118"/>
      <c r="M325" s="118"/>
      <c r="N325" s="112" t="s">
        <v>18</v>
      </c>
      <c r="O325" s="118"/>
      <c r="P325" s="11"/>
    </row>
    <row r="326">
      <c r="A326" s="111">
        <v>45705.0</v>
      </c>
      <c r="B326" s="118"/>
      <c r="C326" s="7">
        <v>231313.0</v>
      </c>
      <c r="D326" s="112" t="s">
        <v>74</v>
      </c>
      <c r="E326" s="111">
        <v>45261.0</v>
      </c>
      <c r="F326" s="113">
        <f t="shared" si="1"/>
        <v>14</v>
      </c>
      <c r="G326" s="114">
        <v>45582.0</v>
      </c>
      <c r="H326" s="52">
        <f t="shared" si="2"/>
        <v>4</v>
      </c>
      <c r="I326" s="112" t="s">
        <v>56</v>
      </c>
      <c r="J326" s="118"/>
      <c r="K326" s="118"/>
      <c r="L326" s="118"/>
      <c r="M326" s="118"/>
      <c r="N326" s="112" t="s">
        <v>18</v>
      </c>
      <c r="O326" s="118"/>
      <c r="P326" s="11"/>
    </row>
    <row r="327">
      <c r="A327" s="111">
        <v>45705.0</v>
      </c>
      <c r="B327" s="118"/>
      <c r="C327" s="7">
        <v>233724.0</v>
      </c>
      <c r="D327" s="112" t="s">
        <v>74</v>
      </c>
      <c r="E327" s="111">
        <v>45566.0</v>
      </c>
      <c r="F327" s="113">
        <f t="shared" si="1"/>
        <v>4</v>
      </c>
      <c r="G327" s="111">
        <v>45604.0</v>
      </c>
      <c r="H327" s="52">
        <f t="shared" si="2"/>
        <v>3</v>
      </c>
      <c r="I327" s="112" t="s">
        <v>56</v>
      </c>
      <c r="J327" s="118"/>
      <c r="K327" s="118"/>
      <c r="L327" s="118"/>
      <c r="M327" s="118"/>
      <c r="N327" s="112" t="s">
        <v>18</v>
      </c>
      <c r="O327" s="118"/>
      <c r="P327" s="11"/>
    </row>
    <row r="328">
      <c r="A328" s="111">
        <v>45705.0</v>
      </c>
      <c r="B328" s="118"/>
      <c r="C328" s="7">
        <v>236529.0</v>
      </c>
      <c r="D328" s="112" t="s">
        <v>74</v>
      </c>
      <c r="E328" s="111">
        <v>45597.0</v>
      </c>
      <c r="F328" s="113">
        <f t="shared" si="1"/>
        <v>3</v>
      </c>
      <c r="G328" s="111">
        <v>45632.0</v>
      </c>
      <c r="H328" s="52">
        <f t="shared" si="2"/>
        <v>2</v>
      </c>
      <c r="I328" s="112" t="s">
        <v>69</v>
      </c>
      <c r="J328" s="118"/>
      <c r="K328" s="118"/>
      <c r="L328" s="118"/>
      <c r="M328" s="118"/>
      <c r="N328" s="112" t="s">
        <v>18</v>
      </c>
      <c r="O328" s="118"/>
      <c r="P328" s="11"/>
    </row>
    <row r="329">
      <c r="A329" s="111">
        <v>45705.0</v>
      </c>
      <c r="B329" s="118"/>
      <c r="C329" s="7">
        <v>237221.0</v>
      </c>
      <c r="D329" s="112" t="s">
        <v>74</v>
      </c>
      <c r="E329" s="111">
        <v>45627.0</v>
      </c>
      <c r="F329" s="113">
        <f t="shared" si="1"/>
        <v>2</v>
      </c>
      <c r="G329" s="114">
        <v>45644.0</v>
      </c>
      <c r="H329" s="52">
        <f t="shared" si="2"/>
        <v>2</v>
      </c>
      <c r="I329" s="112" t="s">
        <v>56</v>
      </c>
      <c r="J329" s="118"/>
      <c r="K329" s="118"/>
      <c r="L329" s="118"/>
      <c r="M329" s="118"/>
      <c r="N329" s="112" t="s">
        <v>18</v>
      </c>
      <c r="O329" s="118"/>
      <c r="P329" s="11"/>
    </row>
    <row r="330">
      <c r="A330" s="111">
        <v>45705.0</v>
      </c>
      <c r="B330" s="118"/>
      <c r="C330" s="7">
        <v>238970.0</v>
      </c>
      <c r="D330" s="112" t="s">
        <v>74</v>
      </c>
      <c r="E330" s="111">
        <v>45536.0</v>
      </c>
      <c r="F330" s="113">
        <f t="shared" si="1"/>
        <v>5</v>
      </c>
      <c r="G330" s="111">
        <v>45667.0</v>
      </c>
      <c r="H330" s="52">
        <f t="shared" si="2"/>
        <v>1</v>
      </c>
      <c r="I330" s="112" t="s">
        <v>56</v>
      </c>
      <c r="J330" s="118"/>
      <c r="K330" s="118"/>
      <c r="L330" s="118"/>
      <c r="M330" s="118"/>
      <c r="N330" s="112" t="s">
        <v>18</v>
      </c>
      <c r="O330" s="118"/>
      <c r="P330" s="11"/>
    </row>
    <row r="331">
      <c r="A331" s="111">
        <v>45705.0</v>
      </c>
      <c r="B331" s="118"/>
      <c r="C331" s="7">
        <v>240163.0</v>
      </c>
      <c r="D331" s="112" t="s">
        <v>74</v>
      </c>
      <c r="E331" s="111">
        <v>45658.0</v>
      </c>
      <c r="F331" s="113">
        <f t="shared" si="1"/>
        <v>1</v>
      </c>
      <c r="G331" s="111">
        <v>45678.0</v>
      </c>
      <c r="H331" s="52">
        <f t="shared" si="2"/>
        <v>0</v>
      </c>
      <c r="I331" s="112" t="s">
        <v>44</v>
      </c>
      <c r="J331" s="118"/>
      <c r="K331" s="118"/>
      <c r="L331" s="118"/>
      <c r="M331" s="118"/>
      <c r="N331" s="112" t="s">
        <v>18</v>
      </c>
      <c r="O331" s="118"/>
      <c r="P331" s="11"/>
    </row>
    <row r="332">
      <c r="A332" s="111">
        <v>45705.0</v>
      </c>
      <c r="B332" s="118"/>
      <c r="C332" s="7">
        <v>241080.0</v>
      </c>
      <c r="D332" s="112" t="s">
        <v>74</v>
      </c>
      <c r="E332" s="111">
        <v>45597.0</v>
      </c>
      <c r="F332" s="113">
        <f t="shared" si="1"/>
        <v>3</v>
      </c>
      <c r="G332" s="111">
        <v>45686.0</v>
      </c>
      <c r="H332" s="52">
        <f t="shared" si="2"/>
        <v>0</v>
      </c>
      <c r="I332" s="112" t="s">
        <v>56</v>
      </c>
      <c r="J332" s="118"/>
      <c r="K332" s="118"/>
      <c r="L332" s="118"/>
      <c r="M332" s="118"/>
      <c r="N332" s="112" t="s">
        <v>18</v>
      </c>
      <c r="O332" s="118"/>
      <c r="P332" s="11"/>
    </row>
    <row r="333">
      <c r="A333" s="111">
        <v>45705.0</v>
      </c>
      <c r="B333" s="118"/>
      <c r="C333" s="7">
        <v>241784.0</v>
      </c>
      <c r="D333" s="112" t="s">
        <v>74</v>
      </c>
      <c r="E333" s="111">
        <v>45474.0</v>
      </c>
      <c r="F333" s="113">
        <f t="shared" si="1"/>
        <v>7</v>
      </c>
      <c r="G333" s="111">
        <v>45693.0</v>
      </c>
      <c r="H333" s="52">
        <f t="shared" si="2"/>
        <v>0</v>
      </c>
      <c r="I333" s="112" t="s">
        <v>56</v>
      </c>
      <c r="J333" s="118"/>
      <c r="K333" s="118"/>
      <c r="L333" s="118"/>
      <c r="M333" s="118"/>
      <c r="N333" s="112" t="s">
        <v>18</v>
      </c>
      <c r="O333" s="118"/>
      <c r="P333" s="11"/>
    </row>
    <row r="334">
      <c r="A334" s="111">
        <v>45706.0</v>
      </c>
      <c r="B334" s="118"/>
      <c r="C334" s="7">
        <v>231716.0</v>
      </c>
      <c r="D334" s="112" t="s">
        <v>134</v>
      </c>
      <c r="E334" s="111">
        <v>45536.0</v>
      </c>
      <c r="F334" s="113">
        <f t="shared" si="1"/>
        <v>5</v>
      </c>
      <c r="G334" s="114">
        <v>45586.0</v>
      </c>
      <c r="H334" s="52">
        <f t="shared" si="2"/>
        <v>3</v>
      </c>
      <c r="I334" s="112" t="s">
        <v>44</v>
      </c>
      <c r="J334" s="118"/>
      <c r="K334" s="116">
        <v>5000.0</v>
      </c>
      <c r="L334" s="118"/>
      <c r="M334" s="118"/>
      <c r="N334" s="112" t="s">
        <v>19</v>
      </c>
      <c r="O334" s="118"/>
      <c r="P334" s="11"/>
    </row>
    <row r="335">
      <c r="A335" s="111">
        <v>45705.0</v>
      </c>
      <c r="B335" s="118"/>
      <c r="C335" s="7">
        <v>191313.0</v>
      </c>
      <c r="D335" s="112" t="s">
        <v>134</v>
      </c>
      <c r="E335" s="111">
        <v>45200.0</v>
      </c>
      <c r="F335" s="113">
        <f t="shared" si="1"/>
        <v>16</v>
      </c>
      <c r="G335" s="114">
        <v>45230.0</v>
      </c>
      <c r="H335" s="52">
        <f t="shared" si="2"/>
        <v>15</v>
      </c>
      <c r="I335" s="112" t="s">
        <v>44</v>
      </c>
      <c r="J335" s="118"/>
      <c r="K335" s="118"/>
      <c r="L335" s="118"/>
      <c r="M335" s="118"/>
      <c r="N335" s="112" t="s">
        <v>18</v>
      </c>
      <c r="O335" s="118"/>
      <c r="P335" s="11"/>
    </row>
    <row r="336">
      <c r="A336" s="111">
        <v>45705.0</v>
      </c>
      <c r="B336" s="118"/>
      <c r="C336" s="7">
        <v>164506.0</v>
      </c>
      <c r="D336" s="112" t="s">
        <v>134</v>
      </c>
      <c r="E336" s="111">
        <v>44986.0</v>
      </c>
      <c r="F336" s="113">
        <f t="shared" si="1"/>
        <v>23</v>
      </c>
      <c r="G336" s="111">
        <v>45003.0</v>
      </c>
      <c r="H336" s="52">
        <f t="shared" si="2"/>
        <v>23</v>
      </c>
      <c r="I336" s="112" t="s">
        <v>69</v>
      </c>
      <c r="J336" s="118"/>
      <c r="K336" s="118"/>
      <c r="L336" s="118"/>
      <c r="M336" s="118"/>
      <c r="N336" s="112" t="s">
        <v>18</v>
      </c>
      <c r="O336" s="118"/>
      <c r="P336" s="11"/>
    </row>
    <row r="337">
      <c r="A337" s="111">
        <v>45705.0</v>
      </c>
      <c r="B337" s="118"/>
      <c r="C337" s="7">
        <v>200753.0</v>
      </c>
      <c r="D337" s="112" t="s">
        <v>134</v>
      </c>
      <c r="E337" s="111">
        <v>45231.0</v>
      </c>
      <c r="F337" s="113">
        <f t="shared" si="1"/>
        <v>15</v>
      </c>
      <c r="G337" s="111">
        <v>45322.0</v>
      </c>
      <c r="H337" s="52">
        <f t="shared" si="2"/>
        <v>12</v>
      </c>
      <c r="I337" s="112" t="s">
        <v>44</v>
      </c>
      <c r="J337" s="118"/>
      <c r="K337" s="118"/>
      <c r="L337" s="118"/>
      <c r="M337" s="118"/>
      <c r="N337" s="112" t="s">
        <v>18</v>
      </c>
      <c r="O337" s="118"/>
      <c r="P337" s="11"/>
    </row>
    <row r="338">
      <c r="A338" s="111">
        <v>45705.0</v>
      </c>
      <c r="B338" s="118"/>
      <c r="C338" s="7">
        <v>216870.0</v>
      </c>
      <c r="D338" s="112" t="s">
        <v>134</v>
      </c>
      <c r="E338" s="111">
        <v>45323.0</v>
      </c>
      <c r="F338" s="113">
        <f t="shared" si="1"/>
        <v>12</v>
      </c>
      <c r="G338" s="111">
        <v>45448.0</v>
      </c>
      <c r="H338" s="52">
        <f t="shared" si="2"/>
        <v>8</v>
      </c>
      <c r="I338" s="112" t="s">
        <v>44</v>
      </c>
      <c r="J338" s="118"/>
      <c r="K338" s="118"/>
      <c r="L338" s="118"/>
      <c r="M338" s="118"/>
      <c r="N338" s="112" t="s">
        <v>18</v>
      </c>
      <c r="O338" s="118"/>
      <c r="P338" s="11"/>
    </row>
    <row r="339">
      <c r="A339" s="111">
        <v>45705.0</v>
      </c>
      <c r="B339" s="118"/>
      <c r="C339" s="7">
        <v>225208.0</v>
      </c>
      <c r="D339" s="112" t="s">
        <v>134</v>
      </c>
      <c r="E339" s="111">
        <v>45383.0</v>
      </c>
      <c r="F339" s="113">
        <f t="shared" si="1"/>
        <v>10</v>
      </c>
      <c r="G339" s="111">
        <v>45523.0</v>
      </c>
      <c r="H339" s="52">
        <f t="shared" si="2"/>
        <v>5</v>
      </c>
      <c r="I339" s="112" t="s">
        <v>44</v>
      </c>
      <c r="J339" s="118"/>
      <c r="K339" s="118"/>
      <c r="L339" s="118"/>
      <c r="M339" s="118"/>
      <c r="N339" s="112" t="s">
        <v>18</v>
      </c>
      <c r="O339" s="118"/>
      <c r="P339" s="11"/>
    </row>
    <row r="340">
      <c r="A340" s="111">
        <v>45705.0</v>
      </c>
      <c r="B340" s="118"/>
      <c r="C340" s="7">
        <v>227404.0</v>
      </c>
      <c r="D340" s="112" t="s">
        <v>134</v>
      </c>
      <c r="E340" s="111">
        <v>45474.0</v>
      </c>
      <c r="F340" s="113">
        <f t="shared" si="1"/>
        <v>7</v>
      </c>
      <c r="G340" s="111">
        <v>45544.0</v>
      </c>
      <c r="H340" s="52">
        <f t="shared" si="2"/>
        <v>5</v>
      </c>
      <c r="I340" s="112" t="s">
        <v>69</v>
      </c>
      <c r="J340" s="118"/>
      <c r="K340" s="118"/>
      <c r="L340" s="118"/>
      <c r="M340" s="118"/>
      <c r="N340" s="112" t="s">
        <v>18</v>
      </c>
      <c r="O340" s="118"/>
      <c r="P340" s="11"/>
    </row>
    <row r="341">
      <c r="A341" s="111">
        <v>45705.0</v>
      </c>
      <c r="B341" s="118"/>
      <c r="C341" s="7">
        <v>230819.0</v>
      </c>
      <c r="D341" s="112" t="s">
        <v>134</v>
      </c>
      <c r="E341" s="111">
        <v>45536.0</v>
      </c>
      <c r="F341" s="113">
        <f t="shared" si="1"/>
        <v>5</v>
      </c>
      <c r="G341" s="114">
        <v>45576.0</v>
      </c>
      <c r="H341" s="52">
        <f t="shared" si="2"/>
        <v>4</v>
      </c>
      <c r="I341" s="112" t="s">
        <v>69</v>
      </c>
      <c r="J341" s="118"/>
      <c r="K341" s="118"/>
      <c r="L341" s="118"/>
      <c r="M341" s="118"/>
      <c r="N341" s="112" t="s">
        <v>18</v>
      </c>
      <c r="O341" s="118"/>
      <c r="P341" s="11"/>
    </row>
    <row r="342">
      <c r="A342" s="111">
        <v>45705.0</v>
      </c>
      <c r="B342" s="118"/>
      <c r="C342" s="7">
        <v>233610.0</v>
      </c>
      <c r="D342" s="112" t="s">
        <v>134</v>
      </c>
      <c r="E342" s="111">
        <v>45566.0</v>
      </c>
      <c r="F342" s="113">
        <f t="shared" si="1"/>
        <v>4</v>
      </c>
      <c r="G342" s="111">
        <v>45603.0</v>
      </c>
      <c r="H342" s="52">
        <f t="shared" si="2"/>
        <v>3</v>
      </c>
      <c r="I342" s="112" t="s">
        <v>41</v>
      </c>
      <c r="J342" s="118"/>
      <c r="K342" s="118"/>
      <c r="L342" s="118"/>
      <c r="M342" s="118"/>
      <c r="N342" s="112" t="s">
        <v>18</v>
      </c>
      <c r="O342" s="118"/>
      <c r="P342" s="11"/>
    </row>
    <row r="343">
      <c r="A343" s="111">
        <v>45705.0</v>
      </c>
      <c r="B343" s="118"/>
      <c r="C343" s="7">
        <v>214880.0</v>
      </c>
      <c r="D343" s="112" t="s">
        <v>134</v>
      </c>
      <c r="E343" s="111">
        <v>45200.0</v>
      </c>
      <c r="F343" s="113">
        <f t="shared" si="1"/>
        <v>16</v>
      </c>
      <c r="G343" s="111">
        <v>45429.0</v>
      </c>
      <c r="H343" s="52">
        <f t="shared" si="2"/>
        <v>9</v>
      </c>
      <c r="I343" s="112" t="s">
        <v>41</v>
      </c>
      <c r="J343" s="118"/>
      <c r="K343" s="118"/>
      <c r="L343" s="118"/>
      <c r="M343" s="118"/>
      <c r="N343" s="112" t="s">
        <v>18</v>
      </c>
      <c r="O343" s="118"/>
      <c r="P343" s="11"/>
    </row>
    <row r="344">
      <c r="A344" s="111">
        <v>45705.0</v>
      </c>
      <c r="B344" s="118"/>
      <c r="C344" s="7">
        <v>174413.0</v>
      </c>
      <c r="D344" s="112" t="s">
        <v>83</v>
      </c>
      <c r="E344" s="111">
        <v>45017.0</v>
      </c>
      <c r="F344" s="113">
        <f t="shared" si="1"/>
        <v>22</v>
      </c>
      <c r="G344" s="111">
        <v>45092.0</v>
      </c>
      <c r="H344" s="52">
        <f t="shared" si="2"/>
        <v>20</v>
      </c>
      <c r="I344" s="112" t="s">
        <v>44</v>
      </c>
      <c r="J344" s="118"/>
      <c r="K344" s="118"/>
      <c r="L344" s="118"/>
      <c r="M344" s="118"/>
      <c r="N344" s="112" t="s">
        <v>18</v>
      </c>
      <c r="O344" s="118"/>
      <c r="P344" s="11"/>
    </row>
    <row r="345">
      <c r="A345" s="111">
        <v>45705.0</v>
      </c>
      <c r="B345" s="118"/>
      <c r="C345" s="7">
        <v>177117.0</v>
      </c>
      <c r="D345" s="112" t="s">
        <v>83</v>
      </c>
      <c r="E345" s="111">
        <v>45017.0</v>
      </c>
      <c r="F345" s="113">
        <f t="shared" si="1"/>
        <v>22</v>
      </c>
      <c r="G345" s="111">
        <v>45111.0</v>
      </c>
      <c r="H345" s="52">
        <f t="shared" si="2"/>
        <v>19</v>
      </c>
      <c r="I345" s="112" t="s">
        <v>60</v>
      </c>
      <c r="J345" s="118"/>
      <c r="K345" s="118"/>
      <c r="L345" s="118"/>
      <c r="M345" s="118"/>
      <c r="N345" s="112" t="s">
        <v>18</v>
      </c>
      <c r="O345" s="118"/>
      <c r="P345" s="11"/>
    </row>
    <row r="346">
      <c r="A346" s="111">
        <v>45705.0</v>
      </c>
      <c r="B346" s="111">
        <v>45706.0</v>
      </c>
      <c r="C346" s="7">
        <v>198943.0</v>
      </c>
      <c r="D346" s="112" t="s">
        <v>83</v>
      </c>
      <c r="E346" s="111">
        <v>44075.0</v>
      </c>
      <c r="F346" s="113">
        <f t="shared" si="1"/>
        <v>53</v>
      </c>
      <c r="G346" s="111">
        <v>45309.0</v>
      </c>
      <c r="H346" s="52">
        <f t="shared" si="2"/>
        <v>13</v>
      </c>
      <c r="I346" s="112" t="s">
        <v>69</v>
      </c>
      <c r="J346" s="112">
        <v>304.0</v>
      </c>
      <c r="K346" s="116">
        <v>2200.0</v>
      </c>
      <c r="L346" s="112" t="s">
        <v>66</v>
      </c>
      <c r="M346" s="111">
        <v>45706.0</v>
      </c>
      <c r="N346" s="112" t="s">
        <v>21</v>
      </c>
      <c r="O346" s="112" t="s">
        <v>353</v>
      </c>
      <c r="P346" s="11"/>
    </row>
    <row r="347">
      <c r="A347" s="111">
        <v>45705.0</v>
      </c>
      <c r="B347" s="118"/>
      <c r="C347" s="7">
        <v>210612.0</v>
      </c>
      <c r="D347" s="112" t="s">
        <v>83</v>
      </c>
      <c r="E347" s="111">
        <v>45323.0</v>
      </c>
      <c r="F347" s="113">
        <f t="shared" si="1"/>
        <v>12</v>
      </c>
      <c r="G347" s="111">
        <v>45398.0</v>
      </c>
      <c r="H347" s="52">
        <f t="shared" si="2"/>
        <v>10</v>
      </c>
      <c r="I347" s="112" t="s">
        <v>44</v>
      </c>
      <c r="J347" s="118"/>
      <c r="K347" s="118"/>
      <c r="L347" s="118"/>
      <c r="M347" s="118"/>
      <c r="N347" s="112" t="s">
        <v>18</v>
      </c>
      <c r="O347" s="118"/>
      <c r="P347" s="11"/>
    </row>
    <row r="348">
      <c r="A348" s="111">
        <v>45705.0</v>
      </c>
      <c r="B348" s="118"/>
      <c r="C348" s="7">
        <v>218448.0</v>
      </c>
      <c r="D348" s="112" t="s">
        <v>83</v>
      </c>
      <c r="E348" s="111">
        <v>45444.0</v>
      </c>
      <c r="F348" s="113">
        <f t="shared" si="1"/>
        <v>8</v>
      </c>
      <c r="G348" s="111">
        <v>45467.0</v>
      </c>
      <c r="H348" s="52">
        <f t="shared" si="2"/>
        <v>7</v>
      </c>
      <c r="I348" s="112" t="s">
        <v>69</v>
      </c>
      <c r="J348" s="118"/>
      <c r="K348" s="118"/>
      <c r="L348" s="118"/>
      <c r="M348" s="118"/>
      <c r="N348" s="112" t="s">
        <v>18</v>
      </c>
      <c r="O348" s="118"/>
      <c r="P348" s="11"/>
    </row>
    <row r="349">
      <c r="A349" s="111">
        <v>45705.0</v>
      </c>
      <c r="B349" s="111">
        <v>45706.0</v>
      </c>
      <c r="C349" s="7">
        <v>224296.0</v>
      </c>
      <c r="D349" s="112" t="s">
        <v>83</v>
      </c>
      <c r="E349" s="111">
        <v>45505.0</v>
      </c>
      <c r="F349" s="113">
        <f t="shared" si="1"/>
        <v>6</v>
      </c>
      <c r="G349" s="111">
        <v>45533.0</v>
      </c>
      <c r="H349" s="52">
        <f t="shared" si="2"/>
        <v>5</v>
      </c>
      <c r="I349" s="112" t="s">
        <v>44</v>
      </c>
      <c r="J349" s="112">
        <v>102.0</v>
      </c>
      <c r="K349" s="118"/>
      <c r="L349" s="112" t="s">
        <v>66</v>
      </c>
      <c r="M349" s="118"/>
      <c r="N349" s="112" t="s">
        <v>17</v>
      </c>
      <c r="O349" s="112" t="s">
        <v>391</v>
      </c>
      <c r="P349" s="11"/>
    </row>
    <row r="350">
      <c r="A350" s="111">
        <v>45705.0</v>
      </c>
      <c r="B350" s="118"/>
      <c r="C350" s="7">
        <v>236889.0</v>
      </c>
      <c r="D350" s="112" t="s">
        <v>83</v>
      </c>
      <c r="E350" s="111">
        <v>45566.0</v>
      </c>
      <c r="F350" s="113">
        <f t="shared" si="1"/>
        <v>4</v>
      </c>
      <c r="G350" s="114">
        <v>45639.0</v>
      </c>
      <c r="H350" s="52">
        <f t="shared" si="2"/>
        <v>2</v>
      </c>
      <c r="I350" s="112" t="s">
        <v>69</v>
      </c>
      <c r="J350" s="118"/>
      <c r="K350" s="118"/>
      <c r="L350" s="118"/>
      <c r="M350" s="118"/>
      <c r="N350" s="112" t="s">
        <v>18</v>
      </c>
      <c r="O350" s="118"/>
      <c r="P350" s="11"/>
    </row>
    <row r="351">
      <c r="A351" s="111">
        <v>45705.0</v>
      </c>
      <c r="B351" s="118"/>
      <c r="C351" s="7">
        <v>230312.0</v>
      </c>
      <c r="D351" s="112" t="s">
        <v>83</v>
      </c>
      <c r="E351" s="111">
        <v>45566.0</v>
      </c>
      <c r="F351" s="113">
        <f t="shared" si="1"/>
        <v>4</v>
      </c>
      <c r="G351" s="111">
        <v>45603.0</v>
      </c>
      <c r="H351" s="52">
        <f t="shared" si="2"/>
        <v>3</v>
      </c>
      <c r="I351" s="112" t="s">
        <v>60</v>
      </c>
      <c r="J351" s="118"/>
      <c r="K351" s="118"/>
      <c r="L351" s="118"/>
      <c r="M351" s="118"/>
      <c r="N351" s="112" t="s">
        <v>18</v>
      </c>
      <c r="O351" s="118"/>
      <c r="P351" s="11"/>
    </row>
    <row r="352">
      <c r="A352" s="111">
        <v>45705.0</v>
      </c>
      <c r="B352" s="118"/>
      <c r="C352" s="7">
        <v>182133.0</v>
      </c>
      <c r="D352" s="112" t="s">
        <v>83</v>
      </c>
      <c r="E352" s="111">
        <v>45108.0</v>
      </c>
      <c r="F352" s="113">
        <f t="shared" si="1"/>
        <v>19</v>
      </c>
      <c r="G352" s="111">
        <v>45153.0</v>
      </c>
      <c r="H352" s="52">
        <f t="shared" si="2"/>
        <v>18</v>
      </c>
      <c r="I352" s="112" t="s">
        <v>56</v>
      </c>
      <c r="J352" s="118"/>
      <c r="K352" s="118"/>
      <c r="L352" s="118"/>
      <c r="M352" s="118"/>
      <c r="N352" s="112" t="s">
        <v>18</v>
      </c>
      <c r="O352" s="118"/>
      <c r="P352" s="11"/>
    </row>
    <row r="353">
      <c r="A353" s="111">
        <v>45705.0</v>
      </c>
      <c r="B353" s="118"/>
      <c r="C353" s="7">
        <v>140597.0</v>
      </c>
      <c r="D353" s="112" t="s">
        <v>83</v>
      </c>
      <c r="E353" s="111">
        <v>44743.0</v>
      </c>
      <c r="F353" s="113">
        <f t="shared" si="1"/>
        <v>31</v>
      </c>
      <c r="G353" s="111">
        <v>44786.0</v>
      </c>
      <c r="H353" s="52">
        <f t="shared" si="2"/>
        <v>30</v>
      </c>
      <c r="I353" s="112" t="s">
        <v>117</v>
      </c>
      <c r="J353" s="118"/>
      <c r="K353" s="118"/>
      <c r="L353" s="118"/>
      <c r="M353" s="118"/>
      <c r="N353" s="112" t="s">
        <v>18</v>
      </c>
      <c r="O353" s="118"/>
      <c r="P353" s="11"/>
    </row>
    <row r="354">
      <c r="A354" s="111">
        <v>45705.0</v>
      </c>
      <c r="B354" s="118"/>
      <c r="C354" s="7">
        <v>167715.0</v>
      </c>
      <c r="D354" s="112" t="s">
        <v>83</v>
      </c>
      <c r="E354" s="111">
        <v>44958.0</v>
      </c>
      <c r="F354" s="113">
        <f t="shared" si="1"/>
        <v>24</v>
      </c>
      <c r="G354" s="111">
        <v>45033.0</v>
      </c>
      <c r="H354" s="52">
        <f t="shared" si="2"/>
        <v>22</v>
      </c>
      <c r="I354" s="112" t="s">
        <v>117</v>
      </c>
      <c r="J354" s="118"/>
      <c r="K354" s="118"/>
      <c r="L354" s="118"/>
      <c r="M354" s="118"/>
      <c r="N354" s="112" t="s">
        <v>18</v>
      </c>
      <c r="O354" s="118"/>
      <c r="P354" s="11"/>
    </row>
    <row r="355">
      <c r="A355" s="111">
        <v>45705.0</v>
      </c>
      <c r="B355" s="118"/>
      <c r="C355" s="7">
        <v>204938.0</v>
      </c>
      <c r="D355" s="112" t="s">
        <v>83</v>
      </c>
      <c r="E355" s="111">
        <v>45078.0</v>
      </c>
      <c r="F355" s="113">
        <f t="shared" si="1"/>
        <v>20</v>
      </c>
      <c r="G355" s="111">
        <v>45357.0</v>
      </c>
      <c r="H355" s="52">
        <f t="shared" si="2"/>
        <v>11</v>
      </c>
      <c r="I355" s="112" t="s">
        <v>117</v>
      </c>
      <c r="J355" s="118"/>
      <c r="K355" s="118"/>
      <c r="L355" s="118"/>
      <c r="M355" s="118"/>
      <c r="N355" s="112" t="s">
        <v>18</v>
      </c>
      <c r="O355" s="118"/>
      <c r="P355" s="11"/>
    </row>
    <row r="356">
      <c r="A356" s="111">
        <v>45705.0</v>
      </c>
      <c r="B356" s="118"/>
      <c r="C356" s="7">
        <v>216529.0</v>
      </c>
      <c r="D356" s="112" t="s">
        <v>83</v>
      </c>
      <c r="E356" s="111">
        <v>45383.0</v>
      </c>
      <c r="F356" s="113">
        <f t="shared" si="1"/>
        <v>10</v>
      </c>
      <c r="G356" s="111">
        <v>45442.0</v>
      </c>
      <c r="H356" s="52">
        <f t="shared" si="2"/>
        <v>8</v>
      </c>
      <c r="I356" s="112" t="s">
        <v>56</v>
      </c>
      <c r="J356" s="118"/>
      <c r="K356" s="118"/>
      <c r="L356" s="118"/>
      <c r="M356" s="118"/>
      <c r="N356" s="112" t="s">
        <v>18</v>
      </c>
      <c r="O356" s="118"/>
      <c r="P356" s="11"/>
    </row>
    <row r="357">
      <c r="A357" s="111">
        <v>45705.0</v>
      </c>
      <c r="B357" s="118"/>
      <c r="C357" s="7">
        <v>228668.0</v>
      </c>
      <c r="D357" s="112" t="s">
        <v>83</v>
      </c>
      <c r="E357" s="111">
        <v>45536.0</v>
      </c>
      <c r="F357" s="113">
        <f t="shared" si="1"/>
        <v>5</v>
      </c>
      <c r="G357" s="111">
        <v>45555.0</v>
      </c>
      <c r="H357" s="52">
        <f t="shared" si="2"/>
        <v>4</v>
      </c>
      <c r="I357" s="112" t="s">
        <v>56</v>
      </c>
      <c r="J357" s="118"/>
      <c r="K357" s="118"/>
      <c r="L357" s="118"/>
      <c r="M357" s="118"/>
      <c r="N357" s="112" t="s">
        <v>18</v>
      </c>
      <c r="O357" s="118"/>
      <c r="P357" s="11"/>
    </row>
    <row r="358">
      <c r="A358" s="111">
        <v>45705.0</v>
      </c>
      <c r="B358" s="118"/>
      <c r="C358" s="7">
        <v>233967.0</v>
      </c>
      <c r="D358" s="112" t="s">
        <v>83</v>
      </c>
      <c r="E358" s="111">
        <v>45597.0</v>
      </c>
      <c r="F358" s="113">
        <f t="shared" si="1"/>
        <v>3</v>
      </c>
      <c r="G358" s="114">
        <v>45618.0</v>
      </c>
      <c r="H358" s="52">
        <f t="shared" si="2"/>
        <v>2</v>
      </c>
      <c r="I358" s="112" t="s">
        <v>44</v>
      </c>
      <c r="J358" s="118"/>
      <c r="K358" s="118"/>
      <c r="L358" s="118"/>
      <c r="M358" s="118"/>
      <c r="N358" s="112" t="s">
        <v>18</v>
      </c>
      <c r="O358" s="118"/>
      <c r="P358" s="11"/>
    </row>
    <row r="359">
      <c r="A359" s="111">
        <v>45705.0</v>
      </c>
      <c r="B359" s="118"/>
      <c r="C359" s="7">
        <v>238920.0</v>
      </c>
      <c r="D359" s="112" t="s">
        <v>83</v>
      </c>
      <c r="E359" s="111">
        <v>45597.0</v>
      </c>
      <c r="F359" s="113">
        <f t="shared" si="1"/>
        <v>3</v>
      </c>
      <c r="G359" s="111">
        <v>45671.0</v>
      </c>
      <c r="H359" s="52">
        <f t="shared" si="2"/>
        <v>1</v>
      </c>
      <c r="I359" s="112" t="s">
        <v>44</v>
      </c>
      <c r="J359" s="118"/>
      <c r="K359" s="118"/>
      <c r="L359" s="118"/>
      <c r="M359" s="118"/>
      <c r="N359" s="112" t="s">
        <v>18</v>
      </c>
      <c r="O359" s="118"/>
      <c r="P359" s="11"/>
    </row>
    <row r="360">
      <c r="A360" s="111">
        <v>45705.0</v>
      </c>
      <c r="B360" s="118"/>
      <c r="C360" s="7">
        <v>240689.0</v>
      </c>
      <c r="D360" s="112" t="s">
        <v>83</v>
      </c>
      <c r="E360" s="111">
        <v>45627.0</v>
      </c>
      <c r="F360" s="113">
        <f t="shared" si="1"/>
        <v>2</v>
      </c>
      <c r="G360" s="111">
        <v>45684.0</v>
      </c>
      <c r="H360" s="52">
        <f t="shared" si="2"/>
        <v>0</v>
      </c>
      <c r="I360" s="112" t="s">
        <v>60</v>
      </c>
      <c r="J360" s="118"/>
      <c r="K360" s="118"/>
      <c r="L360" s="118"/>
      <c r="M360" s="118"/>
      <c r="N360" s="112" t="s">
        <v>18</v>
      </c>
      <c r="O360" s="118"/>
      <c r="P360" s="11"/>
    </row>
    <row r="361">
      <c r="A361" s="111">
        <v>45705.0</v>
      </c>
      <c r="B361" s="118"/>
      <c r="C361" s="7">
        <v>242048.0</v>
      </c>
      <c r="D361" s="112" t="s">
        <v>83</v>
      </c>
      <c r="E361" s="111">
        <v>45658.0</v>
      </c>
      <c r="F361" s="113">
        <f t="shared" si="1"/>
        <v>1</v>
      </c>
      <c r="G361" s="111">
        <v>45694.0</v>
      </c>
      <c r="H361" s="52">
        <f t="shared" si="2"/>
        <v>0</v>
      </c>
      <c r="I361" s="112" t="s">
        <v>60</v>
      </c>
      <c r="J361" s="118"/>
      <c r="K361" s="118"/>
      <c r="L361" s="118"/>
      <c r="M361" s="118"/>
      <c r="N361" s="112" t="s">
        <v>18</v>
      </c>
      <c r="O361" s="118"/>
      <c r="P361" s="11"/>
    </row>
    <row r="362">
      <c r="A362" s="111">
        <v>45705.0</v>
      </c>
      <c r="B362" s="118"/>
      <c r="C362" s="7">
        <v>68442.0</v>
      </c>
      <c r="D362" s="112" t="s">
        <v>85</v>
      </c>
      <c r="E362" s="111">
        <v>44013.0</v>
      </c>
      <c r="F362" s="113">
        <f t="shared" si="1"/>
        <v>55</v>
      </c>
      <c r="G362" s="114">
        <v>44130.0</v>
      </c>
      <c r="H362" s="52">
        <f t="shared" si="2"/>
        <v>51</v>
      </c>
      <c r="I362" s="112" t="s">
        <v>117</v>
      </c>
      <c r="J362" s="118"/>
      <c r="K362" s="118"/>
      <c r="L362" s="118"/>
      <c r="M362" s="118"/>
      <c r="N362" s="112" t="s">
        <v>18</v>
      </c>
      <c r="O362" s="118"/>
      <c r="P362" s="11"/>
    </row>
    <row r="363">
      <c r="A363" s="111">
        <v>45705.0</v>
      </c>
      <c r="B363" s="118"/>
      <c r="C363" s="7">
        <v>123995.0</v>
      </c>
      <c r="D363" s="112" t="s">
        <v>85</v>
      </c>
      <c r="E363" s="111">
        <v>44652.0</v>
      </c>
      <c r="F363" s="113">
        <f t="shared" si="1"/>
        <v>34</v>
      </c>
      <c r="G363" s="111">
        <v>44671.0</v>
      </c>
      <c r="H363" s="52">
        <f t="shared" si="2"/>
        <v>33</v>
      </c>
      <c r="I363" s="112" t="s">
        <v>117</v>
      </c>
      <c r="J363" s="118"/>
      <c r="K363" s="118"/>
      <c r="L363" s="118"/>
      <c r="M363" s="118"/>
      <c r="N363" s="112" t="s">
        <v>18</v>
      </c>
      <c r="O363" s="118"/>
      <c r="P363" s="11"/>
    </row>
    <row r="364">
      <c r="A364" s="111">
        <v>45705.0</v>
      </c>
      <c r="B364" s="118"/>
      <c r="C364" s="7">
        <v>113932.0</v>
      </c>
      <c r="D364" s="112" t="s">
        <v>85</v>
      </c>
      <c r="E364" s="111">
        <v>44593.0</v>
      </c>
      <c r="F364" s="113">
        <f t="shared" si="1"/>
        <v>36</v>
      </c>
      <c r="G364" s="111">
        <v>44531.0</v>
      </c>
      <c r="H364" s="52">
        <f t="shared" si="2"/>
        <v>38</v>
      </c>
      <c r="I364" s="112" t="s">
        <v>117</v>
      </c>
      <c r="J364" s="118"/>
      <c r="K364" s="118"/>
      <c r="L364" s="118"/>
      <c r="M364" s="118"/>
      <c r="N364" s="112" t="s">
        <v>18</v>
      </c>
      <c r="O364" s="118"/>
      <c r="P364" s="11"/>
    </row>
    <row r="365">
      <c r="A365" s="111">
        <v>45705.0</v>
      </c>
      <c r="B365" s="118"/>
      <c r="C365" s="7">
        <v>150234.0</v>
      </c>
      <c r="D365" s="112" t="s">
        <v>85</v>
      </c>
      <c r="E365" s="111">
        <v>44805.0</v>
      </c>
      <c r="F365" s="113">
        <f t="shared" si="1"/>
        <v>29</v>
      </c>
      <c r="G365" s="111">
        <v>44873.0</v>
      </c>
      <c r="H365" s="52">
        <f t="shared" si="2"/>
        <v>27</v>
      </c>
      <c r="I365" s="112" t="s">
        <v>117</v>
      </c>
      <c r="J365" s="118"/>
      <c r="K365" s="118"/>
      <c r="L365" s="118"/>
      <c r="M365" s="118"/>
      <c r="N365" s="112" t="s">
        <v>18</v>
      </c>
      <c r="O365" s="118"/>
      <c r="P365" s="11"/>
    </row>
    <row r="366">
      <c r="A366" s="111">
        <v>45705.0</v>
      </c>
      <c r="B366" s="118"/>
      <c r="C366" s="7">
        <v>198181.0</v>
      </c>
      <c r="D366" s="112" t="s">
        <v>85</v>
      </c>
      <c r="E366" s="111">
        <v>45139.0</v>
      </c>
      <c r="F366" s="113">
        <f t="shared" si="1"/>
        <v>18</v>
      </c>
      <c r="G366" s="111">
        <v>45303.0</v>
      </c>
      <c r="H366" s="52">
        <f t="shared" si="2"/>
        <v>13</v>
      </c>
      <c r="I366" s="112" t="s">
        <v>56</v>
      </c>
      <c r="J366" s="118"/>
      <c r="K366" s="118"/>
      <c r="L366" s="118"/>
      <c r="M366" s="118"/>
      <c r="N366" s="112" t="s">
        <v>18</v>
      </c>
      <c r="O366" s="118"/>
      <c r="P366" s="11"/>
    </row>
    <row r="367">
      <c r="A367" s="111">
        <v>45705.0</v>
      </c>
      <c r="B367" s="118"/>
      <c r="C367" s="7">
        <v>165382.0</v>
      </c>
      <c r="D367" s="112" t="s">
        <v>85</v>
      </c>
      <c r="E367" s="111">
        <v>44927.0</v>
      </c>
      <c r="F367" s="113">
        <f t="shared" si="1"/>
        <v>25</v>
      </c>
      <c r="G367" s="111">
        <v>45015.0</v>
      </c>
      <c r="H367" s="52">
        <f t="shared" si="2"/>
        <v>22</v>
      </c>
      <c r="I367" s="112" t="s">
        <v>117</v>
      </c>
      <c r="J367" s="118"/>
      <c r="K367" s="118"/>
      <c r="L367" s="118"/>
      <c r="M367" s="118"/>
      <c r="N367" s="112" t="s">
        <v>18</v>
      </c>
      <c r="O367" s="118"/>
      <c r="P367" s="11"/>
    </row>
    <row r="368">
      <c r="A368" s="111">
        <v>45705.0</v>
      </c>
      <c r="B368" s="118"/>
      <c r="C368" s="7">
        <v>178210.0</v>
      </c>
      <c r="D368" s="112" t="s">
        <v>85</v>
      </c>
      <c r="E368" s="111">
        <v>45108.0</v>
      </c>
      <c r="F368" s="113">
        <f t="shared" si="1"/>
        <v>19</v>
      </c>
      <c r="G368" s="111">
        <v>45121.0</v>
      </c>
      <c r="H368" s="52">
        <f t="shared" si="2"/>
        <v>19</v>
      </c>
      <c r="I368" s="112" t="s">
        <v>56</v>
      </c>
      <c r="J368" s="118"/>
      <c r="K368" s="118"/>
      <c r="L368" s="118"/>
      <c r="M368" s="118"/>
      <c r="N368" s="112" t="s">
        <v>18</v>
      </c>
      <c r="O368" s="118"/>
      <c r="P368" s="11"/>
    </row>
    <row r="369">
      <c r="A369" s="111">
        <v>45705.0</v>
      </c>
      <c r="B369" s="118"/>
      <c r="C369" s="7">
        <v>183744.0</v>
      </c>
      <c r="D369" s="112" t="s">
        <v>85</v>
      </c>
      <c r="E369" s="111">
        <v>45047.0</v>
      </c>
      <c r="F369" s="113">
        <f t="shared" si="1"/>
        <v>21</v>
      </c>
      <c r="G369" s="111">
        <v>45166.0</v>
      </c>
      <c r="H369" s="52">
        <f t="shared" si="2"/>
        <v>17</v>
      </c>
      <c r="I369" s="112" t="s">
        <v>56</v>
      </c>
      <c r="J369" s="118"/>
      <c r="K369" s="118"/>
      <c r="L369" s="118"/>
      <c r="M369" s="118"/>
      <c r="N369" s="112" t="s">
        <v>18</v>
      </c>
      <c r="O369" s="118"/>
      <c r="P369" s="11"/>
    </row>
    <row r="370">
      <c r="A370" s="111">
        <v>45705.0</v>
      </c>
      <c r="B370" s="118"/>
      <c r="C370" s="7">
        <v>189215.0</v>
      </c>
      <c r="D370" s="112" t="s">
        <v>85</v>
      </c>
      <c r="E370" s="111">
        <v>45170.0</v>
      </c>
      <c r="F370" s="113">
        <f t="shared" si="1"/>
        <v>17</v>
      </c>
      <c r="G370" s="114">
        <v>45213.0</v>
      </c>
      <c r="H370" s="52">
        <f t="shared" si="2"/>
        <v>16</v>
      </c>
      <c r="I370" s="112" t="s">
        <v>56</v>
      </c>
      <c r="J370" s="118"/>
      <c r="K370" s="118"/>
      <c r="L370" s="118"/>
      <c r="M370" s="118"/>
      <c r="N370" s="112" t="s">
        <v>18</v>
      </c>
      <c r="O370" s="118"/>
      <c r="P370" s="11"/>
    </row>
    <row r="371">
      <c r="A371" s="111">
        <v>45705.0</v>
      </c>
      <c r="B371" s="118"/>
      <c r="C371" s="7">
        <v>192904.0</v>
      </c>
      <c r="D371" s="112" t="s">
        <v>85</v>
      </c>
      <c r="E371" s="111">
        <v>45200.0</v>
      </c>
      <c r="F371" s="113">
        <f t="shared" si="1"/>
        <v>16</v>
      </c>
      <c r="G371" s="114">
        <v>45246.0</v>
      </c>
      <c r="H371" s="52">
        <f t="shared" si="2"/>
        <v>15</v>
      </c>
      <c r="I371" s="112" t="s">
        <v>117</v>
      </c>
      <c r="J371" s="118"/>
      <c r="K371" s="118"/>
      <c r="L371" s="118"/>
      <c r="M371" s="118"/>
      <c r="N371" s="112" t="s">
        <v>18</v>
      </c>
      <c r="O371" s="118"/>
      <c r="P371" s="11"/>
    </row>
    <row r="372">
      <c r="A372" s="111">
        <v>45705.0</v>
      </c>
      <c r="B372" s="118"/>
      <c r="C372" s="7">
        <v>197623.0</v>
      </c>
      <c r="D372" s="112" t="s">
        <v>85</v>
      </c>
      <c r="E372" s="111">
        <v>45200.0</v>
      </c>
      <c r="F372" s="113">
        <f t="shared" si="1"/>
        <v>16</v>
      </c>
      <c r="G372" s="111">
        <v>45299.0</v>
      </c>
      <c r="H372" s="52">
        <f t="shared" si="2"/>
        <v>13</v>
      </c>
      <c r="I372" s="112" t="s">
        <v>117</v>
      </c>
      <c r="J372" s="118"/>
      <c r="K372" s="118"/>
      <c r="L372" s="118"/>
      <c r="M372" s="118"/>
      <c r="N372" s="112" t="s">
        <v>18</v>
      </c>
      <c r="O372" s="118"/>
      <c r="P372" s="11"/>
    </row>
    <row r="373">
      <c r="A373" s="111">
        <v>45705.0</v>
      </c>
      <c r="B373" s="118"/>
      <c r="C373" s="7">
        <v>200930.0</v>
      </c>
      <c r="D373" s="112" t="s">
        <v>85</v>
      </c>
      <c r="E373" s="111">
        <v>45231.0</v>
      </c>
      <c r="F373" s="113">
        <f t="shared" si="1"/>
        <v>15</v>
      </c>
      <c r="G373" s="111">
        <v>45323.0</v>
      </c>
      <c r="H373" s="52">
        <f t="shared" si="2"/>
        <v>12</v>
      </c>
      <c r="I373" s="112" t="s">
        <v>117</v>
      </c>
      <c r="J373" s="118"/>
      <c r="K373" s="118"/>
      <c r="L373" s="118"/>
      <c r="M373" s="118"/>
      <c r="N373" s="112" t="s">
        <v>18</v>
      </c>
      <c r="O373" s="118"/>
      <c r="P373" s="11"/>
    </row>
    <row r="374">
      <c r="A374" s="111">
        <v>45705.0</v>
      </c>
      <c r="B374" s="118"/>
      <c r="C374" s="7">
        <v>205135.0</v>
      </c>
      <c r="D374" s="112" t="s">
        <v>85</v>
      </c>
      <c r="E374" s="111">
        <v>45323.0</v>
      </c>
      <c r="F374" s="113">
        <f t="shared" si="1"/>
        <v>12</v>
      </c>
      <c r="G374" s="111">
        <v>45357.0</v>
      </c>
      <c r="H374" s="52">
        <f t="shared" si="2"/>
        <v>11</v>
      </c>
      <c r="I374" s="112" t="s">
        <v>56</v>
      </c>
      <c r="J374" s="118"/>
      <c r="K374" s="118"/>
      <c r="L374" s="118"/>
      <c r="M374" s="118"/>
      <c r="N374" s="112" t="s">
        <v>18</v>
      </c>
      <c r="O374" s="118"/>
      <c r="P374" s="11"/>
    </row>
    <row r="375">
      <c r="A375" s="111">
        <v>45705.0</v>
      </c>
      <c r="B375" s="118"/>
      <c r="C375" s="7">
        <v>201564.0</v>
      </c>
      <c r="D375" s="112" t="s">
        <v>85</v>
      </c>
      <c r="E375" s="111">
        <v>45261.0</v>
      </c>
      <c r="F375" s="113">
        <f t="shared" si="1"/>
        <v>14</v>
      </c>
      <c r="G375" s="111">
        <v>45373.0</v>
      </c>
      <c r="H375" s="52">
        <f t="shared" si="2"/>
        <v>10</v>
      </c>
      <c r="I375" s="112" t="s">
        <v>56</v>
      </c>
      <c r="J375" s="118"/>
      <c r="K375" s="118"/>
      <c r="L375" s="118"/>
      <c r="M375" s="118"/>
      <c r="N375" s="112" t="s">
        <v>18</v>
      </c>
      <c r="O375" s="118"/>
      <c r="P375" s="11"/>
    </row>
    <row r="376">
      <c r="A376" s="111">
        <v>45705.0</v>
      </c>
      <c r="B376" s="118"/>
      <c r="C376" s="7">
        <v>164403.0</v>
      </c>
      <c r="D376" s="112" t="s">
        <v>85</v>
      </c>
      <c r="E376" s="111">
        <v>45323.0</v>
      </c>
      <c r="F376" s="113">
        <f t="shared" si="1"/>
        <v>12</v>
      </c>
      <c r="G376" s="111">
        <v>45450.0</v>
      </c>
      <c r="H376" s="52">
        <f t="shared" si="2"/>
        <v>8</v>
      </c>
      <c r="I376" s="112" t="s">
        <v>117</v>
      </c>
      <c r="J376" s="118"/>
      <c r="K376" s="118"/>
      <c r="L376" s="118"/>
      <c r="M376" s="118"/>
      <c r="N376" s="112" t="s">
        <v>18</v>
      </c>
      <c r="O376" s="118"/>
      <c r="P376" s="11"/>
    </row>
    <row r="377">
      <c r="A377" s="111">
        <v>45705.0</v>
      </c>
      <c r="B377" s="118"/>
      <c r="C377" s="7">
        <v>241897.0</v>
      </c>
      <c r="D377" s="112" t="s">
        <v>85</v>
      </c>
      <c r="E377" s="111">
        <v>45505.0</v>
      </c>
      <c r="F377" s="113">
        <f t="shared" si="1"/>
        <v>6</v>
      </c>
      <c r="G377" s="111">
        <v>45695.0</v>
      </c>
      <c r="H377" s="52">
        <f t="shared" si="2"/>
        <v>0</v>
      </c>
      <c r="I377" s="112" t="s">
        <v>56</v>
      </c>
      <c r="J377" s="118"/>
      <c r="K377" s="118"/>
      <c r="L377" s="118"/>
      <c r="M377" s="118"/>
      <c r="N377" s="112" t="s">
        <v>18</v>
      </c>
      <c r="O377" s="118"/>
      <c r="P377" s="11"/>
    </row>
    <row r="378">
      <c r="A378" s="111">
        <v>45705.0</v>
      </c>
      <c r="B378" s="118"/>
      <c r="C378" s="7">
        <v>231686.0</v>
      </c>
      <c r="D378" s="112" t="s">
        <v>136</v>
      </c>
      <c r="E378" s="111">
        <v>45536.0</v>
      </c>
      <c r="F378" s="113">
        <f t="shared" si="1"/>
        <v>5</v>
      </c>
      <c r="G378" s="114">
        <v>45594.0</v>
      </c>
      <c r="H378" s="52">
        <f t="shared" si="2"/>
        <v>3</v>
      </c>
      <c r="I378" s="112" t="s">
        <v>44</v>
      </c>
      <c r="J378" s="118"/>
      <c r="K378" s="118"/>
      <c r="L378" s="118"/>
      <c r="M378" s="118"/>
      <c r="N378" s="112" t="s">
        <v>18</v>
      </c>
      <c r="O378" s="118"/>
      <c r="P378" s="11"/>
    </row>
    <row r="379">
      <c r="A379" s="111">
        <v>45705.0</v>
      </c>
      <c r="B379" s="118"/>
      <c r="C379" s="7">
        <v>230264.0</v>
      </c>
      <c r="D379" s="112" t="s">
        <v>136</v>
      </c>
      <c r="E379" s="111">
        <v>45383.0</v>
      </c>
      <c r="F379" s="113">
        <f t="shared" si="1"/>
        <v>10</v>
      </c>
      <c r="G379" s="114">
        <v>45576.0</v>
      </c>
      <c r="H379" s="52">
        <f t="shared" si="2"/>
        <v>4</v>
      </c>
      <c r="I379" s="112" t="s">
        <v>56</v>
      </c>
      <c r="J379" s="118"/>
      <c r="K379" s="118"/>
      <c r="L379" s="118"/>
      <c r="M379" s="118"/>
      <c r="N379" s="112" t="s">
        <v>18</v>
      </c>
      <c r="O379" s="118"/>
      <c r="P379" s="11"/>
    </row>
    <row r="380">
      <c r="A380" s="111">
        <v>45705.0</v>
      </c>
      <c r="B380" s="118"/>
      <c r="C380" s="7">
        <v>220099.0</v>
      </c>
      <c r="D380" s="112" t="s">
        <v>136</v>
      </c>
      <c r="E380" s="111">
        <v>45444.0</v>
      </c>
      <c r="F380" s="113">
        <f t="shared" si="1"/>
        <v>8</v>
      </c>
      <c r="G380" s="111">
        <v>45478.0</v>
      </c>
      <c r="H380" s="52">
        <f t="shared" si="2"/>
        <v>7</v>
      </c>
      <c r="I380" s="112" t="s">
        <v>56</v>
      </c>
      <c r="J380" s="118"/>
      <c r="K380" s="118"/>
      <c r="L380" s="118"/>
      <c r="M380" s="118"/>
      <c r="N380" s="112" t="s">
        <v>18</v>
      </c>
      <c r="O380" s="118"/>
      <c r="P380" s="11"/>
    </row>
    <row r="381">
      <c r="A381" s="111">
        <v>45705.0</v>
      </c>
      <c r="B381" s="118"/>
      <c r="C381" s="7">
        <v>224287.0</v>
      </c>
      <c r="D381" s="112" t="s">
        <v>136</v>
      </c>
      <c r="E381" s="111">
        <v>45474.0</v>
      </c>
      <c r="F381" s="113">
        <f t="shared" si="1"/>
        <v>7</v>
      </c>
      <c r="G381" s="111">
        <v>45513.0</v>
      </c>
      <c r="H381" s="52">
        <f t="shared" si="2"/>
        <v>6</v>
      </c>
      <c r="I381" s="112" t="s">
        <v>56</v>
      </c>
      <c r="J381" s="118"/>
      <c r="K381" s="118"/>
      <c r="L381" s="118"/>
      <c r="M381" s="118"/>
      <c r="N381" s="112" t="s">
        <v>18</v>
      </c>
      <c r="O381" s="118"/>
      <c r="P381" s="11"/>
    </row>
    <row r="382">
      <c r="A382" s="111">
        <v>45705.0</v>
      </c>
      <c r="B382" s="118"/>
      <c r="C382" s="7">
        <v>227613.0</v>
      </c>
      <c r="D382" s="112" t="s">
        <v>136</v>
      </c>
      <c r="E382" s="111">
        <v>45536.0</v>
      </c>
      <c r="F382" s="113">
        <f t="shared" si="1"/>
        <v>5</v>
      </c>
      <c r="G382" s="111">
        <v>45546.0</v>
      </c>
      <c r="H382" s="52">
        <f t="shared" si="2"/>
        <v>5</v>
      </c>
      <c r="I382" s="112" t="s">
        <v>56</v>
      </c>
      <c r="J382" s="118"/>
      <c r="K382" s="118"/>
      <c r="L382" s="118"/>
      <c r="M382" s="118"/>
      <c r="N382" s="112" t="s">
        <v>18</v>
      </c>
      <c r="O382" s="118"/>
      <c r="P382" s="11"/>
    </row>
    <row r="383">
      <c r="A383" s="111">
        <v>45705.0</v>
      </c>
      <c r="B383" s="118"/>
      <c r="C383" s="7">
        <v>231428.0</v>
      </c>
      <c r="D383" s="112" t="s">
        <v>136</v>
      </c>
      <c r="E383" s="111">
        <v>44621.0</v>
      </c>
      <c r="F383" s="113">
        <f t="shared" si="1"/>
        <v>35</v>
      </c>
      <c r="G383" s="114">
        <v>45582.0</v>
      </c>
      <c r="H383" s="52">
        <f t="shared" si="2"/>
        <v>4</v>
      </c>
      <c r="I383" s="112" t="s">
        <v>56</v>
      </c>
      <c r="J383" s="118"/>
      <c r="K383" s="118"/>
      <c r="L383" s="118"/>
      <c r="M383" s="118"/>
      <c r="N383" s="112" t="s">
        <v>18</v>
      </c>
      <c r="O383" s="118"/>
      <c r="P383" s="11"/>
    </row>
    <row r="384">
      <c r="A384" s="111">
        <v>45705.0</v>
      </c>
      <c r="B384" s="118"/>
      <c r="C384" s="7">
        <v>230959.0</v>
      </c>
      <c r="D384" s="112" t="s">
        <v>136</v>
      </c>
      <c r="E384" s="111">
        <v>45505.0</v>
      </c>
      <c r="F384" s="113">
        <f t="shared" si="1"/>
        <v>6</v>
      </c>
      <c r="G384" s="111">
        <v>45602.0</v>
      </c>
      <c r="H384" s="52">
        <f t="shared" si="2"/>
        <v>3</v>
      </c>
      <c r="I384" s="112" t="s">
        <v>56</v>
      </c>
      <c r="J384" s="118"/>
      <c r="K384" s="118"/>
      <c r="L384" s="118"/>
      <c r="M384" s="118"/>
      <c r="N384" s="112" t="s">
        <v>18</v>
      </c>
      <c r="O384" s="118"/>
      <c r="P384" s="11"/>
    </row>
    <row r="385">
      <c r="A385" s="111">
        <v>45705.0</v>
      </c>
      <c r="B385" s="118"/>
      <c r="C385" s="7">
        <v>98692.0</v>
      </c>
      <c r="D385" s="112" t="s">
        <v>136</v>
      </c>
      <c r="E385" s="111">
        <v>44409.0</v>
      </c>
      <c r="F385" s="113">
        <f t="shared" si="1"/>
        <v>42</v>
      </c>
      <c r="G385" s="111">
        <v>44436.0</v>
      </c>
      <c r="H385" s="52">
        <f t="shared" si="2"/>
        <v>41</v>
      </c>
      <c r="I385" s="112" t="s">
        <v>117</v>
      </c>
      <c r="J385" s="118"/>
      <c r="K385" s="118"/>
      <c r="L385" s="118"/>
      <c r="M385" s="118"/>
      <c r="N385" s="112" t="s">
        <v>18</v>
      </c>
      <c r="O385" s="118"/>
      <c r="P385" s="11"/>
    </row>
    <row r="386">
      <c r="A386" s="111">
        <v>45705.0</v>
      </c>
      <c r="B386" s="118"/>
      <c r="C386" s="7">
        <v>235246.0</v>
      </c>
      <c r="D386" s="112" t="s">
        <v>136</v>
      </c>
      <c r="E386" s="111">
        <v>45505.0</v>
      </c>
      <c r="F386" s="113">
        <f t="shared" si="1"/>
        <v>6</v>
      </c>
      <c r="G386" s="114">
        <v>45625.0</v>
      </c>
      <c r="H386" s="52">
        <f t="shared" si="2"/>
        <v>2</v>
      </c>
      <c r="I386" s="112" t="s">
        <v>56</v>
      </c>
      <c r="J386" s="118"/>
      <c r="K386" s="118"/>
      <c r="L386" s="118"/>
      <c r="M386" s="118"/>
      <c r="N386" s="112" t="s">
        <v>18</v>
      </c>
      <c r="O386" s="118"/>
      <c r="P386" s="11"/>
    </row>
    <row r="387">
      <c r="A387" s="111">
        <v>45705.0</v>
      </c>
      <c r="B387" s="118"/>
      <c r="C387" s="7">
        <v>236309.0</v>
      </c>
      <c r="D387" s="112" t="s">
        <v>136</v>
      </c>
      <c r="E387" s="111">
        <v>45597.0</v>
      </c>
      <c r="F387" s="113">
        <f t="shared" si="1"/>
        <v>3</v>
      </c>
      <c r="G387" s="114">
        <v>45639.0</v>
      </c>
      <c r="H387" s="52">
        <f t="shared" si="2"/>
        <v>2</v>
      </c>
      <c r="I387" s="112" t="s">
        <v>60</v>
      </c>
      <c r="J387" s="118"/>
      <c r="K387" s="118"/>
      <c r="L387" s="118"/>
      <c r="M387" s="118"/>
      <c r="N387" s="112" t="s">
        <v>18</v>
      </c>
      <c r="O387" s="118"/>
      <c r="P387" s="11"/>
    </row>
    <row r="388">
      <c r="A388" s="111">
        <v>45705.0</v>
      </c>
      <c r="B388" s="118"/>
      <c r="C388" s="7">
        <v>235851.0</v>
      </c>
      <c r="D388" s="112" t="s">
        <v>136</v>
      </c>
      <c r="E388" s="111">
        <v>45597.0</v>
      </c>
      <c r="F388" s="113">
        <f t="shared" si="1"/>
        <v>3</v>
      </c>
      <c r="G388" s="114">
        <v>45654.0</v>
      </c>
      <c r="H388" s="52">
        <f t="shared" si="2"/>
        <v>1</v>
      </c>
      <c r="I388" s="112" t="s">
        <v>56</v>
      </c>
      <c r="J388" s="118"/>
      <c r="K388" s="118"/>
      <c r="L388" s="118"/>
      <c r="M388" s="118"/>
      <c r="N388" s="112" t="s">
        <v>18</v>
      </c>
      <c r="O388" s="118"/>
      <c r="P388" s="11"/>
    </row>
    <row r="389">
      <c r="A389" s="111">
        <v>45705.0</v>
      </c>
      <c r="B389" s="118"/>
      <c r="C389" s="7">
        <v>238837.0</v>
      </c>
      <c r="D389" s="112" t="s">
        <v>136</v>
      </c>
      <c r="E389" s="111">
        <v>45597.0</v>
      </c>
      <c r="F389" s="113">
        <f t="shared" si="1"/>
        <v>3</v>
      </c>
      <c r="G389" s="111">
        <v>45667.0</v>
      </c>
      <c r="H389" s="52">
        <f t="shared" si="2"/>
        <v>1</v>
      </c>
      <c r="I389" s="112" t="s">
        <v>56</v>
      </c>
      <c r="J389" s="118"/>
      <c r="K389" s="118"/>
      <c r="L389" s="118"/>
      <c r="M389" s="118"/>
      <c r="N389" s="112" t="s">
        <v>18</v>
      </c>
      <c r="O389" s="118"/>
      <c r="P389" s="11"/>
    </row>
    <row r="390">
      <c r="A390" s="111">
        <v>45705.0</v>
      </c>
      <c r="B390" s="118"/>
      <c r="C390" s="7">
        <v>240537.0</v>
      </c>
      <c r="D390" s="112" t="s">
        <v>136</v>
      </c>
      <c r="E390" s="111">
        <v>45505.0</v>
      </c>
      <c r="F390" s="113">
        <f t="shared" si="1"/>
        <v>6</v>
      </c>
      <c r="G390" s="111">
        <v>45681.0</v>
      </c>
      <c r="H390" s="52">
        <f t="shared" si="2"/>
        <v>0</v>
      </c>
      <c r="I390" s="112" t="s">
        <v>56</v>
      </c>
      <c r="J390" s="118"/>
      <c r="K390" s="118"/>
      <c r="L390" s="118"/>
      <c r="M390" s="118"/>
      <c r="N390" s="112" t="s">
        <v>18</v>
      </c>
      <c r="O390" s="118"/>
      <c r="P390" s="11"/>
    </row>
    <row r="391">
      <c r="A391" s="111">
        <v>45705.0</v>
      </c>
      <c r="B391" s="118"/>
      <c r="C391" s="7">
        <v>240568.0</v>
      </c>
      <c r="D391" s="112" t="s">
        <v>136</v>
      </c>
      <c r="E391" s="111">
        <v>45658.0</v>
      </c>
      <c r="F391" s="113">
        <f t="shared" si="1"/>
        <v>1</v>
      </c>
      <c r="G391" s="111">
        <v>45688.0</v>
      </c>
      <c r="H391" s="52">
        <f t="shared" si="2"/>
        <v>0</v>
      </c>
      <c r="I391" s="112" t="s">
        <v>69</v>
      </c>
      <c r="J391" s="118"/>
      <c r="K391" s="118"/>
      <c r="L391" s="118"/>
      <c r="M391" s="118"/>
      <c r="N391" s="112" t="s">
        <v>18</v>
      </c>
      <c r="O391" s="118"/>
      <c r="P391" s="11"/>
    </row>
    <row r="392">
      <c r="A392" s="111">
        <v>45705.0</v>
      </c>
      <c r="B392" s="118"/>
      <c r="C392" s="7">
        <v>241695.0</v>
      </c>
      <c r="D392" s="112" t="s">
        <v>136</v>
      </c>
      <c r="E392" s="111">
        <v>45658.0</v>
      </c>
      <c r="F392" s="113">
        <f t="shared" si="1"/>
        <v>1</v>
      </c>
      <c r="G392" s="111">
        <v>45693.0</v>
      </c>
      <c r="H392" s="52">
        <f t="shared" si="2"/>
        <v>0</v>
      </c>
      <c r="I392" s="112" t="s">
        <v>69</v>
      </c>
      <c r="J392" s="118"/>
      <c r="K392" s="118"/>
      <c r="L392" s="118"/>
      <c r="M392" s="118"/>
      <c r="N392" s="112" t="s">
        <v>18</v>
      </c>
      <c r="O392" s="118"/>
      <c r="P392" s="11"/>
    </row>
    <row r="393">
      <c r="A393" s="111">
        <v>45705.0</v>
      </c>
      <c r="B393" s="118"/>
      <c r="C393" s="7">
        <v>241801.0</v>
      </c>
      <c r="D393" s="112" t="s">
        <v>136</v>
      </c>
      <c r="E393" s="111">
        <v>45658.0</v>
      </c>
      <c r="F393" s="113">
        <f t="shared" si="1"/>
        <v>1</v>
      </c>
      <c r="G393" s="111">
        <v>45698.0</v>
      </c>
      <c r="H393" s="52">
        <f t="shared" si="2"/>
        <v>0</v>
      </c>
      <c r="I393" s="112" t="s">
        <v>44</v>
      </c>
      <c r="J393" s="118"/>
      <c r="K393" s="118"/>
      <c r="L393" s="118"/>
      <c r="M393" s="118"/>
      <c r="N393" s="112" t="s">
        <v>18</v>
      </c>
      <c r="O393" s="118"/>
      <c r="P393" s="11"/>
    </row>
    <row r="394">
      <c r="A394" s="111">
        <v>45705.0</v>
      </c>
      <c r="B394" s="118"/>
      <c r="C394" s="7">
        <v>111687.0</v>
      </c>
      <c r="D394" s="112" t="s">
        <v>137</v>
      </c>
      <c r="E394" s="111">
        <v>44531.0</v>
      </c>
      <c r="F394" s="113">
        <f t="shared" si="1"/>
        <v>38</v>
      </c>
      <c r="G394" s="111">
        <v>44572.0</v>
      </c>
      <c r="H394" s="52">
        <f t="shared" si="2"/>
        <v>37</v>
      </c>
      <c r="I394" s="112" t="s">
        <v>60</v>
      </c>
      <c r="J394" s="118"/>
      <c r="K394" s="118"/>
      <c r="L394" s="118"/>
      <c r="M394" s="118"/>
      <c r="N394" s="112" t="s">
        <v>18</v>
      </c>
      <c r="O394" s="118"/>
      <c r="P394" s="11"/>
    </row>
    <row r="395">
      <c r="A395" s="111">
        <v>45705.0</v>
      </c>
      <c r="B395" s="118"/>
      <c r="C395" s="7">
        <v>217500.0</v>
      </c>
      <c r="D395" s="112" t="s">
        <v>137</v>
      </c>
      <c r="E395" s="111">
        <v>45413.0</v>
      </c>
      <c r="F395" s="113">
        <f t="shared" si="1"/>
        <v>9</v>
      </c>
      <c r="G395" s="111">
        <v>45457.0</v>
      </c>
      <c r="H395" s="52">
        <f t="shared" si="2"/>
        <v>8</v>
      </c>
      <c r="I395" s="112" t="s">
        <v>44</v>
      </c>
      <c r="J395" s="118"/>
      <c r="K395" s="118"/>
      <c r="L395" s="118"/>
      <c r="M395" s="118"/>
      <c r="N395" s="112" t="s">
        <v>18</v>
      </c>
      <c r="O395" s="118"/>
      <c r="P395" s="11"/>
    </row>
    <row r="396">
      <c r="A396" s="111">
        <v>45705.0</v>
      </c>
      <c r="B396" s="118"/>
      <c r="C396" s="7">
        <v>182621.0</v>
      </c>
      <c r="D396" s="112" t="s">
        <v>137</v>
      </c>
      <c r="E396" s="111">
        <v>45078.0</v>
      </c>
      <c r="F396" s="113">
        <f t="shared" si="1"/>
        <v>20</v>
      </c>
      <c r="G396" s="111">
        <v>45162.0</v>
      </c>
      <c r="H396" s="52">
        <f t="shared" si="2"/>
        <v>17</v>
      </c>
      <c r="I396" s="112" t="s">
        <v>44</v>
      </c>
      <c r="J396" s="118"/>
      <c r="K396" s="118"/>
      <c r="L396" s="118"/>
      <c r="M396" s="118"/>
      <c r="N396" s="112" t="s">
        <v>18</v>
      </c>
      <c r="O396" s="118"/>
      <c r="P396" s="11"/>
    </row>
    <row r="397">
      <c r="A397" s="111">
        <v>45705.0</v>
      </c>
      <c r="B397" s="118"/>
      <c r="C397" s="7">
        <v>174806.0</v>
      </c>
      <c r="D397" s="112" t="s">
        <v>137</v>
      </c>
      <c r="E397" s="111">
        <v>45078.0</v>
      </c>
      <c r="F397" s="113">
        <f t="shared" si="1"/>
        <v>20</v>
      </c>
      <c r="G397" s="111">
        <v>45107.0</v>
      </c>
      <c r="H397" s="52">
        <f t="shared" si="2"/>
        <v>19</v>
      </c>
      <c r="I397" s="112" t="s">
        <v>60</v>
      </c>
      <c r="J397" s="118"/>
      <c r="K397" s="118"/>
      <c r="L397" s="118"/>
      <c r="M397" s="118"/>
      <c r="N397" s="112" t="s">
        <v>18</v>
      </c>
      <c r="O397" s="118"/>
      <c r="P397" s="11"/>
    </row>
    <row r="398">
      <c r="A398" s="111">
        <v>45705.0</v>
      </c>
      <c r="B398" s="118"/>
      <c r="C398" s="7">
        <v>154713.0</v>
      </c>
      <c r="D398" s="112" t="s">
        <v>137</v>
      </c>
      <c r="E398" s="111">
        <v>45170.0</v>
      </c>
      <c r="F398" s="113">
        <f t="shared" si="1"/>
        <v>17</v>
      </c>
      <c r="G398" s="111">
        <v>45204.0</v>
      </c>
      <c r="H398" s="52">
        <f t="shared" si="2"/>
        <v>16</v>
      </c>
      <c r="I398" s="112" t="s">
        <v>44</v>
      </c>
      <c r="J398" s="118"/>
      <c r="K398" s="118"/>
      <c r="L398" s="118"/>
      <c r="M398" s="118"/>
      <c r="N398" s="112" t="s">
        <v>18</v>
      </c>
      <c r="O398" s="118"/>
      <c r="P398" s="11"/>
    </row>
    <row r="399">
      <c r="A399" s="111">
        <v>45705.0</v>
      </c>
      <c r="B399" s="118"/>
      <c r="C399" s="7">
        <v>197727.0</v>
      </c>
      <c r="D399" s="112" t="s">
        <v>137</v>
      </c>
      <c r="E399" s="111">
        <v>45261.0</v>
      </c>
      <c r="F399" s="113">
        <f t="shared" si="1"/>
        <v>14</v>
      </c>
      <c r="G399" s="111">
        <v>45303.0</v>
      </c>
      <c r="H399" s="52">
        <f t="shared" si="2"/>
        <v>13</v>
      </c>
      <c r="I399" s="112" t="s">
        <v>44</v>
      </c>
      <c r="J399" s="118"/>
      <c r="K399" s="118"/>
      <c r="L399" s="118"/>
      <c r="M399" s="118"/>
      <c r="N399" s="112" t="s">
        <v>18</v>
      </c>
      <c r="O399" s="118"/>
      <c r="P399" s="11"/>
    </row>
    <row r="400">
      <c r="A400" s="111">
        <v>45705.0</v>
      </c>
      <c r="B400" s="118"/>
      <c r="C400" s="7">
        <v>211853.0</v>
      </c>
      <c r="D400" s="112" t="s">
        <v>137</v>
      </c>
      <c r="E400" s="111">
        <v>45261.0</v>
      </c>
      <c r="F400" s="113">
        <f t="shared" si="1"/>
        <v>14</v>
      </c>
      <c r="G400" s="111">
        <v>45408.0</v>
      </c>
      <c r="H400" s="52">
        <f t="shared" si="2"/>
        <v>9</v>
      </c>
      <c r="I400" s="112" t="s">
        <v>44</v>
      </c>
      <c r="J400" s="118"/>
      <c r="K400" s="118"/>
      <c r="L400" s="118"/>
      <c r="M400" s="118"/>
      <c r="N400" s="112" t="s">
        <v>18</v>
      </c>
      <c r="O400" s="118"/>
      <c r="P400" s="11"/>
    </row>
    <row r="401">
      <c r="A401" s="111">
        <v>45705.0</v>
      </c>
      <c r="B401" s="118"/>
      <c r="C401" s="7">
        <v>210472.0</v>
      </c>
      <c r="D401" s="112" t="s">
        <v>137</v>
      </c>
      <c r="E401" s="111">
        <v>45352.0</v>
      </c>
      <c r="F401" s="113">
        <f t="shared" si="1"/>
        <v>11</v>
      </c>
      <c r="G401" s="111">
        <v>45398.0</v>
      </c>
      <c r="H401" s="52">
        <f t="shared" si="2"/>
        <v>10</v>
      </c>
      <c r="I401" s="112" t="s">
        <v>44</v>
      </c>
      <c r="J401" s="118"/>
      <c r="K401" s="118"/>
      <c r="L401" s="118"/>
      <c r="M401" s="118"/>
      <c r="N401" s="112" t="s">
        <v>18</v>
      </c>
      <c r="O401" s="118"/>
      <c r="P401" s="11"/>
    </row>
    <row r="402">
      <c r="A402" s="111">
        <v>45705.0</v>
      </c>
      <c r="B402" s="118"/>
      <c r="C402" s="7">
        <v>213556.0</v>
      </c>
      <c r="D402" s="112" t="s">
        <v>137</v>
      </c>
      <c r="E402" s="111">
        <v>45383.0</v>
      </c>
      <c r="F402" s="113">
        <f t="shared" si="1"/>
        <v>10</v>
      </c>
      <c r="G402" s="111">
        <v>45422.0</v>
      </c>
      <c r="H402" s="52">
        <f t="shared" si="2"/>
        <v>9</v>
      </c>
      <c r="I402" s="112" t="s">
        <v>60</v>
      </c>
      <c r="J402" s="118"/>
      <c r="K402" s="118"/>
      <c r="L402" s="118"/>
      <c r="M402" s="118"/>
      <c r="N402" s="112" t="s">
        <v>18</v>
      </c>
      <c r="O402" s="118"/>
      <c r="P402" s="11"/>
    </row>
    <row r="403">
      <c r="A403" s="111">
        <v>45705.0</v>
      </c>
      <c r="B403" s="118"/>
      <c r="C403" s="7">
        <v>228146.0</v>
      </c>
      <c r="D403" s="112" t="s">
        <v>137</v>
      </c>
      <c r="E403" s="111">
        <v>45413.0</v>
      </c>
      <c r="F403" s="113">
        <f t="shared" si="1"/>
        <v>9</v>
      </c>
      <c r="G403" s="111">
        <v>45553.0</v>
      </c>
      <c r="H403" s="52">
        <f t="shared" si="2"/>
        <v>5</v>
      </c>
      <c r="I403" s="112" t="s">
        <v>44</v>
      </c>
      <c r="J403" s="118"/>
      <c r="K403" s="118"/>
      <c r="L403" s="118"/>
      <c r="M403" s="118"/>
      <c r="N403" s="112" t="s">
        <v>18</v>
      </c>
      <c r="O403" s="118"/>
      <c r="P403" s="11"/>
    </row>
    <row r="404">
      <c r="A404" s="111">
        <v>45705.0</v>
      </c>
      <c r="B404" s="118"/>
      <c r="C404" s="7">
        <v>224962.0</v>
      </c>
      <c r="D404" s="112" t="s">
        <v>137</v>
      </c>
      <c r="E404" s="111">
        <v>45505.0</v>
      </c>
      <c r="F404" s="113">
        <f t="shared" si="1"/>
        <v>6</v>
      </c>
      <c r="G404" s="111">
        <v>45519.0</v>
      </c>
      <c r="H404" s="52">
        <f t="shared" si="2"/>
        <v>6</v>
      </c>
      <c r="I404" s="112" t="s">
        <v>69</v>
      </c>
      <c r="J404" s="118"/>
      <c r="K404" s="118"/>
      <c r="L404" s="118"/>
      <c r="M404" s="118"/>
      <c r="N404" s="112" t="s">
        <v>18</v>
      </c>
      <c r="O404" s="118"/>
      <c r="P404" s="11"/>
    </row>
    <row r="405">
      <c r="A405" s="111">
        <v>45705.0</v>
      </c>
      <c r="B405" s="118"/>
      <c r="C405" s="7">
        <v>232241.0</v>
      </c>
      <c r="D405" s="112" t="s">
        <v>137</v>
      </c>
      <c r="E405" s="111">
        <v>45505.0</v>
      </c>
      <c r="F405" s="113">
        <f t="shared" si="1"/>
        <v>6</v>
      </c>
      <c r="G405" s="114">
        <v>45590.0</v>
      </c>
      <c r="H405" s="52">
        <f t="shared" si="2"/>
        <v>3</v>
      </c>
      <c r="I405" s="112" t="s">
        <v>44</v>
      </c>
      <c r="J405" s="118"/>
      <c r="K405" s="118"/>
      <c r="L405" s="118"/>
      <c r="M405" s="118"/>
      <c r="N405" s="112" t="s">
        <v>18</v>
      </c>
      <c r="O405" s="118"/>
      <c r="P405" s="11"/>
    </row>
    <row r="406">
      <c r="A406" s="111">
        <v>45705.0</v>
      </c>
      <c r="B406" s="118"/>
      <c r="C406" s="7">
        <v>231128.0</v>
      </c>
      <c r="D406" s="112" t="s">
        <v>137</v>
      </c>
      <c r="E406" s="111">
        <v>45536.0</v>
      </c>
      <c r="F406" s="113">
        <f t="shared" si="1"/>
        <v>5</v>
      </c>
      <c r="G406" s="114">
        <v>45580.0</v>
      </c>
      <c r="H406" s="52">
        <f t="shared" si="2"/>
        <v>4</v>
      </c>
      <c r="I406" s="112" t="s">
        <v>44</v>
      </c>
      <c r="J406" s="118"/>
      <c r="K406" s="118"/>
      <c r="L406" s="118"/>
      <c r="M406" s="118"/>
      <c r="N406" s="112" t="s">
        <v>18</v>
      </c>
      <c r="O406" s="118"/>
      <c r="P406" s="11"/>
    </row>
    <row r="407">
      <c r="A407" s="111">
        <v>45705.0</v>
      </c>
      <c r="B407" s="118"/>
      <c r="C407" s="7">
        <v>229095.0</v>
      </c>
      <c r="D407" s="112" t="s">
        <v>137</v>
      </c>
      <c r="E407" s="111">
        <v>45536.0</v>
      </c>
      <c r="F407" s="113">
        <f t="shared" si="1"/>
        <v>5</v>
      </c>
      <c r="G407" s="111">
        <v>45560.0</v>
      </c>
      <c r="H407" s="52">
        <f t="shared" si="2"/>
        <v>4</v>
      </c>
      <c r="I407" s="112" t="s">
        <v>44</v>
      </c>
      <c r="J407" s="118"/>
      <c r="K407" s="118"/>
      <c r="L407" s="118"/>
      <c r="M407" s="118"/>
      <c r="N407" s="112" t="s">
        <v>18</v>
      </c>
      <c r="O407" s="118"/>
      <c r="P407" s="11"/>
    </row>
    <row r="408">
      <c r="A408" s="111">
        <v>45705.0</v>
      </c>
      <c r="B408" s="118"/>
      <c r="C408" s="7">
        <v>240860.0</v>
      </c>
      <c r="D408" s="112" t="s">
        <v>137</v>
      </c>
      <c r="E408" s="111">
        <v>45536.0</v>
      </c>
      <c r="F408" s="113">
        <f t="shared" si="1"/>
        <v>5</v>
      </c>
      <c r="G408" s="111">
        <v>45685.0</v>
      </c>
      <c r="H408" s="52">
        <f t="shared" si="2"/>
        <v>0</v>
      </c>
      <c r="I408" s="112" t="s">
        <v>60</v>
      </c>
      <c r="J408" s="118"/>
      <c r="K408" s="118"/>
      <c r="L408" s="118"/>
      <c r="M408" s="118"/>
      <c r="N408" s="112" t="s">
        <v>18</v>
      </c>
      <c r="O408" s="118"/>
      <c r="P408" s="11"/>
    </row>
    <row r="409">
      <c r="A409" s="111">
        <v>45705.0</v>
      </c>
      <c r="B409" s="118"/>
      <c r="C409" s="7">
        <v>132792.0</v>
      </c>
      <c r="D409" s="112" t="s">
        <v>87</v>
      </c>
      <c r="E409" s="111">
        <v>44774.0</v>
      </c>
      <c r="F409" s="113">
        <f t="shared" si="1"/>
        <v>30</v>
      </c>
      <c r="G409" s="111">
        <v>44805.0</v>
      </c>
      <c r="H409" s="52">
        <f t="shared" si="2"/>
        <v>29</v>
      </c>
      <c r="I409" s="112" t="s">
        <v>41</v>
      </c>
      <c r="J409" s="118"/>
      <c r="K409" s="118"/>
      <c r="L409" s="118"/>
      <c r="M409" s="118"/>
      <c r="N409" s="112" t="s">
        <v>18</v>
      </c>
      <c r="O409" s="118"/>
      <c r="P409" s="11"/>
    </row>
    <row r="410">
      <c r="A410" s="111">
        <v>45705.0</v>
      </c>
      <c r="B410" s="118"/>
      <c r="C410" s="7">
        <v>123218.0</v>
      </c>
      <c r="D410" s="112" t="s">
        <v>87</v>
      </c>
      <c r="E410" s="111">
        <v>44621.0</v>
      </c>
      <c r="F410" s="113">
        <f t="shared" si="1"/>
        <v>35</v>
      </c>
      <c r="G410" s="111">
        <v>44693.0</v>
      </c>
      <c r="H410" s="52">
        <f t="shared" si="2"/>
        <v>33</v>
      </c>
      <c r="I410" s="112" t="s">
        <v>56</v>
      </c>
      <c r="J410" s="118"/>
      <c r="K410" s="118"/>
      <c r="L410" s="118"/>
      <c r="M410" s="118"/>
      <c r="N410" s="112" t="s">
        <v>18</v>
      </c>
      <c r="O410" s="118"/>
      <c r="P410" s="11"/>
    </row>
    <row r="411">
      <c r="A411" s="111">
        <v>45705.0</v>
      </c>
      <c r="B411" s="118"/>
      <c r="C411" s="7">
        <v>214590.0</v>
      </c>
      <c r="D411" s="112" t="s">
        <v>87</v>
      </c>
      <c r="E411" s="111">
        <v>45383.0</v>
      </c>
      <c r="F411" s="113">
        <f t="shared" si="1"/>
        <v>10</v>
      </c>
      <c r="G411" s="111">
        <v>45427.0</v>
      </c>
      <c r="H411" s="52">
        <f t="shared" si="2"/>
        <v>9</v>
      </c>
      <c r="I411" s="112" t="s">
        <v>56</v>
      </c>
      <c r="J411" s="118"/>
      <c r="K411" s="118"/>
      <c r="L411" s="118"/>
      <c r="M411" s="118"/>
      <c r="N411" s="112" t="s">
        <v>18</v>
      </c>
      <c r="O411" s="118"/>
      <c r="P411" s="11"/>
    </row>
    <row r="412">
      <c r="A412" s="111">
        <v>45705.0</v>
      </c>
      <c r="B412" s="118"/>
      <c r="C412" s="7">
        <v>165216.0</v>
      </c>
      <c r="D412" s="112" t="s">
        <v>87</v>
      </c>
      <c r="E412" s="111">
        <v>44958.0</v>
      </c>
      <c r="F412" s="113">
        <f t="shared" si="1"/>
        <v>24</v>
      </c>
      <c r="G412" s="111">
        <v>45010.0</v>
      </c>
      <c r="H412" s="52">
        <f t="shared" si="2"/>
        <v>22</v>
      </c>
      <c r="I412" s="112" t="s">
        <v>69</v>
      </c>
      <c r="J412" s="118"/>
      <c r="K412" s="118"/>
      <c r="L412" s="118"/>
      <c r="M412" s="118"/>
      <c r="N412" s="112" t="s">
        <v>18</v>
      </c>
      <c r="O412" s="118"/>
      <c r="P412" s="11"/>
    </row>
    <row r="413">
      <c r="A413" s="111">
        <v>45705.0</v>
      </c>
      <c r="B413" s="118"/>
      <c r="C413" s="7">
        <v>178879.0</v>
      </c>
      <c r="D413" s="112" t="s">
        <v>87</v>
      </c>
      <c r="E413" s="111">
        <v>44927.0</v>
      </c>
      <c r="F413" s="113">
        <f t="shared" si="1"/>
        <v>25</v>
      </c>
      <c r="G413" s="111">
        <v>45126.0</v>
      </c>
      <c r="H413" s="52">
        <f t="shared" si="2"/>
        <v>18</v>
      </c>
      <c r="I413" s="112" t="s">
        <v>44</v>
      </c>
      <c r="J413" s="118"/>
      <c r="K413" s="118"/>
      <c r="L413" s="118"/>
      <c r="M413" s="118"/>
      <c r="N413" s="112" t="s">
        <v>18</v>
      </c>
      <c r="O413" s="118"/>
      <c r="P413" s="11"/>
    </row>
    <row r="414">
      <c r="A414" s="111">
        <v>45705.0</v>
      </c>
      <c r="B414" s="118"/>
      <c r="C414" s="7">
        <v>186055.0</v>
      </c>
      <c r="D414" s="112" t="s">
        <v>87</v>
      </c>
      <c r="E414" s="111">
        <v>45108.0</v>
      </c>
      <c r="F414" s="113">
        <f t="shared" si="1"/>
        <v>19</v>
      </c>
      <c r="G414" s="111">
        <v>45184.0</v>
      </c>
      <c r="H414" s="52">
        <f t="shared" si="2"/>
        <v>17</v>
      </c>
      <c r="I414" s="112" t="s">
        <v>117</v>
      </c>
      <c r="J414" s="118"/>
      <c r="K414" s="118"/>
      <c r="L414" s="118"/>
      <c r="M414" s="118"/>
      <c r="N414" s="112" t="s">
        <v>18</v>
      </c>
      <c r="O414" s="118"/>
      <c r="P414" s="11"/>
    </row>
    <row r="415">
      <c r="A415" s="111">
        <v>45705.0</v>
      </c>
      <c r="B415" s="118"/>
      <c r="C415" s="7">
        <v>192086.0</v>
      </c>
      <c r="D415" s="112" t="s">
        <v>87</v>
      </c>
      <c r="E415" s="111">
        <v>45139.0</v>
      </c>
      <c r="F415" s="113">
        <f t="shared" si="1"/>
        <v>18</v>
      </c>
      <c r="G415" s="114">
        <v>45243.0</v>
      </c>
      <c r="H415" s="52">
        <f t="shared" si="2"/>
        <v>15</v>
      </c>
      <c r="I415" s="112" t="s">
        <v>60</v>
      </c>
      <c r="J415" s="118"/>
      <c r="K415" s="118"/>
      <c r="L415" s="118"/>
      <c r="M415" s="118"/>
      <c r="N415" s="112" t="s">
        <v>18</v>
      </c>
      <c r="O415" s="118"/>
      <c r="P415" s="11"/>
    </row>
    <row r="416">
      <c r="A416" s="111">
        <v>45705.0</v>
      </c>
      <c r="B416" s="118"/>
      <c r="C416" s="7">
        <v>196955.0</v>
      </c>
      <c r="D416" s="112" t="s">
        <v>87</v>
      </c>
      <c r="E416" s="111">
        <v>45170.0</v>
      </c>
      <c r="F416" s="113">
        <f t="shared" si="1"/>
        <v>17</v>
      </c>
      <c r="G416" s="111">
        <v>45295.0</v>
      </c>
      <c r="H416" s="52">
        <f t="shared" si="2"/>
        <v>13</v>
      </c>
      <c r="I416" s="112" t="s">
        <v>44</v>
      </c>
      <c r="J416" s="118"/>
      <c r="K416" s="118"/>
      <c r="L416" s="118"/>
      <c r="M416" s="118"/>
      <c r="N416" s="112" t="s">
        <v>18</v>
      </c>
      <c r="O416" s="118"/>
      <c r="P416" s="11"/>
    </row>
    <row r="417">
      <c r="A417" s="111">
        <v>45700.0</v>
      </c>
      <c r="B417" s="118"/>
      <c r="C417" s="7">
        <v>205098.0</v>
      </c>
      <c r="D417" s="112" t="s">
        <v>87</v>
      </c>
      <c r="E417" s="111">
        <v>45352.0</v>
      </c>
      <c r="F417" s="113">
        <f t="shared" si="1"/>
        <v>11</v>
      </c>
      <c r="G417" s="111">
        <v>45357.0</v>
      </c>
      <c r="H417" s="52">
        <f t="shared" si="2"/>
        <v>11</v>
      </c>
      <c r="I417" s="112" t="s">
        <v>60</v>
      </c>
      <c r="J417" s="118"/>
      <c r="K417" s="112" t="s">
        <v>191</v>
      </c>
      <c r="L417" s="118"/>
      <c r="M417" s="118"/>
      <c r="N417" s="112" t="s">
        <v>19</v>
      </c>
      <c r="O417" s="118"/>
      <c r="P417" s="11"/>
    </row>
    <row r="418">
      <c r="A418" s="111">
        <v>45705.0</v>
      </c>
      <c r="B418" s="118"/>
      <c r="C418" s="7">
        <v>192167.0</v>
      </c>
      <c r="D418" s="112" t="s">
        <v>87</v>
      </c>
      <c r="E418" s="111">
        <v>45200.0</v>
      </c>
      <c r="F418" s="113">
        <f t="shared" si="1"/>
        <v>16</v>
      </c>
      <c r="G418" s="111">
        <v>45357.0</v>
      </c>
      <c r="H418" s="52">
        <f t="shared" si="2"/>
        <v>11</v>
      </c>
      <c r="I418" s="112" t="s">
        <v>69</v>
      </c>
      <c r="J418" s="118"/>
      <c r="K418" s="118"/>
      <c r="L418" s="118"/>
      <c r="M418" s="118"/>
      <c r="N418" s="112" t="s">
        <v>18</v>
      </c>
      <c r="O418" s="118"/>
      <c r="P418" s="11"/>
    </row>
    <row r="419">
      <c r="A419" s="111">
        <v>45705.0</v>
      </c>
      <c r="B419" s="118"/>
      <c r="C419" s="7">
        <v>209012.0</v>
      </c>
      <c r="D419" s="112" t="s">
        <v>87</v>
      </c>
      <c r="E419" s="111">
        <v>45261.0</v>
      </c>
      <c r="F419" s="113">
        <f t="shared" si="1"/>
        <v>14</v>
      </c>
      <c r="G419" s="111">
        <v>45386.0</v>
      </c>
      <c r="H419" s="52">
        <f t="shared" si="2"/>
        <v>10</v>
      </c>
      <c r="I419" s="112" t="s">
        <v>56</v>
      </c>
      <c r="J419" s="118"/>
      <c r="K419" s="118"/>
      <c r="L419" s="118"/>
      <c r="M419" s="118"/>
      <c r="N419" s="112" t="s">
        <v>18</v>
      </c>
      <c r="O419" s="118"/>
      <c r="P419" s="11"/>
    </row>
    <row r="420">
      <c r="A420" s="111">
        <v>45705.0</v>
      </c>
      <c r="B420" s="118"/>
      <c r="C420" s="7">
        <v>216011.0</v>
      </c>
      <c r="D420" s="112" t="s">
        <v>87</v>
      </c>
      <c r="E420" s="111">
        <v>45413.0</v>
      </c>
      <c r="F420" s="113">
        <f t="shared" si="1"/>
        <v>9</v>
      </c>
      <c r="G420" s="111">
        <v>45439.0</v>
      </c>
      <c r="H420" s="52">
        <f t="shared" si="2"/>
        <v>8</v>
      </c>
      <c r="I420" s="112" t="s">
        <v>60</v>
      </c>
      <c r="J420" s="118"/>
      <c r="K420" s="118"/>
      <c r="L420" s="118"/>
      <c r="M420" s="118"/>
      <c r="N420" s="112" t="s">
        <v>18</v>
      </c>
      <c r="O420" s="118"/>
      <c r="P420" s="11"/>
    </row>
    <row r="421">
      <c r="A421" s="111">
        <v>45705.0</v>
      </c>
      <c r="B421" s="118"/>
      <c r="C421" s="7">
        <v>187778.0</v>
      </c>
      <c r="D421" s="112" t="s">
        <v>87</v>
      </c>
      <c r="E421" s="111">
        <v>45108.0</v>
      </c>
      <c r="F421" s="113">
        <f t="shared" si="1"/>
        <v>19</v>
      </c>
      <c r="G421" s="111">
        <v>45198.0</v>
      </c>
      <c r="H421" s="52">
        <f t="shared" si="2"/>
        <v>16</v>
      </c>
      <c r="I421" s="112" t="s">
        <v>69</v>
      </c>
      <c r="J421" s="118"/>
      <c r="K421" s="118"/>
      <c r="L421" s="118"/>
      <c r="M421" s="118"/>
      <c r="N421" s="112" t="s">
        <v>18</v>
      </c>
      <c r="O421" s="118"/>
      <c r="P421" s="11"/>
    </row>
    <row r="422">
      <c r="A422" s="111">
        <v>45705.0</v>
      </c>
      <c r="B422" s="118"/>
      <c r="C422" s="7">
        <v>240391.0</v>
      </c>
      <c r="D422" s="112" t="s">
        <v>139</v>
      </c>
      <c r="E422" s="111">
        <v>45597.0</v>
      </c>
      <c r="F422" s="113">
        <f t="shared" si="1"/>
        <v>3</v>
      </c>
      <c r="G422" s="111">
        <v>45680.0</v>
      </c>
      <c r="H422" s="52">
        <f t="shared" si="2"/>
        <v>0</v>
      </c>
      <c r="I422" s="112" t="s">
        <v>69</v>
      </c>
      <c r="J422" s="118"/>
      <c r="K422" s="118"/>
      <c r="L422" s="118"/>
      <c r="M422" s="118"/>
      <c r="N422" s="112" t="s">
        <v>18</v>
      </c>
      <c r="O422" s="118"/>
      <c r="P422" s="11"/>
    </row>
    <row r="423">
      <c r="A423" s="111">
        <v>45705.0</v>
      </c>
      <c r="B423" s="118"/>
      <c r="C423" s="7">
        <v>241165.0</v>
      </c>
      <c r="D423" s="112" t="s">
        <v>139</v>
      </c>
      <c r="E423" s="111">
        <v>45658.0</v>
      </c>
      <c r="F423" s="113">
        <f t="shared" si="1"/>
        <v>1</v>
      </c>
      <c r="G423" s="111">
        <v>45687.0</v>
      </c>
      <c r="H423" s="52">
        <f t="shared" si="2"/>
        <v>0</v>
      </c>
      <c r="I423" s="112" t="s">
        <v>56</v>
      </c>
      <c r="J423" s="118"/>
      <c r="K423" s="118"/>
      <c r="L423" s="118"/>
      <c r="M423" s="118"/>
      <c r="N423" s="112" t="s">
        <v>18</v>
      </c>
      <c r="O423" s="118"/>
      <c r="P423" s="11"/>
    </row>
    <row r="424">
      <c r="A424" s="111">
        <v>45705.0</v>
      </c>
      <c r="B424" s="118"/>
      <c r="C424" s="7">
        <v>233838.0</v>
      </c>
      <c r="D424" s="112" t="s">
        <v>139</v>
      </c>
      <c r="E424" s="111">
        <v>45352.0</v>
      </c>
      <c r="F424" s="113">
        <f t="shared" si="1"/>
        <v>11</v>
      </c>
      <c r="G424" s="114">
        <v>45607.0</v>
      </c>
      <c r="H424" s="52">
        <f t="shared" si="2"/>
        <v>3</v>
      </c>
      <c r="I424" s="112" t="s">
        <v>56</v>
      </c>
      <c r="J424" s="118"/>
      <c r="K424" s="118"/>
      <c r="L424" s="118"/>
      <c r="M424" s="118"/>
      <c r="N424" s="112" t="s">
        <v>18</v>
      </c>
      <c r="O424" s="118"/>
      <c r="P424" s="11"/>
    </row>
    <row r="425">
      <c r="A425" s="111">
        <v>45705.0</v>
      </c>
      <c r="B425" s="118"/>
      <c r="C425" s="7">
        <v>220378.0</v>
      </c>
      <c r="D425" s="112" t="s">
        <v>139</v>
      </c>
      <c r="E425" s="111">
        <v>45413.0</v>
      </c>
      <c r="F425" s="113">
        <f t="shared" si="1"/>
        <v>9</v>
      </c>
      <c r="G425" s="111">
        <v>45478.0</v>
      </c>
      <c r="H425" s="52">
        <f t="shared" si="2"/>
        <v>7</v>
      </c>
      <c r="I425" s="112" t="s">
        <v>44</v>
      </c>
      <c r="J425" s="118"/>
      <c r="K425" s="118"/>
      <c r="L425" s="118"/>
      <c r="M425" s="118"/>
      <c r="N425" s="112" t="s">
        <v>18</v>
      </c>
      <c r="O425" s="118"/>
      <c r="P425" s="11"/>
    </row>
    <row r="426">
      <c r="A426" s="111">
        <v>45705.0</v>
      </c>
      <c r="B426" s="118"/>
      <c r="C426" s="7">
        <v>224251.0</v>
      </c>
      <c r="D426" s="112" t="s">
        <v>139</v>
      </c>
      <c r="E426" s="111">
        <v>45474.0</v>
      </c>
      <c r="F426" s="113">
        <f t="shared" si="1"/>
        <v>7</v>
      </c>
      <c r="G426" s="111">
        <v>45512.0</v>
      </c>
      <c r="H426" s="52">
        <f t="shared" si="2"/>
        <v>6</v>
      </c>
      <c r="I426" s="112" t="s">
        <v>56</v>
      </c>
      <c r="J426" s="118"/>
      <c r="K426" s="118"/>
      <c r="L426" s="118"/>
      <c r="M426" s="118"/>
      <c r="N426" s="112" t="s">
        <v>18</v>
      </c>
      <c r="O426" s="118"/>
      <c r="P426" s="11"/>
    </row>
    <row r="427">
      <c r="A427" s="111">
        <v>45705.0</v>
      </c>
      <c r="B427" s="118"/>
      <c r="C427" s="7">
        <v>227680.0</v>
      </c>
      <c r="D427" s="112" t="s">
        <v>139</v>
      </c>
      <c r="E427" s="111">
        <v>45505.0</v>
      </c>
      <c r="F427" s="113">
        <f t="shared" si="1"/>
        <v>6</v>
      </c>
      <c r="G427" s="111">
        <v>45546.0</v>
      </c>
      <c r="H427" s="52">
        <f t="shared" si="2"/>
        <v>5</v>
      </c>
      <c r="I427" s="112" t="s">
        <v>56</v>
      </c>
      <c r="J427" s="118"/>
      <c r="K427" s="118"/>
      <c r="L427" s="118"/>
      <c r="M427" s="118"/>
      <c r="N427" s="112" t="s">
        <v>18</v>
      </c>
      <c r="O427" s="118"/>
      <c r="P427" s="11"/>
    </row>
    <row r="428">
      <c r="A428" s="111">
        <v>45705.0</v>
      </c>
      <c r="B428" s="118"/>
      <c r="C428" s="7">
        <v>228432.0</v>
      </c>
      <c r="D428" s="112" t="s">
        <v>139</v>
      </c>
      <c r="E428" s="111">
        <v>45505.0</v>
      </c>
      <c r="F428" s="113">
        <f t="shared" si="1"/>
        <v>6</v>
      </c>
      <c r="G428" s="111">
        <v>45554.0</v>
      </c>
      <c r="H428" s="52">
        <f t="shared" si="2"/>
        <v>4</v>
      </c>
      <c r="I428" s="112" t="s">
        <v>44</v>
      </c>
      <c r="J428" s="118"/>
      <c r="K428" s="118"/>
      <c r="L428" s="118"/>
      <c r="M428" s="118"/>
      <c r="N428" s="112" t="s">
        <v>18</v>
      </c>
      <c r="O428" s="118"/>
      <c r="P428" s="11"/>
    </row>
    <row r="429">
      <c r="A429" s="111">
        <v>45705.0</v>
      </c>
      <c r="B429" s="118"/>
      <c r="C429" s="7">
        <v>229843.0</v>
      </c>
      <c r="D429" s="112" t="s">
        <v>139</v>
      </c>
      <c r="E429" s="111">
        <v>45536.0</v>
      </c>
      <c r="F429" s="113">
        <f t="shared" si="1"/>
        <v>5</v>
      </c>
      <c r="G429" s="111">
        <v>45569.0</v>
      </c>
      <c r="H429" s="52">
        <f t="shared" si="2"/>
        <v>4</v>
      </c>
      <c r="I429" s="112" t="s">
        <v>69</v>
      </c>
      <c r="J429" s="118"/>
      <c r="K429" s="118"/>
      <c r="L429" s="118"/>
      <c r="M429" s="118"/>
      <c r="N429" s="112" t="s">
        <v>18</v>
      </c>
      <c r="O429" s="118"/>
      <c r="P429" s="11"/>
    </row>
    <row r="430">
      <c r="A430" s="111">
        <v>45705.0</v>
      </c>
      <c r="B430" s="118"/>
      <c r="C430" s="7">
        <v>231442.0</v>
      </c>
      <c r="D430" s="112" t="s">
        <v>139</v>
      </c>
      <c r="E430" s="111">
        <v>45566.0</v>
      </c>
      <c r="F430" s="113">
        <f t="shared" si="1"/>
        <v>4</v>
      </c>
      <c r="G430" s="114">
        <v>45583.0</v>
      </c>
      <c r="H430" s="52">
        <f t="shared" si="2"/>
        <v>4</v>
      </c>
      <c r="I430" s="112" t="s">
        <v>89</v>
      </c>
      <c r="J430" s="118"/>
      <c r="K430" s="118"/>
      <c r="L430" s="118"/>
      <c r="M430" s="118"/>
      <c r="N430" s="112" t="s">
        <v>18</v>
      </c>
      <c r="O430" s="118"/>
      <c r="P430" s="11"/>
    </row>
    <row r="431">
      <c r="A431" s="111">
        <v>45705.0</v>
      </c>
      <c r="B431" s="118"/>
      <c r="C431" s="7">
        <v>233716.0</v>
      </c>
      <c r="D431" s="112" t="s">
        <v>139</v>
      </c>
      <c r="E431" s="111">
        <v>45566.0</v>
      </c>
      <c r="F431" s="113">
        <f t="shared" si="1"/>
        <v>4</v>
      </c>
      <c r="G431" s="111">
        <v>45543.0</v>
      </c>
      <c r="H431" s="52">
        <f t="shared" si="2"/>
        <v>5</v>
      </c>
      <c r="I431" s="112" t="s">
        <v>56</v>
      </c>
      <c r="J431" s="118"/>
      <c r="K431" s="118"/>
      <c r="L431" s="118"/>
      <c r="M431" s="118"/>
      <c r="N431" s="112" t="s">
        <v>18</v>
      </c>
      <c r="O431" s="118"/>
      <c r="P431" s="11"/>
    </row>
    <row r="432">
      <c r="A432" s="111">
        <v>45705.0</v>
      </c>
      <c r="B432" s="118"/>
      <c r="C432" s="7">
        <v>222587.0</v>
      </c>
      <c r="D432" s="112" t="s">
        <v>139</v>
      </c>
      <c r="E432" s="111">
        <v>45474.0</v>
      </c>
      <c r="F432" s="113">
        <f t="shared" si="1"/>
        <v>7</v>
      </c>
      <c r="G432" s="114">
        <v>45614.0</v>
      </c>
      <c r="H432" s="52">
        <f t="shared" si="2"/>
        <v>3</v>
      </c>
      <c r="I432" s="112" t="s">
        <v>44</v>
      </c>
      <c r="J432" s="118"/>
      <c r="K432" s="118"/>
      <c r="L432" s="118"/>
      <c r="M432" s="118"/>
      <c r="N432" s="112" t="s">
        <v>18</v>
      </c>
      <c r="O432" s="118"/>
      <c r="P432" s="11"/>
    </row>
    <row r="433">
      <c r="A433" s="111">
        <v>45705.0</v>
      </c>
      <c r="B433" s="118"/>
      <c r="C433" s="7">
        <v>235630.0</v>
      </c>
      <c r="D433" s="112" t="s">
        <v>139</v>
      </c>
      <c r="E433" s="111">
        <v>45566.0</v>
      </c>
      <c r="F433" s="113">
        <f t="shared" si="1"/>
        <v>4</v>
      </c>
      <c r="G433" s="114">
        <v>45624.0</v>
      </c>
      <c r="H433" s="52">
        <f t="shared" si="2"/>
        <v>2</v>
      </c>
      <c r="I433" s="112" t="s">
        <v>56</v>
      </c>
      <c r="J433" s="118"/>
      <c r="K433" s="118"/>
      <c r="L433" s="118"/>
      <c r="M433" s="118"/>
      <c r="N433" s="112" t="s">
        <v>18</v>
      </c>
      <c r="O433" s="118"/>
      <c r="P433" s="11"/>
    </row>
    <row r="434">
      <c r="A434" s="111">
        <v>45705.0</v>
      </c>
      <c r="B434" s="118"/>
      <c r="C434" s="7">
        <v>236368.0</v>
      </c>
      <c r="D434" s="112" t="s">
        <v>139</v>
      </c>
      <c r="E434" s="111">
        <v>45383.0</v>
      </c>
      <c r="F434" s="113">
        <f t="shared" si="1"/>
        <v>10</v>
      </c>
      <c r="G434" s="111">
        <v>45631.0</v>
      </c>
      <c r="H434" s="52">
        <f t="shared" si="2"/>
        <v>2</v>
      </c>
      <c r="I434" s="112" t="s">
        <v>56</v>
      </c>
      <c r="J434" s="118"/>
      <c r="K434" s="118"/>
      <c r="L434" s="118"/>
      <c r="M434" s="118"/>
      <c r="N434" s="112" t="s">
        <v>18</v>
      </c>
      <c r="O434" s="118"/>
      <c r="P434" s="11"/>
    </row>
    <row r="435">
      <c r="A435" s="111">
        <v>45705.0</v>
      </c>
      <c r="B435" s="118"/>
      <c r="C435" s="7">
        <v>237201.0</v>
      </c>
      <c r="D435" s="112" t="s">
        <v>139</v>
      </c>
      <c r="E435" s="111">
        <v>45536.0</v>
      </c>
      <c r="F435" s="113">
        <f t="shared" si="1"/>
        <v>5</v>
      </c>
      <c r="G435" s="114">
        <v>45642.0</v>
      </c>
      <c r="H435" s="52">
        <f t="shared" si="2"/>
        <v>2</v>
      </c>
      <c r="I435" s="112" t="s">
        <v>44</v>
      </c>
      <c r="J435" s="118"/>
      <c r="K435" s="118"/>
      <c r="L435" s="118"/>
      <c r="M435" s="118"/>
      <c r="N435" s="112" t="s">
        <v>18</v>
      </c>
      <c r="O435" s="118"/>
      <c r="P435" s="11"/>
    </row>
    <row r="436">
      <c r="A436" s="111">
        <v>45705.0</v>
      </c>
      <c r="B436" s="118"/>
      <c r="C436" s="7">
        <v>238205.0</v>
      </c>
      <c r="D436" s="112" t="s">
        <v>139</v>
      </c>
      <c r="E436" s="111">
        <v>45261.0</v>
      </c>
      <c r="F436" s="113">
        <f t="shared" si="1"/>
        <v>14</v>
      </c>
      <c r="G436" s="111">
        <v>45663.0</v>
      </c>
      <c r="H436" s="52">
        <f t="shared" si="2"/>
        <v>1</v>
      </c>
      <c r="I436" s="112" t="s">
        <v>44</v>
      </c>
      <c r="J436" s="118"/>
      <c r="K436" s="118"/>
      <c r="L436" s="118"/>
      <c r="M436" s="118"/>
      <c r="N436" s="112" t="s">
        <v>18</v>
      </c>
      <c r="O436" s="118"/>
      <c r="P436" s="11"/>
    </row>
    <row r="437">
      <c r="A437" s="111">
        <v>45705.0</v>
      </c>
      <c r="B437" s="118"/>
      <c r="C437" s="7">
        <v>239058.0</v>
      </c>
      <c r="D437" s="112" t="s">
        <v>139</v>
      </c>
      <c r="E437" s="111">
        <v>45658.0</v>
      </c>
      <c r="F437" s="113">
        <f t="shared" si="1"/>
        <v>1</v>
      </c>
      <c r="G437" s="111">
        <v>45667.0</v>
      </c>
      <c r="H437" s="52">
        <f t="shared" si="2"/>
        <v>1</v>
      </c>
      <c r="I437" s="112" t="s">
        <v>44</v>
      </c>
      <c r="J437" s="118"/>
      <c r="K437" s="118"/>
      <c r="L437" s="118"/>
      <c r="M437" s="118"/>
      <c r="N437" s="112" t="s">
        <v>18</v>
      </c>
      <c r="O437" s="118"/>
      <c r="P437" s="11"/>
    </row>
    <row r="438">
      <c r="A438" s="111">
        <v>45705.0</v>
      </c>
      <c r="B438" s="118"/>
      <c r="C438" s="7">
        <v>232731.0</v>
      </c>
      <c r="D438" s="112" t="s">
        <v>139</v>
      </c>
      <c r="E438" s="111">
        <v>45566.0</v>
      </c>
      <c r="F438" s="113">
        <f t="shared" si="1"/>
        <v>4</v>
      </c>
      <c r="G438" s="111">
        <v>45674.0</v>
      </c>
      <c r="H438" s="52">
        <f t="shared" si="2"/>
        <v>1</v>
      </c>
      <c r="I438" s="112" t="s">
        <v>48</v>
      </c>
      <c r="J438" s="118"/>
      <c r="K438" s="118"/>
      <c r="L438" s="118"/>
      <c r="M438" s="118"/>
      <c r="N438" s="112" t="s">
        <v>18</v>
      </c>
      <c r="O438" s="118"/>
      <c r="P438" s="11"/>
    </row>
    <row r="439">
      <c r="A439" s="111">
        <v>45705.0</v>
      </c>
      <c r="B439" s="118"/>
      <c r="C439" s="7">
        <v>241584.0</v>
      </c>
      <c r="D439" s="112" t="s">
        <v>139</v>
      </c>
      <c r="E439" s="111">
        <v>45658.0</v>
      </c>
      <c r="F439" s="113">
        <f t="shared" si="1"/>
        <v>1</v>
      </c>
      <c r="G439" s="111">
        <v>45692.0</v>
      </c>
      <c r="H439" s="52">
        <f t="shared" si="2"/>
        <v>0</v>
      </c>
      <c r="I439" s="112" t="s">
        <v>56</v>
      </c>
      <c r="J439" s="118"/>
      <c r="K439" s="118"/>
      <c r="L439" s="118"/>
      <c r="M439" s="118"/>
      <c r="N439" s="112" t="s">
        <v>18</v>
      </c>
      <c r="O439" s="118"/>
      <c r="P439" s="11"/>
    </row>
    <row r="440">
      <c r="A440" s="111">
        <v>45705.0</v>
      </c>
      <c r="B440" s="118"/>
      <c r="C440" s="7">
        <v>242444.0</v>
      </c>
      <c r="D440" s="112" t="s">
        <v>139</v>
      </c>
      <c r="E440" s="111">
        <v>45658.0</v>
      </c>
      <c r="F440" s="113">
        <f t="shared" si="1"/>
        <v>1</v>
      </c>
      <c r="G440" s="111">
        <v>45333.0</v>
      </c>
      <c r="H440" s="52">
        <f t="shared" si="2"/>
        <v>12</v>
      </c>
      <c r="I440" s="112" t="s">
        <v>69</v>
      </c>
      <c r="J440" s="118"/>
      <c r="K440" s="118"/>
      <c r="L440" s="118"/>
      <c r="M440" s="118"/>
      <c r="N440" s="112" t="s">
        <v>18</v>
      </c>
      <c r="O440" s="118"/>
      <c r="P440" s="11"/>
    </row>
    <row r="441">
      <c r="A441" s="111">
        <v>45705.0</v>
      </c>
      <c r="B441" s="118"/>
      <c r="C441" s="7">
        <v>120243.0</v>
      </c>
      <c r="D441" s="112" t="s">
        <v>140</v>
      </c>
      <c r="E441" s="111">
        <v>44378.0</v>
      </c>
      <c r="F441" s="113">
        <f t="shared" si="1"/>
        <v>43</v>
      </c>
      <c r="G441" s="111">
        <v>44636.0</v>
      </c>
      <c r="H441" s="52">
        <f t="shared" si="2"/>
        <v>35</v>
      </c>
      <c r="I441" s="112" t="s">
        <v>56</v>
      </c>
      <c r="J441" s="118"/>
      <c r="K441" s="118"/>
      <c r="L441" s="118"/>
      <c r="M441" s="118"/>
      <c r="N441" s="112" t="s">
        <v>18</v>
      </c>
      <c r="O441" s="118"/>
      <c r="P441" s="11"/>
    </row>
    <row r="442">
      <c r="A442" s="111">
        <v>45705.0</v>
      </c>
      <c r="B442" s="118"/>
      <c r="C442" s="7">
        <v>194269.0</v>
      </c>
      <c r="D442" s="112" t="s">
        <v>140</v>
      </c>
      <c r="E442" s="111">
        <v>45231.0</v>
      </c>
      <c r="F442" s="113">
        <f t="shared" si="1"/>
        <v>15</v>
      </c>
      <c r="G442" s="114">
        <v>45259.0</v>
      </c>
      <c r="H442" s="52">
        <f t="shared" si="2"/>
        <v>14</v>
      </c>
      <c r="I442" s="112" t="s">
        <v>44</v>
      </c>
      <c r="J442" s="118"/>
      <c r="K442" s="118"/>
      <c r="L442" s="118"/>
      <c r="M442" s="118"/>
      <c r="N442" s="112" t="s">
        <v>18</v>
      </c>
      <c r="O442" s="118"/>
      <c r="P442" s="11"/>
    </row>
    <row r="443">
      <c r="A443" s="111">
        <v>45705.0</v>
      </c>
      <c r="B443" s="118"/>
      <c r="C443" s="7">
        <v>232715.0</v>
      </c>
      <c r="D443" s="112" t="s">
        <v>140</v>
      </c>
      <c r="E443" s="111">
        <v>44136.0</v>
      </c>
      <c r="F443" s="113">
        <f t="shared" si="1"/>
        <v>51</v>
      </c>
      <c r="G443" s="114">
        <v>45596.0</v>
      </c>
      <c r="H443" s="52">
        <f t="shared" si="2"/>
        <v>3</v>
      </c>
      <c r="I443" s="112" t="s">
        <v>44</v>
      </c>
      <c r="J443" s="118"/>
      <c r="K443" s="118"/>
      <c r="L443" s="118"/>
      <c r="M443" s="118"/>
      <c r="N443" s="112" t="s">
        <v>18</v>
      </c>
      <c r="O443" s="118"/>
      <c r="P443" s="11"/>
    </row>
    <row r="444">
      <c r="A444" s="111">
        <v>45705.0</v>
      </c>
      <c r="B444" s="118"/>
      <c r="C444" s="7">
        <v>125307.0</v>
      </c>
      <c r="D444" s="112" t="s">
        <v>140</v>
      </c>
      <c r="E444" s="111">
        <v>44562.0</v>
      </c>
      <c r="F444" s="113">
        <f t="shared" si="1"/>
        <v>37</v>
      </c>
      <c r="G444" s="111">
        <v>44673.0</v>
      </c>
      <c r="H444" s="52">
        <f t="shared" si="2"/>
        <v>33</v>
      </c>
      <c r="I444" s="112" t="s">
        <v>41</v>
      </c>
      <c r="J444" s="118"/>
      <c r="K444" s="118"/>
      <c r="L444" s="118"/>
      <c r="M444" s="118"/>
      <c r="N444" s="112" t="s">
        <v>18</v>
      </c>
      <c r="O444" s="118"/>
      <c r="P444" s="11"/>
    </row>
    <row r="445">
      <c r="A445" s="111">
        <v>45702.0</v>
      </c>
      <c r="B445" s="118"/>
      <c r="C445" s="7">
        <v>233336.0</v>
      </c>
      <c r="D445" s="112" t="s">
        <v>140</v>
      </c>
      <c r="E445" s="111">
        <v>45383.0</v>
      </c>
      <c r="F445" s="113">
        <f t="shared" si="1"/>
        <v>10</v>
      </c>
      <c r="G445" s="111">
        <v>45601.0</v>
      </c>
      <c r="H445" s="52">
        <f t="shared" si="2"/>
        <v>3</v>
      </c>
      <c r="I445" s="112" t="s">
        <v>60</v>
      </c>
      <c r="J445" s="118"/>
      <c r="K445" s="112" t="s">
        <v>143</v>
      </c>
      <c r="L445" s="118"/>
      <c r="M445" s="118"/>
      <c r="N445" s="112" t="s">
        <v>19</v>
      </c>
      <c r="O445" s="118"/>
      <c r="P445" s="11"/>
    </row>
    <row r="446">
      <c r="A446" s="111">
        <v>45705.0</v>
      </c>
      <c r="B446" s="118"/>
      <c r="C446" s="7">
        <v>238231.0</v>
      </c>
      <c r="D446" s="112" t="s">
        <v>140</v>
      </c>
      <c r="E446" s="111">
        <v>45566.0</v>
      </c>
      <c r="F446" s="113">
        <f t="shared" si="1"/>
        <v>4</v>
      </c>
      <c r="G446" s="111">
        <v>45665.0</v>
      </c>
      <c r="H446" s="52">
        <f t="shared" si="2"/>
        <v>1</v>
      </c>
      <c r="I446" s="112" t="s">
        <v>44</v>
      </c>
      <c r="J446" s="118"/>
      <c r="K446" s="118"/>
      <c r="L446" s="118"/>
      <c r="M446" s="118"/>
      <c r="N446" s="112" t="s">
        <v>18</v>
      </c>
      <c r="O446" s="118"/>
      <c r="P446" s="11"/>
    </row>
    <row r="447">
      <c r="A447" s="111">
        <v>45705.0</v>
      </c>
      <c r="B447" s="118"/>
      <c r="C447" s="7">
        <v>117182.0</v>
      </c>
      <c r="D447" s="112" t="s">
        <v>92</v>
      </c>
      <c r="E447" s="111">
        <v>44562.0</v>
      </c>
      <c r="F447" s="113">
        <f t="shared" si="1"/>
        <v>37</v>
      </c>
      <c r="G447" s="111">
        <v>44615.0</v>
      </c>
      <c r="H447" s="52">
        <f t="shared" si="2"/>
        <v>35</v>
      </c>
      <c r="I447" s="112" t="s">
        <v>69</v>
      </c>
      <c r="J447" s="118"/>
      <c r="K447" s="118"/>
      <c r="L447" s="118"/>
      <c r="M447" s="118"/>
      <c r="N447" s="112" t="s">
        <v>18</v>
      </c>
      <c r="O447" s="118"/>
      <c r="P447" s="11"/>
    </row>
    <row r="448">
      <c r="A448" s="111">
        <v>45705.0</v>
      </c>
      <c r="B448" s="118"/>
      <c r="C448" s="7">
        <v>198491.0</v>
      </c>
      <c r="D448" s="112" t="s">
        <v>92</v>
      </c>
      <c r="E448" s="111">
        <v>45261.0</v>
      </c>
      <c r="F448" s="113">
        <f t="shared" si="1"/>
        <v>14</v>
      </c>
      <c r="G448" s="111">
        <v>45303.0</v>
      </c>
      <c r="H448" s="52">
        <f t="shared" si="2"/>
        <v>13</v>
      </c>
      <c r="I448" s="112" t="s">
        <v>44</v>
      </c>
      <c r="J448" s="118"/>
      <c r="K448" s="118"/>
      <c r="L448" s="118"/>
      <c r="M448" s="118"/>
      <c r="N448" s="112" t="s">
        <v>18</v>
      </c>
      <c r="O448" s="118"/>
      <c r="P448" s="11"/>
    </row>
    <row r="449">
      <c r="A449" s="111">
        <v>45705.0</v>
      </c>
      <c r="B449" s="118"/>
      <c r="C449" s="7">
        <v>194342.0</v>
      </c>
      <c r="D449" s="112" t="s">
        <v>92</v>
      </c>
      <c r="E449" s="111">
        <v>45078.0</v>
      </c>
      <c r="F449" s="113">
        <f t="shared" si="1"/>
        <v>20</v>
      </c>
      <c r="G449" s="114">
        <v>45259.0</v>
      </c>
      <c r="H449" s="52">
        <f t="shared" si="2"/>
        <v>14</v>
      </c>
      <c r="I449" s="112" t="s">
        <v>44</v>
      </c>
      <c r="J449" s="118"/>
      <c r="K449" s="118"/>
      <c r="L449" s="118"/>
      <c r="M449" s="118"/>
      <c r="N449" s="112" t="s">
        <v>18</v>
      </c>
      <c r="O449" s="118"/>
      <c r="P449" s="11"/>
    </row>
    <row r="450">
      <c r="A450" s="111">
        <v>45705.0</v>
      </c>
      <c r="B450" s="118"/>
      <c r="C450" s="7">
        <v>214557.0</v>
      </c>
      <c r="D450" s="112" t="s">
        <v>92</v>
      </c>
      <c r="E450" s="111">
        <v>45292.0</v>
      </c>
      <c r="F450" s="113">
        <f t="shared" si="1"/>
        <v>13</v>
      </c>
      <c r="G450" s="111">
        <v>45427.0</v>
      </c>
      <c r="H450" s="52">
        <f t="shared" si="2"/>
        <v>9</v>
      </c>
      <c r="I450" s="112" t="s">
        <v>44</v>
      </c>
      <c r="J450" s="118"/>
      <c r="K450" s="118"/>
      <c r="L450" s="118"/>
      <c r="M450" s="118"/>
      <c r="N450" s="112" t="s">
        <v>18</v>
      </c>
      <c r="O450" s="118"/>
      <c r="P450" s="11"/>
    </row>
    <row r="451">
      <c r="A451" s="111">
        <v>45678.0</v>
      </c>
      <c r="B451" s="118"/>
      <c r="C451" s="7">
        <v>209950.0</v>
      </c>
      <c r="D451" s="112" t="s">
        <v>92</v>
      </c>
      <c r="E451" s="111">
        <v>45383.0</v>
      </c>
      <c r="F451" s="113">
        <f t="shared" si="1"/>
        <v>10</v>
      </c>
      <c r="G451" s="111">
        <v>45392.0</v>
      </c>
      <c r="H451" s="52">
        <f t="shared" si="2"/>
        <v>10</v>
      </c>
      <c r="I451" s="112" t="s">
        <v>44</v>
      </c>
      <c r="J451" s="118"/>
      <c r="K451" s="116">
        <v>3000.0</v>
      </c>
      <c r="L451" s="118"/>
      <c r="M451" s="118"/>
      <c r="N451" s="112" t="s">
        <v>19</v>
      </c>
      <c r="O451" s="118"/>
      <c r="P451" s="11"/>
    </row>
    <row r="452">
      <c r="A452" s="111">
        <v>45705.0</v>
      </c>
      <c r="B452" s="118"/>
      <c r="C452" s="7">
        <v>225938.0</v>
      </c>
      <c r="D452" s="112" t="s">
        <v>92</v>
      </c>
      <c r="E452" s="111">
        <v>45474.0</v>
      </c>
      <c r="F452" s="113">
        <f t="shared" si="1"/>
        <v>7</v>
      </c>
      <c r="G452" s="111">
        <v>45527.0</v>
      </c>
      <c r="H452" s="52">
        <f t="shared" si="2"/>
        <v>5</v>
      </c>
      <c r="I452" s="112" t="s">
        <v>44</v>
      </c>
      <c r="J452" s="118"/>
      <c r="K452" s="118"/>
      <c r="L452" s="118"/>
      <c r="M452" s="118"/>
      <c r="N452" s="112" t="s">
        <v>18</v>
      </c>
      <c r="O452" s="118"/>
      <c r="P452" s="11"/>
    </row>
    <row r="453">
      <c r="A453" s="111">
        <v>45705.0</v>
      </c>
      <c r="B453" s="118"/>
      <c r="C453" s="7">
        <v>230411.0</v>
      </c>
      <c r="D453" s="112" t="s">
        <v>92</v>
      </c>
      <c r="E453" s="111">
        <v>45536.0</v>
      </c>
      <c r="F453" s="113">
        <f t="shared" si="1"/>
        <v>5</v>
      </c>
      <c r="G453" s="111">
        <v>45573.0</v>
      </c>
      <c r="H453" s="52">
        <f t="shared" si="2"/>
        <v>4</v>
      </c>
      <c r="I453" s="112" t="s">
        <v>60</v>
      </c>
      <c r="J453" s="118"/>
      <c r="K453" s="118"/>
      <c r="L453" s="118"/>
      <c r="M453" s="118"/>
      <c r="N453" s="112" t="s">
        <v>18</v>
      </c>
      <c r="O453" s="118"/>
      <c r="P453" s="11"/>
    </row>
    <row r="454">
      <c r="A454" s="111">
        <v>45705.0</v>
      </c>
      <c r="B454" s="118"/>
      <c r="C454" s="7">
        <v>240884.0</v>
      </c>
      <c r="D454" s="112" t="s">
        <v>92</v>
      </c>
      <c r="E454" s="111">
        <v>45566.0</v>
      </c>
      <c r="F454" s="113">
        <f t="shared" si="1"/>
        <v>4</v>
      </c>
      <c r="G454" s="111">
        <v>45685.0</v>
      </c>
      <c r="H454" s="52">
        <f t="shared" si="2"/>
        <v>0</v>
      </c>
      <c r="I454" s="112" t="s">
        <v>44</v>
      </c>
      <c r="J454" s="118"/>
      <c r="K454" s="118"/>
      <c r="L454" s="118"/>
      <c r="M454" s="118"/>
      <c r="N454" s="112" t="s">
        <v>18</v>
      </c>
      <c r="O454" s="118"/>
      <c r="P454" s="11"/>
    </row>
    <row r="455">
      <c r="A455" s="111">
        <v>45705.0</v>
      </c>
      <c r="B455" s="118"/>
      <c r="C455" s="7">
        <v>85527.0</v>
      </c>
      <c r="D455" s="112" t="s">
        <v>92</v>
      </c>
      <c r="E455" s="111">
        <v>44197.0</v>
      </c>
      <c r="F455" s="113">
        <f t="shared" si="1"/>
        <v>49</v>
      </c>
      <c r="G455" s="111">
        <v>44315.0</v>
      </c>
      <c r="H455" s="52">
        <f t="shared" si="2"/>
        <v>45</v>
      </c>
      <c r="I455" s="112" t="s">
        <v>56</v>
      </c>
      <c r="J455" s="118"/>
      <c r="K455" s="118"/>
      <c r="L455" s="118"/>
      <c r="M455" s="118"/>
      <c r="N455" s="112" t="s">
        <v>18</v>
      </c>
      <c r="O455" s="118"/>
      <c r="P455" s="11"/>
    </row>
    <row r="456">
      <c r="A456" s="111">
        <v>45705.0</v>
      </c>
      <c r="B456" s="118"/>
      <c r="C456" s="7">
        <v>198381.0</v>
      </c>
      <c r="D456" s="112" t="s">
        <v>92</v>
      </c>
      <c r="E456" s="111">
        <v>45261.0</v>
      </c>
      <c r="F456" s="113">
        <f t="shared" si="1"/>
        <v>14</v>
      </c>
      <c r="G456" s="111">
        <v>45303.0</v>
      </c>
      <c r="H456" s="52">
        <f t="shared" si="2"/>
        <v>13</v>
      </c>
      <c r="I456" s="112" t="s">
        <v>56</v>
      </c>
      <c r="J456" s="118"/>
      <c r="K456" s="118"/>
      <c r="L456" s="118"/>
      <c r="M456" s="118"/>
      <c r="N456" s="112" t="s">
        <v>18</v>
      </c>
      <c r="O456" s="118"/>
      <c r="P456" s="11"/>
    </row>
    <row r="457">
      <c r="A457" s="111">
        <v>45705.0</v>
      </c>
      <c r="B457" s="118"/>
      <c r="C457" s="7">
        <v>189649.0</v>
      </c>
      <c r="D457" s="112" t="s">
        <v>92</v>
      </c>
      <c r="E457" s="111">
        <v>45170.0</v>
      </c>
      <c r="F457" s="113">
        <f t="shared" si="1"/>
        <v>17</v>
      </c>
      <c r="G457" s="114">
        <v>45216.0</v>
      </c>
      <c r="H457" s="52">
        <f t="shared" si="2"/>
        <v>16</v>
      </c>
      <c r="I457" s="112" t="s">
        <v>56</v>
      </c>
      <c r="J457" s="118"/>
      <c r="K457" s="118"/>
      <c r="L457" s="118"/>
      <c r="M457" s="118"/>
      <c r="N457" s="112" t="s">
        <v>18</v>
      </c>
      <c r="O457" s="118"/>
      <c r="P457" s="11"/>
    </row>
    <row r="458">
      <c r="A458" s="111">
        <v>45705.0</v>
      </c>
      <c r="B458" s="118"/>
      <c r="C458" s="7">
        <v>205077.0</v>
      </c>
      <c r="D458" s="112" t="s">
        <v>92</v>
      </c>
      <c r="E458" s="111">
        <v>45352.0</v>
      </c>
      <c r="F458" s="113">
        <f t="shared" si="1"/>
        <v>11</v>
      </c>
      <c r="G458" s="111">
        <v>45357.0</v>
      </c>
      <c r="H458" s="52">
        <f t="shared" si="2"/>
        <v>11</v>
      </c>
      <c r="I458" s="112" t="s">
        <v>56</v>
      </c>
      <c r="J458" s="118"/>
      <c r="K458" s="118"/>
      <c r="L458" s="118"/>
      <c r="M458" s="118"/>
      <c r="N458" s="112" t="s">
        <v>18</v>
      </c>
      <c r="O458" s="118"/>
      <c r="P458" s="11"/>
    </row>
    <row r="459">
      <c r="A459" s="111">
        <v>45705.0</v>
      </c>
      <c r="B459" s="118"/>
      <c r="C459" s="7">
        <v>217289.0</v>
      </c>
      <c r="D459" s="112" t="s">
        <v>92</v>
      </c>
      <c r="E459" s="111">
        <v>45413.0</v>
      </c>
      <c r="F459" s="113">
        <f t="shared" si="1"/>
        <v>9</v>
      </c>
      <c r="G459" s="111">
        <v>45450.0</v>
      </c>
      <c r="H459" s="52">
        <f t="shared" si="2"/>
        <v>8</v>
      </c>
      <c r="I459" s="112" t="s">
        <v>56</v>
      </c>
      <c r="J459" s="118"/>
      <c r="K459" s="118"/>
      <c r="L459" s="118"/>
      <c r="M459" s="118"/>
      <c r="N459" s="112" t="s">
        <v>18</v>
      </c>
      <c r="O459" s="118"/>
      <c r="P459" s="11"/>
    </row>
    <row r="460">
      <c r="A460" s="111">
        <v>45705.0</v>
      </c>
      <c r="B460" s="118"/>
      <c r="C460" s="7">
        <v>225893.0</v>
      </c>
      <c r="D460" s="112" t="s">
        <v>92</v>
      </c>
      <c r="E460" s="111">
        <v>45444.0</v>
      </c>
      <c r="F460" s="113">
        <f t="shared" si="1"/>
        <v>8</v>
      </c>
      <c r="G460" s="111">
        <v>45527.0</v>
      </c>
      <c r="H460" s="52">
        <f t="shared" si="2"/>
        <v>5</v>
      </c>
      <c r="I460" s="112" t="s">
        <v>56</v>
      </c>
      <c r="J460" s="118"/>
      <c r="K460" s="118"/>
      <c r="L460" s="118"/>
      <c r="M460" s="118"/>
      <c r="N460" s="112" t="s">
        <v>18</v>
      </c>
      <c r="O460" s="118"/>
      <c r="P460" s="11"/>
    </row>
    <row r="461">
      <c r="A461" s="111">
        <v>45705.0</v>
      </c>
      <c r="B461" s="118"/>
      <c r="C461" s="7">
        <v>232939.0</v>
      </c>
      <c r="D461" s="112" t="s">
        <v>92</v>
      </c>
      <c r="E461" s="111">
        <v>45566.0</v>
      </c>
      <c r="F461" s="113">
        <f t="shared" si="1"/>
        <v>4</v>
      </c>
      <c r="G461" s="114">
        <v>45596.0</v>
      </c>
      <c r="H461" s="52">
        <f t="shared" si="2"/>
        <v>3</v>
      </c>
      <c r="I461" s="112" t="s">
        <v>56</v>
      </c>
      <c r="J461" s="118"/>
      <c r="K461" s="118"/>
      <c r="L461" s="118"/>
      <c r="M461" s="118"/>
      <c r="N461" s="112" t="s">
        <v>18</v>
      </c>
      <c r="O461" s="118"/>
      <c r="P461" s="11"/>
    </row>
    <row r="462">
      <c r="A462" s="111">
        <v>45705.0</v>
      </c>
      <c r="B462" s="118"/>
      <c r="C462" s="7">
        <v>238155.0</v>
      </c>
      <c r="D462" s="112" t="s">
        <v>92</v>
      </c>
      <c r="E462" s="111">
        <v>45627.0</v>
      </c>
      <c r="F462" s="113">
        <f t="shared" si="1"/>
        <v>2</v>
      </c>
      <c r="G462" s="111">
        <v>45661.0</v>
      </c>
      <c r="H462" s="52">
        <f t="shared" si="2"/>
        <v>1</v>
      </c>
      <c r="I462" s="112" t="s">
        <v>56</v>
      </c>
      <c r="J462" s="118"/>
      <c r="K462" s="118"/>
      <c r="L462" s="118"/>
      <c r="M462" s="118"/>
      <c r="N462" s="112" t="s">
        <v>18</v>
      </c>
      <c r="O462" s="118"/>
      <c r="P462" s="11"/>
    </row>
    <row r="463">
      <c r="A463" s="111">
        <v>45705.0</v>
      </c>
      <c r="B463" s="118"/>
      <c r="C463" s="7">
        <v>240018.0</v>
      </c>
      <c r="D463" s="112" t="s">
        <v>92</v>
      </c>
      <c r="E463" s="111">
        <v>45597.0</v>
      </c>
      <c r="F463" s="113">
        <f t="shared" si="1"/>
        <v>3</v>
      </c>
      <c r="G463" s="111">
        <v>45677.0</v>
      </c>
      <c r="H463" s="52">
        <f t="shared" si="2"/>
        <v>0</v>
      </c>
      <c r="I463" s="112" t="s">
        <v>44</v>
      </c>
      <c r="J463" s="118"/>
      <c r="K463" s="118"/>
      <c r="L463" s="118"/>
      <c r="M463" s="118"/>
      <c r="N463" s="112" t="s">
        <v>18</v>
      </c>
      <c r="O463" s="118"/>
      <c r="P463" s="11"/>
    </row>
    <row r="464">
      <c r="A464" s="111">
        <v>45705.0</v>
      </c>
      <c r="B464" s="118"/>
      <c r="C464" s="7">
        <v>242032.0</v>
      </c>
      <c r="D464" s="112" t="s">
        <v>92</v>
      </c>
      <c r="E464" s="111">
        <v>45627.0</v>
      </c>
      <c r="F464" s="113">
        <f t="shared" si="1"/>
        <v>2</v>
      </c>
      <c r="G464" s="111">
        <v>45693.0</v>
      </c>
      <c r="H464" s="52">
        <f t="shared" si="2"/>
        <v>0</v>
      </c>
      <c r="I464" s="112" t="s">
        <v>69</v>
      </c>
      <c r="J464" s="118"/>
      <c r="K464" s="118"/>
      <c r="L464" s="118"/>
      <c r="M464" s="118"/>
      <c r="N464" s="112" t="s">
        <v>18</v>
      </c>
      <c r="O464" s="118"/>
      <c r="P464" s="11"/>
    </row>
    <row r="465">
      <c r="A465" s="111">
        <v>45705.0</v>
      </c>
      <c r="B465" s="118"/>
      <c r="C465" s="7">
        <v>73715.0</v>
      </c>
      <c r="D465" s="112" t="s">
        <v>93</v>
      </c>
      <c r="E465" s="111">
        <v>44105.0</v>
      </c>
      <c r="F465" s="113">
        <f t="shared" si="1"/>
        <v>52</v>
      </c>
      <c r="G465" s="111">
        <v>44208.0</v>
      </c>
      <c r="H465" s="52">
        <f t="shared" si="2"/>
        <v>49</v>
      </c>
      <c r="I465" s="112" t="s">
        <v>69</v>
      </c>
      <c r="J465" s="118"/>
      <c r="K465" s="118"/>
      <c r="L465" s="118"/>
      <c r="M465" s="118"/>
      <c r="N465" s="112" t="s">
        <v>18</v>
      </c>
      <c r="O465" s="118"/>
      <c r="P465" s="11"/>
    </row>
    <row r="466">
      <c r="A466" s="111">
        <v>45705.0</v>
      </c>
      <c r="B466" s="118"/>
      <c r="C466" s="7">
        <v>235251.0</v>
      </c>
      <c r="D466" s="112" t="s">
        <v>93</v>
      </c>
      <c r="E466" s="111">
        <v>45566.0</v>
      </c>
      <c r="F466" s="113">
        <f t="shared" si="1"/>
        <v>4</v>
      </c>
      <c r="G466" s="114">
        <v>45621.0</v>
      </c>
      <c r="H466" s="52">
        <f t="shared" si="2"/>
        <v>2</v>
      </c>
      <c r="I466" s="112" t="s">
        <v>48</v>
      </c>
      <c r="J466" s="118"/>
      <c r="K466" s="118"/>
      <c r="L466" s="118"/>
      <c r="M466" s="118"/>
      <c r="N466" s="112" t="s">
        <v>18</v>
      </c>
      <c r="O466" s="118"/>
      <c r="P466" s="11"/>
    </row>
    <row r="467">
      <c r="A467" s="111">
        <v>45705.0</v>
      </c>
      <c r="B467" s="118"/>
      <c r="C467" s="7">
        <v>232443.0</v>
      </c>
      <c r="D467" s="112" t="s">
        <v>93</v>
      </c>
      <c r="E467" s="111">
        <v>45566.0</v>
      </c>
      <c r="F467" s="113">
        <f t="shared" si="1"/>
        <v>4</v>
      </c>
      <c r="G467" s="114">
        <v>45590.0</v>
      </c>
      <c r="H467" s="52">
        <f t="shared" si="2"/>
        <v>3</v>
      </c>
      <c r="I467" s="112" t="s">
        <v>70</v>
      </c>
      <c r="J467" s="118"/>
      <c r="K467" s="118"/>
      <c r="L467" s="118"/>
      <c r="M467" s="118"/>
      <c r="N467" s="112" t="s">
        <v>18</v>
      </c>
      <c r="O467" s="118"/>
      <c r="P467" s="11"/>
    </row>
    <row r="468">
      <c r="A468" s="111">
        <v>45705.0</v>
      </c>
      <c r="B468" s="118"/>
      <c r="C468" s="7">
        <v>210222.0</v>
      </c>
      <c r="D468" s="112" t="s">
        <v>93</v>
      </c>
      <c r="E468" s="111">
        <v>45352.0</v>
      </c>
      <c r="F468" s="113">
        <f t="shared" si="1"/>
        <v>11</v>
      </c>
      <c r="G468" s="111">
        <v>45394.0</v>
      </c>
      <c r="H468" s="52">
        <f t="shared" si="2"/>
        <v>10</v>
      </c>
      <c r="I468" s="112" t="s">
        <v>56</v>
      </c>
      <c r="J468" s="118"/>
      <c r="K468" s="118"/>
      <c r="L468" s="118"/>
      <c r="M468" s="118"/>
      <c r="N468" s="112" t="s">
        <v>18</v>
      </c>
      <c r="O468" s="118"/>
      <c r="P468" s="11"/>
    </row>
    <row r="469">
      <c r="A469" s="111">
        <v>45705.0</v>
      </c>
      <c r="B469" s="118"/>
      <c r="C469" s="7">
        <v>137326.0</v>
      </c>
      <c r="D469" s="112" t="s">
        <v>93</v>
      </c>
      <c r="E469" s="111">
        <v>44743.0</v>
      </c>
      <c r="F469" s="113">
        <f t="shared" si="1"/>
        <v>31</v>
      </c>
      <c r="G469" s="111">
        <v>44760.0</v>
      </c>
      <c r="H469" s="52">
        <f t="shared" si="2"/>
        <v>31</v>
      </c>
      <c r="I469" s="112" t="s">
        <v>44</v>
      </c>
      <c r="J469" s="118"/>
      <c r="K469" s="118"/>
      <c r="L469" s="118"/>
      <c r="M469" s="118"/>
      <c r="N469" s="112" t="s">
        <v>18</v>
      </c>
      <c r="O469" s="118"/>
      <c r="P469" s="11"/>
    </row>
    <row r="470">
      <c r="A470" s="111">
        <v>45705.0</v>
      </c>
      <c r="B470" s="118"/>
      <c r="C470" s="7">
        <v>127008.0</v>
      </c>
      <c r="D470" s="112" t="s">
        <v>93</v>
      </c>
      <c r="E470" s="111">
        <v>44652.0</v>
      </c>
      <c r="F470" s="113">
        <f t="shared" si="1"/>
        <v>34</v>
      </c>
      <c r="G470" s="111">
        <v>44691.0</v>
      </c>
      <c r="H470" s="52">
        <f t="shared" si="2"/>
        <v>33</v>
      </c>
      <c r="I470" s="112" t="s">
        <v>60</v>
      </c>
      <c r="J470" s="118"/>
      <c r="K470" s="118"/>
      <c r="L470" s="118"/>
      <c r="M470" s="118"/>
      <c r="N470" s="112" t="s">
        <v>18</v>
      </c>
      <c r="O470" s="118"/>
      <c r="P470" s="11"/>
    </row>
    <row r="471">
      <c r="A471" s="111">
        <v>45705.0</v>
      </c>
      <c r="B471" s="118"/>
      <c r="C471" s="7">
        <v>239443.0</v>
      </c>
      <c r="D471" s="112" t="s">
        <v>93</v>
      </c>
      <c r="E471" s="111">
        <v>45536.0</v>
      </c>
      <c r="F471" s="113">
        <f t="shared" si="1"/>
        <v>5</v>
      </c>
      <c r="G471" s="111">
        <v>45677.0</v>
      </c>
      <c r="H471" s="52">
        <f t="shared" si="2"/>
        <v>0</v>
      </c>
      <c r="I471" s="112" t="s">
        <v>69</v>
      </c>
      <c r="J471" s="118"/>
      <c r="K471" s="118"/>
      <c r="L471" s="118"/>
      <c r="M471" s="118"/>
      <c r="N471" s="112" t="s">
        <v>18</v>
      </c>
      <c r="O471" s="118"/>
      <c r="P471" s="11"/>
    </row>
    <row r="472">
      <c r="A472" s="111">
        <v>45705.0</v>
      </c>
      <c r="B472" s="118"/>
      <c r="C472" s="7">
        <v>212988.0</v>
      </c>
      <c r="D472" s="112" t="s">
        <v>93</v>
      </c>
      <c r="E472" s="111">
        <v>45383.0</v>
      </c>
      <c r="F472" s="113">
        <f t="shared" si="1"/>
        <v>10</v>
      </c>
      <c r="G472" s="111">
        <v>45415.0</v>
      </c>
      <c r="H472" s="52">
        <f t="shared" si="2"/>
        <v>9</v>
      </c>
      <c r="I472" s="112" t="s">
        <v>60</v>
      </c>
      <c r="J472" s="118"/>
      <c r="K472" s="118"/>
      <c r="L472" s="118"/>
      <c r="M472" s="118"/>
      <c r="N472" s="112" t="s">
        <v>18</v>
      </c>
      <c r="O472" s="118"/>
      <c r="P472" s="11"/>
    </row>
    <row r="473">
      <c r="A473" s="111">
        <v>45705.0</v>
      </c>
      <c r="B473" s="118"/>
      <c r="C473" s="7">
        <v>220916.0</v>
      </c>
      <c r="D473" s="112" t="s">
        <v>93</v>
      </c>
      <c r="E473" s="111">
        <v>45444.0</v>
      </c>
      <c r="F473" s="113">
        <f t="shared" si="1"/>
        <v>8</v>
      </c>
      <c r="G473" s="111">
        <v>45482.0</v>
      </c>
      <c r="H473" s="52">
        <f t="shared" si="2"/>
        <v>7</v>
      </c>
      <c r="I473" s="112" t="s">
        <v>60</v>
      </c>
      <c r="J473" s="118"/>
      <c r="K473" s="118"/>
      <c r="L473" s="118"/>
      <c r="M473" s="118"/>
      <c r="N473" s="112" t="s">
        <v>18</v>
      </c>
      <c r="O473" s="118"/>
      <c r="P473" s="11"/>
    </row>
    <row r="474">
      <c r="A474" s="111">
        <v>45705.0</v>
      </c>
      <c r="B474" s="118"/>
      <c r="C474" s="7">
        <v>228153.0</v>
      </c>
      <c r="D474" s="112" t="s">
        <v>93</v>
      </c>
      <c r="E474" s="111">
        <v>45536.0</v>
      </c>
      <c r="F474" s="113">
        <f t="shared" si="1"/>
        <v>5</v>
      </c>
      <c r="G474" s="111">
        <v>45554.0</v>
      </c>
      <c r="H474" s="52">
        <f t="shared" si="2"/>
        <v>4</v>
      </c>
      <c r="I474" s="112" t="s">
        <v>56</v>
      </c>
      <c r="J474" s="118"/>
      <c r="K474" s="118"/>
      <c r="L474" s="118"/>
      <c r="M474" s="118"/>
      <c r="N474" s="112" t="s">
        <v>18</v>
      </c>
      <c r="O474" s="118"/>
      <c r="P474" s="11"/>
    </row>
    <row r="475">
      <c r="A475" s="111">
        <v>45705.0</v>
      </c>
      <c r="B475" s="118"/>
      <c r="C475" s="7">
        <v>234328.0</v>
      </c>
      <c r="D475" s="112" t="s">
        <v>93</v>
      </c>
      <c r="E475" s="111">
        <v>45566.0</v>
      </c>
      <c r="F475" s="113">
        <f t="shared" si="1"/>
        <v>4</v>
      </c>
      <c r="G475" s="114">
        <v>45610.0</v>
      </c>
      <c r="H475" s="52">
        <f t="shared" si="2"/>
        <v>3</v>
      </c>
      <c r="I475" s="112" t="s">
        <v>56</v>
      </c>
      <c r="J475" s="118"/>
      <c r="K475" s="118"/>
      <c r="L475" s="118"/>
      <c r="M475" s="118"/>
      <c r="N475" s="112" t="s">
        <v>18</v>
      </c>
      <c r="O475" s="118"/>
      <c r="P475" s="11"/>
    </row>
    <row r="476">
      <c r="A476" s="111">
        <v>45705.0</v>
      </c>
      <c r="B476" s="118"/>
      <c r="C476" s="7">
        <v>237805.0</v>
      </c>
      <c r="D476" s="112" t="s">
        <v>93</v>
      </c>
      <c r="E476" s="111">
        <v>43770.0</v>
      </c>
      <c r="F476" s="113">
        <f t="shared" si="1"/>
        <v>63</v>
      </c>
      <c r="G476" s="114">
        <v>45654.0</v>
      </c>
      <c r="H476" s="52">
        <f t="shared" si="2"/>
        <v>1</v>
      </c>
      <c r="I476" s="112" t="s">
        <v>56</v>
      </c>
      <c r="J476" s="118"/>
      <c r="K476" s="118"/>
      <c r="L476" s="118"/>
      <c r="M476" s="118"/>
      <c r="N476" s="112" t="s">
        <v>18</v>
      </c>
      <c r="O476" s="118"/>
      <c r="P476" s="11"/>
    </row>
    <row r="477">
      <c r="A477" s="111">
        <v>45705.0</v>
      </c>
      <c r="B477" s="118"/>
      <c r="C477" s="7">
        <v>239582.0</v>
      </c>
      <c r="D477" s="112" t="s">
        <v>93</v>
      </c>
      <c r="E477" s="111">
        <v>45627.0</v>
      </c>
      <c r="F477" s="113">
        <f t="shared" si="1"/>
        <v>2</v>
      </c>
      <c r="G477" s="111">
        <v>45684.0</v>
      </c>
      <c r="H477" s="52">
        <f t="shared" si="2"/>
        <v>0</v>
      </c>
      <c r="I477" s="112" t="s">
        <v>69</v>
      </c>
      <c r="J477" s="118"/>
      <c r="K477" s="118"/>
      <c r="L477" s="118"/>
      <c r="M477" s="118"/>
      <c r="N477" s="112" t="s">
        <v>18</v>
      </c>
      <c r="O477" s="118"/>
      <c r="P477" s="11"/>
    </row>
    <row r="478">
      <c r="A478" s="111">
        <v>45705.0</v>
      </c>
      <c r="B478" s="118"/>
      <c r="C478" s="7">
        <v>241978.0</v>
      </c>
      <c r="D478" s="112" t="s">
        <v>93</v>
      </c>
      <c r="E478" s="111">
        <v>45627.0</v>
      </c>
      <c r="F478" s="113">
        <f t="shared" si="1"/>
        <v>2</v>
      </c>
      <c r="G478" s="111">
        <v>45694.0</v>
      </c>
      <c r="H478" s="52">
        <f t="shared" si="2"/>
        <v>0</v>
      </c>
      <c r="I478" s="112" t="s">
        <v>48</v>
      </c>
      <c r="J478" s="118"/>
      <c r="K478" s="118"/>
      <c r="L478" s="118"/>
      <c r="M478" s="118"/>
      <c r="N478" s="112" t="s">
        <v>18</v>
      </c>
      <c r="O478" s="118"/>
      <c r="P478" s="11"/>
    </row>
    <row r="479">
      <c r="A479" s="111">
        <v>45705.0</v>
      </c>
      <c r="B479" s="118"/>
      <c r="C479" s="7">
        <v>220795.0</v>
      </c>
      <c r="D479" s="112" t="s">
        <v>94</v>
      </c>
      <c r="E479" s="111">
        <v>45444.0</v>
      </c>
      <c r="F479" s="113">
        <f t="shared" si="1"/>
        <v>8</v>
      </c>
      <c r="G479" s="111">
        <v>45485.0</v>
      </c>
      <c r="H479" s="52">
        <f t="shared" si="2"/>
        <v>7</v>
      </c>
      <c r="I479" s="112" t="s">
        <v>56</v>
      </c>
      <c r="J479" s="118"/>
      <c r="K479" s="118"/>
      <c r="L479" s="118"/>
      <c r="M479" s="118"/>
      <c r="N479" s="112" t="s">
        <v>18</v>
      </c>
      <c r="O479" s="118"/>
      <c r="P479" s="11"/>
    </row>
    <row r="480">
      <c r="A480" s="111">
        <v>45705.0</v>
      </c>
      <c r="B480" s="118"/>
      <c r="C480" s="7">
        <v>219458.0</v>
      </c>
      <c r="D480" s="112" t="s">
        <v>94</v>
      </c>
      <c r="E480" s="111">
        <v>45323.0</v>
      </c>
      <c r="F480" s="113">
        <f t="shared" si="1"/>
        <v>12</v>
      </c>
      <c r="G480" s="111">
        <v>45510.0</v>
      </c>
      <c r="H480" s="52">
        <f t="shared" si="2"/>
        <v>6</v>
      </c>
      <c r="I480" s="112" t="s">
        <v>44</v>
      </c>
      <c r="J480" s="118"/>
      <c r="K480" s="118"/>
      <c r="L480" s="118"/>
      <c r="M480" s="118"/>
      <c r="N480" s="112" t="s">
        <v>18</v>
      </c>
      <c r="O480" s="118"/>
      <c r="P480" s="11"/>
    </row>
    <row r="481">
      <c r="A481" s="111">
        <v>45705.0</v>
      </c>
      <c r="B481" s="118"/>
      <c r="C481" s="7">
        <v>79018.0</v>
      </c>
      <c r="D481" s="112" t="s">
        <v>95</v>
      </c>
      <c r="E481" s="111">
        <v>44197.0</v>
      </c>
      <c r="F481" s="113">
        <f t="shared" si="1"/>
        <v>49</v>
      </c>
      <c r="G481" s="111">
        <v>44266.0</v>
      </c>
      <c r="H481" s="52">
        <f t="shared" si="2"/>
        <v>47</v>
      </c>
      <c r="I481" s="112" t="s">
        <v>41</v>
      </c>
      <c r="J481" s="118"/>
      <c r="K481" s="118"/>
      <c r="L481" s="118"/>
      <c r="M481" s="118"/>
      <c r="N481" s="112" t="s">
        <v>18</v>
      </c>
      <c r="O481" s="118"/>
      <c r="P481" s="11"/>
    </row>
    <row r="482">
      <c r="A482" s="111">
        <v>45705.0</v>
      </c>
      <c r="B482" s="118"/>
      <c r="C482" s="7">
        <v>182945.0</v>
      </c>
      <c r="D482" s="112" t="s">
        <v>95</v>
      </c>
      <c r="E482" s="111">
        <v>44927.0</v>
      </c>
      <c r="F482" s="113">
        <f t="shared" si="1"/>
        <v>25</v>
      </c>
      <c r="G482" s="111">
        <v>45161.0</v>
      </c>
      <c r="H482" s="52">
        <f t="shared" si="2"/>
        <v>17</v>
      </c>
      <c r="I482" s="112" t="s">
        <v>44</v>
      </c>
      <c r="J482" s="118"/>
      <c r="K482" s="118"/>
      <c r="L482" s="118"/>
      <c r="M482" s="118"/>
      <c r="N482" s="112" t="s">
        <v>18</v>
      </c>
      <c r="O482" s="118"/>
      <c r="P482" s="11"/>
    </row>
    <row r="483">
      <c r="A483" s="111">
        <v>45705.0</v>
      </c>
      <c r="B483" s="118"/>
      <c r="C483" s="7">
        <v>231345.0</v>
      </c>
      <c r="D483" s="112" t="s">
        <v>95</v>
      </c>
      <c r="E483" s="111">
        <v>45474.0</v>
      </c>
      <c r="F483" s="113">
        <f t="shared" si="1"/>
        <v>7</v>
      </c>
      <c r="G483" s="114">
        <v>45589.0</v>
      </c>
      <c r="H483" s="52">
        <f t="shared" si="2"/>
        <v>3</v>
      </c>
      <c r="I483" s="112" t="s">
        <v>44</v>
      </c>
      <c r="J483" s="118"/>
      <c r="K483" s="118"/>
      <c r="L483" s="118"/>
      <c r="M483" s="118"/>
      <c r="N483" s="112" t="s">
        <v>18</v>
      </c>
      <c r="O483" s="118"/>
      <c r="P483" s="11"/>
    </row>
    <row r="484">
      <c r="A484" s="111">
        <v>45705.0</v>
      </c>
      <c r="B484" s="118"/>
      <c r="C484" s="7">
        <v>204884.0</v>
      </c>
      <c r="D484" s="112" t="s">
        <v>95</v>
      </c>
      <c r="E484" s="111">
        <v>45323.0</v>
      </c>
      <c r="F484" s="113">
        <f t="shared" si="1"/>
        <v>12</v>
      </c>
      <c r="G484" s="111">
        <v>45359.0</v>
      </c>
      <c r="H484" s="52">
        <f t="shared" si="2"/>
        <v>11</v>
      </c>
      <c r="I484" s="112" t="s">
        <v>44</v>
      </c>
      <c r="J484" s="118"/>
      <c r="K484" s="118"/>
      <c r="L484" s="118"/>
      <c r="M484" s="118"/>
      <c r="N484" s="112" t="s">
        <v>18</v>
      </c>
      <c r="O484" s="118"/>
      <c r="P484" s="11"/>
    </row>
    <row r="485">
      <c r="A485" s="111">
        <v>45705.0</v>
      </c>
      <c r="B485" s="118"/>
      <c r="C485" s="7">
        <v>227342.0</v>
      </c>
      <c r="D485" s="112" t="s">
        <v>95</v>
      </c>
      <c r="E485" s="111">
        <v>45597.0</v>
      </c>
      <c r="F485" s="113">
        <f t="shared" si="1"/>
        <v>3</v>
      </c>
      <c r="G485" s="114">
        <v>45608.0</v>
      </c>
      <c r="H485" s="52">
        <f t="shared" si="2"/>
        <v>3</v>
      </c>
      <c r="I485" s="112" t="s">
        <v>56</v>
      </c>
      <c r="J485" s="118"/>
      <c r="K485" s="118"/>
      <c r="L485" s="118"/>
      <c r="M485" s="118"/>
      <c r="N485" s="112" t="s">
        <v>18</v>
      </c>
      <c r="O485" s="118"/>
      <c r="P485" s="11"/>
    </row>
    <row r="486">
      <c r="A486" s="111">
        <v>45705.0</v>
      </c>
      <c r="B486" s="118"/>
      <c r="C486" s="7">
        <v>197588.0</v>
      </c>
      <c r="D486" s="112" t="s">
        <v>95</v>
      </c>
      <c r="E486" s="111">
        <v>45170.0</v>
      </c>
      <c r="F486" s="113">
        <f t="shared" si="1"/>
        <v>17</v>
      </c>
      <c r="G486" s="111">
        <v>45300.0</v>
      </c>
      <c r="H486" s="52">
        <f t="shared" si="2"/>
        <v>13</v>
      </c>
      <c r="I486" s="112" t="s">
        <v>56</v>
      </c>
      <c r="J486" s="118"/>
      <c r="K486" s="118"/>
      <c r="L486" s="118"/>
      <c r="M486" s="118"/>
      <c r="N486" s="112" t="s">
        <v>18</v>
      </c>
      <c r="O486" s="118"/>
      <c r="P486" s="11"/>
    </row>
    <row r="487">
      <c r="A487" s="111">
        <v>45705.0</v>
      </c>
      <c r="B487" s="118"/>
      <c r="C487" s="7">
        <v>233444.0</v>
      </c>
      <c r="D487" s="112" t="s">
        <v>95</v>
      </c>
      <c r="E487" s="111">
        <v>45566.0</v>
      </c>
      <c r="F487" s="113">
        <f t="shared" si="1"/>
        <v>4</v>
      </c>
      <c r="G487" s="111">
        <v>45543.0</v>
      </c>
      <c r="H487" s="52">
        <f t="shared" si="2"/>
        <v>5</v>
      </c>
      <c r="I487" s="112" t="s">
        <v>56</v>
      </c>
      <c r="J487" s="118"/>
      <c r="K487" s="118"/>
      <c r="L487" s="118"/>
      <c r="M487" s="118"/>
      <c r="N487" s="112" t="s">
        <v>18</v>
      </c>
      <c r="O487" s="118"/>
      <c r="P487" s="11"/>
    </row>
    <row r="488">
      <c r="A488" s="111">
        <v>45705.0</v>
      </c>
      <c r="B488" s="118"/>
      <c r="C488" s="7">
        <v>237230.0</v>
      </c>
      <c r="D488" s="112" t="s">
        <v>95</v>
      </c>
      <c r="E488" s="111">
        <v>45597.0</v>
      </c>
      <c r="F488" s="113">
        <f t="shared" si="1"/>
        <v>3</v>
      </c>
      <c r="G488" s="114">
        <v>45647.0</v>
      </c>
      <c r="H488" s="52">
        <f t="shared" si="2"/>
        <v>1</v>
      </c>
      <c r="I488" s="112" t="s">
        <v>56</v>
      </c>
      <c r="J488" s="118"/>
      <c r="K488" s="118"/>
      <c r="L488" s="118"/>
      <c r="M488" s="118"/>
      <c r="N488" s="112" t="s">
        <v>18</v>
      </c>
      <c r="O488" s="118"/>
      <c r="P488" s="11"/>
    </row>
    <row r="489">
      <c r="A489" s="111">
        <v>45705.0</v>
      </c>
      <c r="B489" s="118"/>
      <c r="C489" s="7">
        <v>240073.0</v>
      </c>
      <c r="D489" s="112" t="s">
        <v>95</v>
      </c>
      <c r="E489" s="111">
        <v>45658.0</v>
      </c>
      <c r="F489" s="113">
        <f t="shared" si="1"/>
        <v>1</v>
      </c>
      <c r="G489" s="111">
        <v>45688.0</v>
      </c>
      <c r="H489" s="52">
        <f t="shared" si="2"/>
        <v>0</v>
      </c>
      <c r="I489" s="112" t="s">
        <v>56</v>
      </c>
      <c r="J489" s="118"/>
      <c r="K489" s="118"/>
      <c r="L489" s="118"/>
      <c r="M489" s="118"/>
      <c r="N489" s="112" t="s">
        <v>18</v>
      </c>
      <c r="O489" s="118"/>
      <c r="P489" s="11"/>
    </row>
    <row r="490">
      <c r="A490" s="111">
        <v>45705.0</v>
      </c>
      <c r="B490" s="118"/>
      <c r="C490" s="7">
        <v>224051.0</v>
      </c>
      <c r="D490" s="112" t="s">
        <v>96</v>
      </c>
      <c r="E490" s="111">
        <v>45474.0</v>
      </c>
      <c r="F490" s="113">
        <f t="shared" si="1"/>
        <v>7</v>
      </c>
      <c r="G490" s="111">
        <v>45526.0</v>
      </c>
      <c r="H490" s="52">
        <f t="shared" si="2"/>
        <v>5</v>
      </c>
      <c r="I490" s="112" t="s">
        <v>44</v>
      </c>
      <c r="J490" s="118"/>
      <c r="K490" s="118"/>
      <c r="L490" s="118"/>
      <c r="M490" s="118"/>
      <c r="N490" s="112" t="s">
        <v>18</v>
      </c>
      <c r="O490" s="118"/>
      <c r="P490" s="11"/>
    </row>
    <row r="491">
      <c r="A491" s="111">
        <v>45705.0</v>
      </c>
      <c r="B491" s="118"/>
      <c r="C491" s="7">
        <v>192247.0</v>
      </c>
      <c r="D491" s="112" t="s">
        <v>96</v>
      </c>
      <c r="E491" s="111">
        <v>44986.0</v>
      </c>
      <c r="F491" s="113">
        <f t="shared" si="1"/>
        <v>23</v>
      </c>
      <c r="G491" s="111">
        <v>45239.0</v>
      </c>
      <c r="H491" s="52">
        <f t="shared" si="2"/>
        <v>15</v>
      </c>
      <c r="I491" s="112" t="s">
        <v>60</v>
      </c>
      <c r="J491" s="118"/>
      <c r="K491" s="118"/>
      <c r="L491" s="118"/>
      <c r="M491" s="118"/>
      <c r="N491" s="112" t="s">
        <v>18</v>
      </c>
      <c r="O491" s="118"/>
      <c r="P491" s="11"/>
    </row>
    <row r="492">
      <c r="A492" s="111">
        <v>45705.0</v>
      </c>
      <c r="B492" s="118"/>
      <c r="C492" s="7">
        <v>240027.0</v>
      </c>
      <c r="D492" s="112" t="s">
        <v>96</v>
      </c>
      <c r="E492" s="111">
        <v>45566.0</v>
      </c>
      <c r="F492" s="113">
        <f t="shared" si="1"/>
        <v>4</v>
      </c>
      <c r="G492" s="111">
        <v>45678.0</v>
      </c>
      <c r="H492" s="52">
        <f t="shared" si="2"/>
        <v>0</v>
      </c>
      <c r="I492" s="112" t="s">
        <v>60</v>
      </c>
      <c r="J492" s="118"/>
      <c r="K492" s="118"/>
      <c r="L492" s="118"/>
      <c r="M492" s="118"/>
      <c r="N492" s="112" t="s">
        <v>18</v>
      </c>
      <c r="O492" s="118"/>
      <c r="P492" s="11"/>
    </row>
    <row r="493">
      <c r="A493" s="111">
        <v>45705.0</v>
      </c>
      <c r="B493" s="118"/>
      <c r="C493" s="7">
        <v>226099.0</v>
      </c>
      <c r="D493" s="112" t="s">
        <v>96</v>
      </c>
      <c r="E493" s="111">
        <v>45444.0</v>
      </c>
      <c r="F493" s="113">
        <f t="shared" si="1"/>
        <v>8</v>
      </c>
      <c r="G493" s="111">
        <v>45534.0</v>
      </c>
      <c r="H493" s="52">
        <f t="shared" si="2"/>
        <v>5</v>
      </c>
      <c r="I493" s="112" t="s">
        <v>56</v>
      </c>
      <c r="J493" s="118"/>
      <c r="K493" s="118"/>
      <c r="L493" s="118"/>
      <c r="M493" s="118"/>
      <c r="N493" s="112" t="s">
        <v>18</v>
      </c>
      <c r="O493" s="118"/>
      <c r="P493" s="11"/>
    </row>
    <row r="494">
      <c r="A494" s="111">
        <v>45705.0</v>
      </c>
      <c r="B494" s="118"/>
      <c r="C494" s="7">
        <v>26028.0</v>
      </c>
      <c r="D494" s="112" t="s">
        <v>96</v>
      </c>
      <c r="E494" s="111">
        <v>40391.0</v>
      </c>
      <c r="F494" s="113">
        <f t="shared" si="1"/>
        <v>174</v>
      </c>
      <c r="G494" s="111">
        <v>43712.0</v>
      </c>
      <c r="H494" s="52">
        <f t="shared" si="2"/>
        <v>65</v>
      </c>
      <c r="I494" s="112" t="s">
        <v>60</v>
      </c>
      <c r="J494" s="118"/>
      <c r="K494" s="118"/>
      <c r="L494" s="118"/>
      <c r="M494" s="118"/>
      <c r="N494" s="112" t="s">
        <v>18</v>
      </c>
      <c r="O494" s="118"/>
      <c r="P494" s="11"/>
    </row>
    <row r="495">
      <c r="A495" s="111">
        <v>45705.0</v>
      </c>
      <c r="B495" s="118"/>
      <c r="C495" s="7">
        <v>219654.0</v>
      </c>
      <c r="D495" s="112" t="s">
        <v>96</v>
      </c>
      <c r="E495" s="111">
        <v>45323.0</v>
      </c>
      <c r="F495" s="113">
        <f t="shared" si="1"/>
        <v>12</v>
      </c>
      <c r="G495" s="111">
        <v>45471.0</v>
      </c>
      <c r="H495" s="52">
        <f t="shared" si="2"/>
        <v>7</v>
      </c>
      <c r="I495" s="112" t="s">
        <v>44</v>
      </c>
      <c r="J495" s="118"/>
      <c r="K495" s="118"/>
      <c r="L495" s="118"/>
      <c r="M495" s="118"/>
      <c r="N495" s="112" t="s">
        <v>18</v>
      </c>
      <c r="O495" s="118"/>
      <c r="P495" s="11"/>
    </row>
    <row r="496">
      <c r="A496" s="111">
        <v>45705.0</v>
      </c>
      <c r="B496" s="118"/>
      <c r="C496" s="7">
        <v>228543.0</v>
      </c>
      <c r="D496" s="112" t="s">
        <v>96</v>
      </c>
      <c r="E496" s="111">
        <v>45444.0</v>
      </c>
      <c r="F496" s="113">
        <f t="shared" si="1"/>
        <v>8</v>
      </c>
      <c r="G496" s="111">
        <v>45554.0</v>
      </c>
      <c r="H496" s="52">
        <f t="shared" si="2"/>
        <v>4</v>
      </c>
      <c r="I496" s="112" t="s">
        <v>44</v>
      </c>
      <c r="J496" s="118"/>
      <c r="K496" s="118"/>
      <c r="L496" s="118"/>
      <c r="M496" s="118"/>
      <c r="N496" s="112" t="s">
        <v>18</v>
      </c>
      <c r="O496" s="118"/>
      <c r="P496" s="11"/>
    </row>
    <row r="497">
      <c r="A497" s="111">
        <v>45705.0</v>
      </c>
      <c r="B497" s="118"/>
      <c r="C497" s="7">
        <v>224576.0</v>
      </c>
      <c r="D497" s="112" t="s">
        <v>96</v>
      </c>
      <c r="E497" s="111">
        <v>45292.0</v>
      </c>
      <c r="F497" s="113">
        <f t="shared" si="1"/>
        <v>13</v>
      </c>
      <c r="G497" s="111">
        <v>45517.0</v>
      </c>
      <c r="H497" s="52">
        <f t="shared" si="2"/>
        <v>6</v>
      </c>
      <c r="I497" s="112" t="s">
        <v>44</v>
      </c>
      <c r="J497" s="118"/>
      <c r="K497" s="118"/>
      <c r="L497" s="118"/>
      <c r="M497" s="118"/>
      <c r="N497" s="112" t="s">
        <v>18</v>
      </c>
      <c r="O497" s="118"/>
      <c r="P497" s="11"/>
    </row>
    <row r="498">
      <c r="A498" s="111">
        <v>45705.0</v>
      </c>
      <c r="B498" s="118"/>
      <c r="C498" s="7">
        <v>205114.0</v>
      </c>
      <c r="D498" s="112" t="s">
        <v>96</v>
      </c>
      <c r="E498" s="111">
        <v>45323.0</v>
      </c>
      <c r="F498" s="113">
        <f t="shared" si="1"/>
        <v>12</v>
      </c>
      <c r="G498" s="111">
        <v>45356.0</v>
      </c>
      <c r="H498" s="52">
        <f t="shared" si="2"/>
        <v>11</v>
      </c>
      <c r="I498" s="112" t="s">
        <v>56</v>
      </c>
      <c r="J498" s="118"/>
      <c r="K498" s="118"/>
      <c r="L498" s="118"/>
      <c r="M498" s="118"/>
      <c r="N498" s="112" t="s">
        <v>18</v>
      </c>
      <c r="O498" s="118"/>
      <c r="P498" s="11"/>
    </row>
    <row r="499">
      <c r="A499" s="111">
        <v>45705.0</v>
      </c>
      <c r="B499" s="118"/>
      <c r="C499" s="7">
        <v>221256.0</v>
      </c>
      <c r="D499" s="112" t="s">
        <v>96</v>
      </c>
      <c r="E499" s="111">
        <v>45474.0</v>
      </c>
      <c r="F499" s="113">
        <f t="shared" si="1"/>
        <v>7</v>
      </c>
      <c r="G499" s="111">
        <v>45552.0</v>
      </c>
      <c r="H499" s="52">
        <f t="shared" si="2"/>
        <v>5</v>
      </c>
      <c r="I499" s="112" t="s">
        <v>44</v>
      </c>
      <c r="J499" s="118"/>
      <c r="K499" s="118"/>
      <c r="L499" s="118"/>
      <c r="M499" s="118"/>
      <c r="N499" s="112" t="s">
        <v>18</v>
      </c>
      <c r="O499" s="118"/>
      <c r="P499" s="11"/>
    </row>
    <row r="500">
      <c r="A500" s="111">
        <v>45705.0</v>
      </c>
      <c r="B500" s="118"/>
      <c r="C500" s="7">
        <v>202034.0</v>
      </c>
      <c r="D500" s="112" t="s">
        <v>96</v>
      </c>
      <c r="E500" s="111">
        <v>45536.0</v>
      </c>
      <c r="F500" s="113">
        <f t="shared" si="1"/>
        <v>5</v>
      </c>
      <c r="G500" s="111">
        <v>45566.0</v>
      </c>
      <c r="H500" s="52">
        <f t="shared" si="2"/>
        <v>4</v>
      </c>
      <c r="I500" s="112" t="s">
        <v>69</v>
      </c>
      <c r="J500" s="118"/>
      <c r="K500" s="118"/>
      <c r="L500" s="118"/>
      <c r="M500" s="118"/>
      <c r="N500" s="112" t="s">
        <v>18</v>
      </c>
      <c r="O500" s="118"/>
      <c r="P500" s="11"/>
    </row>
    <row r="501">
      <c r="A501" s="111">
        <v>45705.0</v>
      </c>
      <c r="B501" s="118"/>
      <c r="C501" s="7">
        <v>234827.0</v>
      </c>
      <c r="D501" s="112" t="s">
        <v>96</v>
      </c>
      <c r="E501" s="111">
        <v>45597.0</v>
      </c>
      <c r="F501" s="113">
        <f t="shared" si="1"/>
        <v>3</v>
      </c>
      <c r="G501" s="114">
        <v>45615.0</v>
      </c>
      <c r="H501" s="52">
        <f t="shared" si="2"/>
        <v>2</v>
      </c>
      <c r="I501" s="112" t="s">
        <v>48</v>
      </c>
      <c r="J501" s="118"/>
      <c r="K501" s="118"/>
      <c r="L501" s="118"/>
      <c r="M501" s="118"/>
      <c r="N501" s="112" t="s">
        <v>18</v>
      </c>
      <c r="O501" s="118"/>
      <c r="P501" s="11"/>
    </row>
    <row r="502">
      <c r="A502" s="111">
        <v>45705.0</v>
      </c>
      <c r="B502" s="118"/>
      <c r="C502" s="7">
        <v>230376.0</v>
      </c>
      <c r="D502" s="112" t="s">
        <v>96</v>
      </c>
      <c r="E502" s="111">
        <v>45566.0</v>
      </c>
      <c r="F502" s="113">
        <f t="shared" si="1"/>
        <v>4</v>
      </c>
      <c r="G502" s="114">
        <v>45588.0</v>
      </c>
      <c r="H502" s="52">
        <f t="shared" si="2"/>
        <v>3</v>
      </c>
      <c r="I502" s="112" t="s">
        <v>56</v>
      </c>
      <c r="J502" s="118"/>
      <c r="K502" s="118"/>
      <c r="L502" s="118"/>
      <c r="M502" s="118"/>
      <c r="N502" s="112" t="s">
        <v>18</v>
      </c>
      <c r="O502" s="118"/>
      <c r="P502" s="11"/>
    </row>
    <row r="503">
      <c r="A503" s="111">
        <v>45705.0</v>
      </c>
      <c r="B503" s="118"/>
      <c r="C503" s="7">
        <v>219700.0</v>
      </c>
      <c r="D503" s="112" t="s">
        <v>96</v>
      </c>
      <c r="E503" s="111">
        <v>45444.0</v>
      </c>
      <c r="F503" s="113">
        <f t="shared" si="1"/>
        <v>8</v>
      </c>
      <c r="G503" s="111">
        <v>45471.0</v>
      </c>
      <c r="H503" s="52">
        <f t="shared" si="2"/>
        <v>7</v>
      </c>
      <c r="I503" s="112" t="s">
        <v>44</v>
      </c>
      <c r="J503" s="118"/>
      <c r="K503" s="118"/>
      <c r="L503" s="118"/>
      <c r="M503" s="118"/>
      <c r="N503" s="112" t="s">
        <v>18</v>
      </c>
      <c r="O503" s="118"/>
      <c r="P503" s="11"/>
    </row>
    <row r="504">
      <c r="A504" s="111">
        <v>45705.0</v>
      </c>
      <c r="B504" s="118"/>
      <c r="C504" s="7">
        <v>236006.0</v>
      </c>
      <c r="D504" s="112" t="s">
        <v>96</v>
      </c>
      <c r="E504" s="111">
        <v>45597.0</v>
      </c>
      <c r="F504" s="113">
        <f t="shared" si="1"/>
        <v>3</v>
      </c>
      <c r="G504" s="111">
        <v>45630.0</v>
      </c>
      <c r="H504" s="52">
        <f t="shared" si="2"/>
        <v>2</v>
      </c>
      <c r="I504" s="112" t="s">
        <v>60</v>
      </c>
      <c r="J504" s="118"/>
      <c r="K504" s="118"/>
      <c r="L504" s="118"/>
      <c r="M504" s="118"/>
      <c r="N504" s="112" t="s">
        <v>18</v>
      </c>
      <c r="O504" s="118"/>
      <c r="P504" s="11"/>
    </row>
    <row r="505">
      <c r="A505" s="111">
        <v>45705.0</v>
      </c>
      <c r="B505" s="118"/>
      <c r="C505" s="7">
        <v>237752.0</v>
      </c>
      <c r="D505" s="112" t="s">
        <v>96</v>
      </c>
      <c r="E505" s="111">
        <v>45597.0</v>
      </c>
      <c r="F505" s="113">
        <f t="shared" si="1"/>
        <v>3</v>
      </c>
      <c r="G505" s="111">
        <v>45659.0</v>
      </c>
      <c r="H505" s="52">
        <f t="shared" si="2"/>
        <v>1</v>
      </c>
      <c r="I505" s="112" t="s">
        <v>41</v>
      </c>
      <c r="J505" s="118"/>
      <c r="K505" s="118"/>
      <c r="L505" s="118"/>
      <c r="M505" s="118"/>
      <c r="N505" s="112" t="s">
        <v>18</v>
      </c>
      <c r="O505" s="118"/>
      <c r="P505" s="11"/>
    </row>
    <row r="506">
      <c r="A506" s="111">
        <v>45705.0</v>
      </c>
      <c r="B506" s="118"/>
      <c r="C506" s="7">
        <v>238841.0</v>
      </c>
      <c r="D506" s="112" t="s">
        <v>96</v>
      </c>
      <c r="E506" s="111">
        <v>45627.0</v>
      </c>
      <c r="F506" s="113">
        <f t="shared" si="1"/>
        <v>2</v>
      </c>
      <c r="G506" s="111">
        <v>45681.0</v>
      </c>
      <c r="H506" s="52">
        <f t="shared" si="2"/>
        <v>0</v>
      </c>
      <c r="I506" s="112" t="s">
        <v>56</v>
      </c>
      <c r="J506" s="118"/>
      <c r="K506" s="118"/>
      <c r="L506" s="118"/>
      <c r="M506" s="118"/>
      <c r="N506" s="112" t="s">
        <v>18</v>
      </c>
      <c r="O506" s="118"/>
      <c r="P506" s="11"/>
    </row>
    <row r="507">
      <c r="A507" s="111">
        <v>45705.0</v>
      </c>
      <c r="B507" s="118"/>
      <c r="C507" s="7">
        <v>242321.0</v>
      </c>
      <c r="D507" s="112" t="s">
        <v>96</v>
      </c>
      <c r="E507" s="111">
        <v>45261.0</v>
      </c>
      <c r="F507" s="113">
        <f t="shared" si="1"/>
        <v>14</v>
      </c>
      <c r="G507" s="111">
        <v>45695.0</v>
      </c>
      <c r="H507" s="52">
        <f t="shared" si="2"/>
        <v>0</v>
      </c>
      <c r="I507" s="112" t="s">
        <v>56</v>
      </c>
      <c r="J507" s="118"/>
      <c r="K507" s="118"/>
      <c r="L507" s="118"/>
      <c r="M507" s="118"/>
      <c r="N507" s="112" t="s">
        <v>18</v>
      </c>
      <c r="O507" s="118"/>
      <c r="P507" s="11"/>
    </row>
    <row r="508">
      <c r="A508" s="111">
        <v>45705.0</v>
      </c>
      <c r="B508" s="118"/>
      <c r="C508" s="7">
        <v>108981.0</v>
      </c>
      <c r="D508" s="112" t="s">
        <v>98</v>
      </c>
      <c r="E508" s="111">
        <v>44409.0</v>
      </c>
      <c r="F508" s="113">
        <f t="shared" si="1"/>
        <v>42</v>
      </c>
      <c r="G508" s="111">
        <v>44538.0</v>
      </c>
      <c r="H508" s="52">
        <f t="shared" si="2"/>
        <v>38</v>
      </c>
      <c r="I508" s="112" t="s">
        <v>41</v>
      </c>
      <c r="J508" s="118"/>
      <c r="K508" s="118"/>
      <c r="L508" s="118"/>
      <c r="M508" s="118"/>
      <c r="N508" s="112" t="s">
        <v>18</v>
      </c>
      <c r="O508" s="118"/>
      <c r="P508" s="11"/>
    </row>
    <row r="509">
      <c r="A509" s="111">
        <v>45705.0</v>
      </c>
      <c r="B509" s="118"/>
      <c r="C509" s="7">
        <v>82077.0</v>
      </c>
      <c r="D509" s="112" t="s">
        <v>98</v>
      </c>
      <c r="E509" s="111">
        <v>44013.0</v>
      </c>
      <c r="F509" s="113">
        <f t="shared" si="1"/>
        <v>55</v>
      </c>
      <c r="G509" s="111">
        <v>44291.0</v>
      </c>
      <c r="H509" s="62">
        <f t="shared" si="2"/>
        <v>46</v>
      </c>
      <c r="I509" s="112" t="s">
        <v>56</v>
      </c>
      <c r="J509" s="118"/>
      <c r="K509" s="118"/>
      <c r="L509" s="118"/>
      <c r="M509" s="118"/>
      <c r="N509" s="112" t="s">
        <v>18</v>
      </c>
      <c r="O509" s="118"/>
      <c r="P509" s="11"/>
    </row>
    <row r="510">
      <c r="A510" s="111">
        <v>45705.0</v>
      </c>
      <c r="B510" s="118"/>
      <c r="C510" s="7">
        <v>198580.0</v>
      </c>
      <c r="D510" s="112" t="s">
        <v>142</v>
      </c>
      <c r="E510" s="111">
        <v>45231.0</v>
      </c>
      <c r="F510" s="113">
        <f t="shared" si="1"/>
        <v>15</v>
      </c>
      <c r="G510" s="111">
        <v>45308.0</v>
      </c>
      <c r="H510" s="86">
        <f t="shared" si="2"/>
        <v>13</v>
      </c>
      <c r="I510" s="112" t="s">
        <v>41</v>
      </c>
      <c r="J510" s="118"/>
      <c r="K510" s="118"/>
      <c r="L510" s="118"/>
      <c r="M510" s="118"/>
      <c r="N510" s="112" t="s">
        <v>18</v>
      </c>
      <c r="O510" s="118"/>
      <c r="P510" s="11"/>
    </row>
    <row r="511">
      <c r="A511" s="111">
        <v>45705.0</v>
      </c>
      <c r="B511" s="118"/>
      <c r="C511" s="7">
        <v>204004.0</v>
      </c>
      <c r="D511" s="112" t="s">
        <v>142</v>
      </c>
      <c r="E511" s="111">
        <v>45292.0</v>
      </c>
      <c r="F511" s="113">
        <f t="shared" si="1"/>
        <v>13</v>
      </c>
      <c r="G511" s="111">
        <v>45348.0</v>
      </c>
      <c r="H511" s="86">
        <f t="shared" si="2"/>
        <v>11</v>
      </c>
      <c r="I511" s="112" t="s">
        <v>44</v>
      </c>
      <c r="J511" s="118"/>
      <c r="K511" s="118"/>
      <c r="L511" s="118"/>
      <c r="M511" s="118"/>
      <c r="N511" s="112" t="s">
        <v>18</v>
      </c>
      <c r="O511" s="118"/>
      <c r="P511" s="11"/>
    </row>
    <row r="512">
      <c r="A512" s="111">
        <v>45705.0</v>
      </c>
      <c r="B512" s="118"/>
      <c r="C512" s="7">
        <v>227000.0</v>
      </c>
      <c r="D512" s="112" t="s">
        <v>142</v>
      </c>
      <c r="E512" s="111">
        <v>45536.0</v>
      </c>
      <c r="F512" s="113">
        <f t="shared" si="1"/>
        <v>5</v>
      </c>
      <c r="G512" s="111">
        <v>45540.0</v>
      </c>
      <c r="H512" s="86">
        <f t="shared" si="2"/>
        <v>5</v>
      </c>
      <c r="I512" s="112" t="s">
        <v>48</v>
      </c>
      <c r="J512" s="118"/>
      <c r="K512" s="118"/>
      <c r="L512" s="118"/>
      <c r="M512" s="118"/>
      <c r="N512" s="112" t="s">
        <v>18</v>
      </c>
      <c r="O512" s="118"/>
      <c r="P512" s="11"/>
    </row>
    <row r="513">
      <c r="A513" s="111">
        <v>45705.0</v>
      </c>
      <c r="B513" s="118"/>
      <c r="C513" s="7">
        <v>236955.0</v>
      </c>
      <c r="D513" s="112" t="s">
        <v>142</v>
      </c>
      <c r="E513" s="111">
        <v>45536.0</v>
      </c>
      <c r="F513" s="113">
        <f t="shared" si="1"/>
        <v>5</v>
      </c>
      <c r="G513" s="114">
        <v>45644.0</v>
      </c>
      <c r="H513" s="86">
        <f t="shared" si="2"/>
        <v>2</v>
      </c>
      <c r="I513" s="112" t="s">
        <v>44</v>
      </c>
      <c r="J513" s="118"/>
      <c r="K513" s="118"/>
      <c r="L513" s="118"/>
      <c r="M513" s="118"/>
      <c r="N513" s="112" t="s">
        <v>18</v>
      </c>
      <c r="O513" s="118"/>
      <c r="P513" s="11"/>
    </row>
    <row r="514">
      <c r="A514" s="111">
        <v>45705.0</v>
      </c>
      <c r="B514" s="118"/>
      <c r="C514" s="7">
        <v>221525.0</v>
      </c>
      <c r="D514" s="112" t="s">
        <v>142</v>
      </c>
      <c r="E514" s="111">
        <v>45413.0</v>
      </c>
      <c r="F514" s="113">
        <f t="shared" si="1"/>
        <v>9</v>
      </c>
      <c r="G514" s="111">
        <v>45488.0</v>
      </c>
      <c r="H514" s="86">
        <f t="shared" si="2"/>
        <v>7</v>
      </c>
      <c r="I514" s="112" t="s">
        <v>56</v>
      </c>
      <c r="J514" s="118"/>
      <c r="K514" s="118"/>
      <c r="L514" s="118"/>
      <c r="M514" s="118"/>
      <c r="N514" s="112" t="s">
        <v>18</v>
      </c>
      <c r="O514" s="118"/>
      <c r="P514" s="11"/>
    </row>
    <row r="515">
      <c r="A515" s="111">
        <v>45705.0</v>
      </c>
      <c r="B515" s="118"/>
      <c r="C515" s="7">
        <v>220989.0</v>
      </c>
      <c r="D515" s="112" t="s">
        <v>142</v>
      </c>
      <c r="E515" s="111">
        <v>45444.0</v>
      </c>
      <c r="F515" s="113">
        <f t="shared" si="1"/>
        <v>8</v>
      </c>
      <c r="G515" s="111">
        <v>45483.0</v>
      </c>
      <c r="H515" s="86">
        <f t="shared" si="2"/>
        <v>7</v>
      </c>
      <c r="I515" s="112" t="s">
        <v>56</v>
      </c>
      <c r="J515" s="118"/>
      <c r="K515" s="118"/>
      <c r="L515" s="118"/>
      <c r="M515" s="118"/>
      <c r="N515" s="112" t="s">
        <v>18</v>
      </c>
      <c r="O515" s="118"/>
      <c r="P515" s="11"/>
    </row>
    <row r="516">
      <c r="A516" s="111">
        <v>45705.0</v>
      </c>
      <c r="B516" s="118"/>
      <c r="C516" s="7">
        <v>201330.0</v>
      </c>
      <c r="D516" s="112" t="s">
        <v>142</v>
      </c>
      <c r="E516" s="111">
        <v>45261.0</v>
      </c>
      <c r="F516" s="113">
        <f t="shared" si="1"/>
        <v>14</v>
      </c>
      <c r="G516" s="111">
        <v>45328.0</v>
      </c>
      <c r="H516" s="86">
        <f t="shared" si="2"/>
        <v>12</v>
      </c>
      <c r="I516" s="112" t="s">
        <v>56</v>
      </c>
      <c r="J516" s="118"/>
      <c r="K516" s="118"/>
      <c r="L516" s="118"/>
      <c r="M516" s="118"/>
      <c r="N516" s="112" t="s">
        <v>18</v>
      </c>
      <c r="O516" s="118"/>
      <c r="P516" s="11"/>
    </row>
    <row r="517">
      <c r="A517" s="111">
        <v>45705.0</v>
      </c>
      <c r="B517" s="118"/>
      <c r="C517" s="7">
        <v>226623.0</v>
      </c>
      <c r="D517" s="112" t="s">
        <v>142</v>
      </c>
      <c r="E517" s="111">
        <v>45474.0</v>
      </c>
      <c r="F517" s="113">
        <f t="shared" si="1"/>
        <v>7</v>
      </c>
      <c r="G517" s="111">
        <v>45534.0</v>
      </c>
      <c r="H517" s="86">
        <f t="shared" si="2"/>
        <v>5</v>
      </c>
      <c r="I517" s="112" t="s">
        <v>56</v>
      </c>
      <c r="J517" s="118"/>
      <c r="K517" s="118"/>
      <c r="L517" s="118"/>
      <c r="M517" s="118"/>
      <c r="N517" s="112" t="s">
        <v>18</v>
      </c>
      <c r="O517" s="118"/>
      <c r="P517" s="11"/>
    </row>
    <row r="518">
      <c r="A518" s="111">
        <v>45705.0</v>
      </c>
      <c r="B518" s="118"/>
      <c r="C518" s="7">
        <v>234964.0</v>
      </c>
      <c r="D518" s="112" t="s">
        <v>142</v>
      </c>
      <c r="E518" s="111">
        <v>45566.0</v>
      </c>
      <c r="F518" s="113">
        <f t="shared" si="1"/>
        <v>4</v>
      </c>
      <c r="G518" s="114">
        <v>45617.0</v>
      </c>
      <c r="H518" s="86">
        <f t="shared" si="2"/>
        <v>2</v>
      </c>
      <c r="I518" s="112" t="s">
        <v>56</v>
      </c>
      <c r="J518" s="118"/>
      <c r="K518" s="118"/>
      <c r="L518" s="118"/>
      <c r="M518" s="118"/>
      <c r="N518" s="112" t="s">
        <v>18</v>
      </c>
      <c r="O518" s="118"/>
      <c r="P518" s="11"/>
    </row>
    <row r="519">
      <c r="A519" s="111">
        <v>45705.0</v>
      </c>
      <c r="B519" s="118"/>
      <c r="C519" s="7">
        <v>237877.0</v>
      </c>
      <c r="D519" s="112" t="s">
        <v>142</v>
      </c>
      <c r="E519" s="111">
        <v>45627.0</v>
      </c>
      <c r="F519" s="113">
        <f t="shared" si="1"/>
        <v>2</v>
      </c>
      <c r="G519" s="114">
        <v>45654.0</v>
      </c>
      <c r="H519" s="86">
        <f t="shared" si="2"/>
        <v>1</v>
      </c>
      <c r="I519" s="112" t="s">
        <v>41</v>
      </c>
      <c r="J519" s="118"/>
      <c r="K519" s="118"/>
      <c r="L519" s="118"/>
      <c r="M519" s="118"/>
      <c r="N519" s="112" t="s">
        <v>18</v>
      </c>
      <c r="O519" s="118"/>
      <c r="P519" s="11"/>
    </row>
    <row r="520">
      <c r="A520" s="111">
        <v>45705.0</v>
      </c>
      <c r="B520" s="118"/>
      <c r="C520" s="7">
        <v>239547.0</v>
      </c>
      <c r="D520" s="112" t="s">
        <v>142</v>
      </c>
      <c r="E520" s="111">
        <v>45658.0</v>
      </c>
      <c r="F520" s="113">
        <f t="shared" si="1"/>
        <v>1</v>
      </c>
      <c r="G520" s="111">
        <v>45672.0</v>
      </c>
      <c r="H520" s="86">
        <f t="shared" si="2"/>
        <v>1</v>
      </c>
      <c r="I520" s="112" t="s">
        <v>69</v>
      </c>
      <c r="J520" s="118"/>
      <c r="K520" s="118"/>
      <c r="L520" s="118"/>
      <c r="M520" s="118"/>
      <c r="N520" s="112" t="s">
        <v>18</v>
      </c>
      <c r="O520" s="118"/>
      <c r="P520" s="11"/>
    </row>
    <row r="521">
      <c r="A521" s="111">
        <v>45705.0</v>
      </c>
      <c r="B521" s="118"/>
      <c r="C521" s="7">
        <v>240224.0</v>
      </c>
      <c r="D521" s="112" t="s">
        <v>142</v>
      </c>
      <c r="E521" s="111">
        <v>45566.0</v>
      </c>
      <c r="F521" s="113">
        <f t="shared" si="1"/>
        <v>4</v>
      </c>
      <c r="G521" s="111">
        <v>45678.0</v>
      </c>
      <c r="H521" s="86">
        <f t="shared" si="2"/>
        <v>0</v>
      </c>
      <c r="I521" s="112" t="s">
        <v>56</v>
      </c>
      <c r="J521" s="118"/>
      <c r="K521" s="118"/>
      <c r="L521" s="118"/>
      <c r="M521" s="118"/>
      <c r="N521" s="112" t="s">
        <v>18</v>
      </c>
      <c r="O521" s="118"/>
      <c r="P521" s="11"/>
    </row>
    <row r="522">
      <c r="A522" s="111">
        <v>45705.0</v>
      </c>
      <c r="B522" s="118"/>
      <c r="C522" s="7">
        <v>241484.0</v>
      </c>
      <c r="D522" s="112" t="s">
        <v>142</v>
      </c>
      <c r="E522" s="111">
        <v>45566.0</v>
      </c>
      <c r="F522" s="113">
        <f t="shared" si="1"/>
        <v>4</v>
      </c>
      <c r="G522" s="111">
        <v>45688.0</v>
      </c>
      <c r="H522" s="86">
        <f t="shared" si="2"/>
        <v>0</v>
      </c>
      <c r="I522" s="112" t="s">
        <v>44</v>
      </c>
      <c r="J522" s="118"/>
      <c r="K522" s="118"/>
      <c r="L522" s="118"/>
      <c r="M522" s="118"/>
      <c r="N522" s="112" t="s">
        <v>18</v>
      </c>
      <c r="O522" s="118"/>
      <c r="P522" s="11"/>
    </row>
    <row r="523">
      <c r="A523" s="111">
        <v>45705.0</v>
      </c>
      <c r="B523" s="118"/>
      <c r="C523" s="7">
        <v>241760.0</v>
      </c>
      <c r="D523" s="112" t="s">
        <v>142</v>
      </c>
      <c r="E523" s="111">
        <v>45658.0</v>
      </c>
      <c r="F523" s="113">
        <f t="shared" si="1"/>
        <v>1</v>
      </c>
      <c r="G523" s="111">
        <v>45695.0</v>
      </c>
      <c r="H523" s="86">
        <f t="shared" si="2"/>
        <v>0</v>
      </c>
      <c r="I523" s="112" t="s">
        <v>69</v>
      </c>
      <c r="J523" s="118"/>
      <c r="K523" s="118"/>
      <c r="L523" s="118"/>
      <c r="M523" s="118"/>
      <c r="N523" s="112" t="s">
        <v>18</v>
      </c>
      <c r="O523" s="118"/>
      <c r="P523" s="11"/>
    </row>
    <row r="524">
      <c r="A524" s="111">
        <v>45705.0</v>
      </c>
      <c r="B524" s="118"/>
      <c r="C524" s="7">
        <v>212892.0</v>
      </c>
      <c r="D524" s="112" t="s">
        <v>100</v>
      </c>
      <c r="E524" s="111">
        <v>45323.0</v>
      </c>
      <c r="F524" s="113">
        <f t="shared" si="1"/>
        <v>12</v>
      </c>
      <c r="G524" s="111">
        <v>45414.0</v>
      </c>
      <c r="H524" s="86">
        <f t="shared" si="2"/>
        <v>9</v>
      </c>
      <c r="I524" s="112" t="s">
        <v>41</v>
      </c>
      <c r="J524" s="118"/>
      <c r="K524" s="118"/>
      <c r="L524" s="118"/>
      <c r="M524" s="118"/>
      <c r="N524" s="112" t="s">
        <v>18</v>
      </c>
      <c r="O524" s="118"/>
      <c r="P524" s="11"/>
    </row>
    <row r="525">
      <c r="A525" s="111">
        <v>45705.0</v>
      </c>
      <c r="B525" s="118"/>
      <c r="C525" s="7">
        <v>211376.0</v>
      </c>
      <c r="D525" s="112" t="s">
        <v>100</v>
      </c>
      <c r="E525" s="111">
        <v>45352.0</v>
      </c>
      <c r="F525" s="113">
        <f t="shared" si="1"/>
        <v>11</v>
      </c>
      <c r="G525" s="111">
        <v>45401.0</v>
      </c>
      <c r="H525" s="86">
        <f t="shared" si="2"/>
        <v>9</v>
      </c>
      <c r="I525" s="112" t="s">
        <v>56</v>
      </c>
      <c r="J525" s="118"/>
      <c r="K525" s="118"/>
      <c r="L525" s="118"/>
      <c r="M525" s="118"/>
      <c r="N525" s="112" t="s">
        <v>18</v>
      </c>
      <c r="O525" s="118"/>
      <c r="P525" s="11"/>
    </row>
    <row r="526">
      <c r="A526" s="111">
        <v>45705.0</v>
      </c>
      <c r="B526" s="118"/>
      <c r="C526" s="7">
        <v>218681.0</v>
      </c>
      <c r="D526" s="112" t="s">
        <v>100</v>
      </c>
      <c r="E526" s="111">
        <v>45413.0</v>
      </c>
      <c r="F526" s="113">
        <f t="shared" si="1"/>
        <v>9</v>
      </c>
      <c r="G526" s="111">
        <v>45463.0</v>
      </c>
      <c r="H526" s="86">
        <f t="shared" si="2"/>
        <v>7</v>
      </c>
      <c r="I526" s="112" t="s">
        <v>392</v>
      </c>
      <c r="J526" s="118"/>
      <c r="K526" s="118"/>
      <c r="L526" s="118"/>
      <c r="M526" s="118"/>
      <c r="N526" s="112" t="s">
        <v>18</v>
      </c>
      <c r="O526" s="118"/>
      <c r="P526" s="11"/>
    </row>
    <row r="527">
      <c r="A527" s="111">
        <v>45705.0</v>
      </c>
      <c r="B527" s="118"/>
      <c r="C527" s="7">
        <v>223144.0</v>
      </c>
      <c r="D527" s="112" t="s">
        <v>100</v>
      </c>
      <c r="E527" s="111">
        <v>45139.0</v>
      </c>
      <c r="F527" s="113">
        <f t="shared" si="1"/>
        <v>18</v>
      </c>
      <c r="G527" s="111">
        <v>45502.0</v>
      </c>
      <c r="H527" s="86">
        <f t="shared" si="2"/>
        <v>6</v>
      </c>
      <c r="I527" s="112" t="s">
        <v>41</v>
      </c>
      <c r="J527" s="118"/>
      <c r="K527" s="118"/>
      <c r="L527" s="118"/>
      <c r="M527" s="118"/>
      <c r="N527" s="112" t="s">
        <v>18</v>
      </c>
      <c r="O527" s="118"/>
      <c r="P527" s="11"/>
    </row>
    <row r="528">
      <c r="A528" s="111">
        <v>45705.0</v>
      </c>
      <c r="B528" s="118"/>
      <c r="C528" s="7">
        <v>227235.0</v>
      </c>
      <c r="D528" s="112" t="s">
        <v>100</v>
      </c>
      <c r="E528" s="111">
        <v>45505.0</v>
      </c>
      <c r="F528" s="113">
        <f t="shared" si="1"/>
        <v>6</v>
      </c>
      <c r="G528" s="111">
        <v>45545.0</v>
      </c>
      <c r="H528" s="86">
        <f t="shared" si="2"/>
        <v>5</v>
      </c>
      <c r="I528" s="112" t="s">
        <v>56</v>
      </c>
      <c r="J528" s="118"/>
      <c r="K528" s="118"/>
      <c r="L528" s="118"/>
      <c r="M528" s="118"/>
      <c r="N528" s="112" t="s">
        <v>18</v>
      </c>
      <c r="O528" s="118"/>
      <c r="P528" s="11"/>
    </row>
    <row r="529">
      <c r="A529" s="111">
        <v>45705.0</v>
      </c>
      <c r="B529" s="118"/>
      <c r="C529" s="7">
        <v>229531.0</v>
      </c>
      <c r="D529" s="112" t="s">
        <v>100</v>
      </c>
      <c r="E529" s="111">
        <v>45505.0</v>
      </c>
      <c r="F529" s="113">
        <f t="shared" si="1"/>
        <v>6</v>
      </c>
      <c r="G529" s="114">
        <v>45576.0</v>
      </c>
      <c r="H529" s="86">
        <f t="shared" si="2"/>
        <v>4</v>
      </c>
      <c r="I529" s="112" t="s">
        <v>56</v>
      </c>
      <c r="J529" s="118"/>
      <c r="K529" s="118"/>
      <c r="L529" s="118"/>
      <c r="M529" s="118"/>
      <c r="N529" s="112" t="s">
        <v>18</v>
      </c>
      <c r="O529" s="118"/>
      <c r="P529" s="11"/>
    </row>
    <row r="530">
      <c r="A530" s="111">
        <v>45705.0</v>
      </c>
      <c r="B530" s="118"/>
      <c r="C530" s="7">
        <v>233640.0</v>
      </c>
      <c r="D530" s="112" t="s">
        <v>100</v>
      </c>
      <c r="E530" s="111">
        <v>45566.0</v>
      </c>
      <c r="F530" s="113">
        <f t="shared" si="1"/>
        <v>4</v>
      </c>
      <c r="G530" s="111">
        <v>45603.0</v>
      </c>
      <c r="H530" s="86">
        <f t="shared" si="2"/>
        <v>3</v>
      </c>
      <c r="I530" s="112" t="s">
        <v>56</v>
      </c>
      <c r="J530" s="118"/>
      <c r="K530" s="118"/>
      <c r="L530" s="118"/>
      <c r="M530" s="118"/>
      <c r="N530" s="112" t="s">
        <v>18</v>
      </c>
      <c r="O530" s="118"/>
      <c r="P530" s="11"/>
    </row>
    <row r="531">
      <c r="A531" s="111">
        <v>45705.0</v>
      </c>
      <c r="B531" s="118"/>
      <c r="C531" s="7">
        <v>234380.0</v>
      </c>
      <c r="D531" s="112" t="s">
        <v>100</v>
      </c>
      <c r="E531" s="111">
        <v>45566.0</v>
      </c>
      <c r="F531" s="113">
        <f t="shared" si="1"/>
        <v>4</v>
      </c>
      <c r="G531" s="114">
        <v>45622.0</v>
      </c>
      <c r="H531" s="86">
        <f t="shared" si="2"/>
        <v>2</v>
      </c>
      <c r="I531" s="112" t="s">
        <v>69</v>
      </c>
      <c r="J531" s="118"/>
      <c r="K531" s="118"/>
      <c r="L531" s="118"/>
      <c r="M531" s="118"/>
      <c r="N531" s="112" t="s">
        <v>18</v>
      </c>
      <c r="O531" s="118"/>
      <c r="P531" s="11"/>
    </row>
    <row r="532">
      <c r="A532" s="111">
        <v>45705.0</v>
      </c>
      <c r="B532" s="118"/>
      <c r="C532" s="7">
        <v>238153.0</v>
      </c>
      <c r="D532" s="112" t="s">
        <v>100</v>
      </c>
      <c r="E532" s="111">
        <v>45536.0</v>
      </c>
      <c r="F532" s="113">
        <f t="shared" si="1"/>
        <v>5</v>
      </c>
      <c r="G532" s="111">
        <v>45664.0</v>
      </c>
      <c r="H532" s="86">
        <f t="shared" si="2"/>
        <v>1</v>
      </c>
      <c r="I532" s="112" t="s">
        <v>56</v>
      </c>
      <c r="J532" s="118"/>
      <c r="K532" s="118"/>
      <c r="L532" s="118"/>
      <c r="M532" s="118"/>
      <c r="N532" s="112" t="s">
        <v>18</v>
      </c>
      <c r="O532" s="118"/>
      <c r="P532" s="11"/>
    </row>
    <row r="533">
      <c r="A533" s="111">
        <v>45705.0</v>
      </c>
      <c r="B533" s="118"/>
      <c r="C533" s="7">
        <v>239687.0</v>
      </c>
      <c r="D533" s="112" t="s">
        <v>100</v>
      </c>
      <c r="E533" s="111">
        <v>45597.0</v>
      </c>
      <c r="F533" s="113">
        <f t="shared" si="1"/>
        <v>3</v>
      </c>
      <c r="G533" s="111">
        <v>45681.0</v>
      </c>
      <c r="H533" s="86">
        <f t="shared" si="2"/>
        <v>0</v>
      </c>
      <c r="I533" s="112" t="s">
        <v>69</v>
      </c>
      <c r="J533" s="118"/>
      <c r="K533" s="118"/>
      <c r="L533" s="118"/>
      <c r="M533" s="118"/>
      <c r="N533" s="112" t="s">
        <v>18</v>
      </c>
      <c r="O533" s="118"/>
      <c r="P533" s="11"/>
    </row>
    <row r="534">
      <c r="A534" s="111">
        <v>45705.0</v>
      </c>
      <c r="B534" s="118"/>
      <c r="C534" s="7">
        <v>242331.0</v>
      </c>
      <c r="D534" s="112" t="s">
        <v>100</v>
      </c>
      <c r="E534" s="111">
        <v>45658.0</v>
      </c>
      <c r="F534" s="113">
        <f t="shared" si="1"/>
        <v>1</v>
      </c>
      <c r="G534" s="111">
        <v>45695.0</v>
      </c>
      <c r="H534" s="86">
        <f t="shared" si="2"/>
        <v>0</v>
      </c>
      <c r="I534" s="112" t="s">
        <v>44</v>
      </c>
      <c r="J534" s="118"/>
      <c r="K534" s="118"/>
      <c r="L534" s="118"/>
      <c r="M534" s="118"/>
      <c r="N534" s="112" t="s">
        <v>18</v>
      </c>
      <c r="O534" s="118"/>
      <c r="P534" s="11"/>
    </row>
    <row r="535">
      <c r="A535" s="111">
        <v>45705.0</v>
      </c>
      <c r="B535" s="118"/>
      <c r="C535" s="7">
        <v>51561.0</v>
      </c>
      <c r="D535" s="112" t="s">
        <v>102</v>
      </c>
      <c r="E535" s="111">
        <v>43770.0</v>
      </c>
      <c r="F535" s="113">
        <f t="shared" si="1"/>
        <v>63</v>
      </c>
      <c r="G535" s="111">
        <v>43985.0</v>
      </c>
      <c r="H535" s="86">
        <f t="shared" si="2"/>
        <v>56</v>
      </c>
      <c r="I535" s="112" t="s">
        <v>56</v>
      </c>
      <c r="J535" s="118"/>
      <c r="K535" s="118"/>
      <c r="L535" s="118"/>
      <c r="M535" s="118"/>
      <c r="N535" s="112" t="s">
        <v>18</v>
      </c>
      <c r="O535" s="118"/>
      <c r="P535" s="11"/>
    </row>
    <row r="536">
      <c r="A536" s="111">
        <v>45705.0</v>
      </c>
      <c r="B536" s="118"/>
      <c r="C536" s="7">
        <v>196497.0</v>
      </c>
      <c r="D536" s="112" t="s">
        <v>102</v>
      </c>
      <c r="E536" s="111">
        <v>45078.0</v>
      </c>
      <c r="F536" s="113">
        <f t="shared" si="1"/>
        <v>20</v>
      </c>
      <c r="G536" s="114">
        <v>45282.0</v>
      </c>
      <c r="H536" s="86">
        <f t="shared" si="2"/>
        <v>13</v>
      </c>
      <c r="I536" s="112" t="s">
        <v>44</v>
      </c>
      <c r="J536" s="118"/>
      <c r="K536" s="118"/>
      <c r="L536" s="118"/>
      <c r="M536" s="118"/>
      <c r="N536" s="112" t="s">
        <v>18</v>
      </c>
      <c r="O536" s="118"/>
      <c r="P536" s="11"/>
    </row>
    <row r="537">
      <c r="A537" s="111">
        <v>45705.0</v>
      </c>
      <c r="B537" s="118"/>
      <c r="C537" s="7">
        <v>230892.0</v>
      </c>
      <c r="D537" s="112" t="s">
        <v>102</v>
      </c>
      <c r="E537" s="111">
        <v>45047.0</v>
      </c>
      <c r="F537" s="113">
        <f t="shared" si="1"/>
        <v>21</v>
      </c>
      <c r="G537" s="114">
        <v>45580.0</v>
      </c>
      <c r="H537" s="86">
        <f t="shared" si="2"/>
        <v>4</v>
      </c>
      <c r="I537" s="112" t="s">
        <v>56</v>
      </c>
      <c r="J537" s="118"/>
      <c r="K537" s="118"/>
      <c r="L537" s="118"/>
      <c r="M537" s="118"/>
      <c r="N537" s="112" t="s">
        <v>18</v>
      </c>
      <c r="O537" s="118"/>
      <c r="P537" s="11"/>
    </row>
    <row r="538">
      <c r="A538" s="111">
        <v>45705.0</v>
      </c>
      <c r="B538" s="118"/>
      <c r="C538" s="7">
        <v>179754.0</v>
      </c>
      <c r="D538" s="112" t="s">
        <v>101</v>
      </c>
      <c r="E538" s="111">
        <v>45078.0</v>
      </c>
      <c r="F538" s="113">
        <f t="shared" si="1"/>
        <v>20</v>
      </c>
      <c r="G538" s="111">
        <v>45132.0</v>
      </c>
      <c r="H538" s="86">
        <f t="shared" si="2"/>
        <v>18</v>
      </c>
      <c r="I538" s="112" t="s">
        <v>69</v>
      </c>
      <c r="J538" s="118"/>
      <c r="K538" s="118"/>
      <c r="L538" s="118"/>
      <c r="M538" s="118"/>
      <c r="N538" s="112" t="s">
        <v>18</v>
      </c>
      <c r="O538" s="118"/>
      <c r="P538" s="11"/>
    </row>
    <row r="539">
      <c r="A539" s="111">
        <v>45705.0</v>
      </c>
      <c r="B539" s="118"/>
      <c r="C539" s="7">
        <v>223300.0</v>
      </c>
      <c r="D539" s="112" t="s">
        <v>104</v>
      </c>
      <c r="E539" s="111">
        <v>45323.0</v>
      </c>
      <c r="F539" s="113">
        <f t="shared" si="1"/>
        <v>12</v>
      </c>
      <c r="G539" s="111">
        <v>45505.0</v>
      </c>
      <c r="H539" s="86">
        <f t="shared" si="2"/>
        <v>6</v>
      </c>
      <c r="I539" s="112" t="s">
        <v>69</v>
      </c>
      <c r="J539" s="118"/>
      <c r="K539" s="118"/>
      <c r="L539" s="118"/>
      <c r="M539" s="118"/>
      <c r="N539" s="112" t="s">
        <v>18</v>
      </c>
      <c r="O539" s="118"/>
      <c r="P539" s="11"/>
    </row>
    <row r="540">
      <c r="A540" s="111">
        <v>45705.0</v>
      </c>
      <c r="B540" s="118"/>
      <c r="C540" s="7">
        <v>227556.0</v>
      </c>
      <c r="D540" s="112" t="s">
        <v>104</v>
      </c>
      <c r="E540" s="111">
        <v>45536.0</v>
      </c>
      <c r="F540" s="113">
        <f t="shared" si="1"/>
        <v>5</v>
      </c>
      <c r="G540" s="111">
        <v>45545.0</v>
      </c>
      <c r="H540" s="86">
        <f t="shared" si="2"/>
        <v>5</v>
      </c>
      <c r="I540" s="112" t="s">
        <v>69</v>
      </c>
      <c r="J540" s="118"/>
      <c r="K540" s="118"/>
      <c r="L540" s="118"/>
      <c r="M540" s="118"/>
      <c r="N540" s="112" t="s">
        <v>18</v>
      </c>
      <c r="O540" s="118"/>
      <c r="P540" s="11"/>
    </row>
    <row r="541">
      <c r="A541" s="111">
        <v>45705.0</v>
      </c>
      <c r="B541" s="118"/>
      <c r="C541" s="7">
        <v>202939.0</v>
      </c>
      <c r="D541" s="112" t="s">
        <v>104</v>
      </c>
      <c r="E541" s="111">
        <v>45323.0</v>
      </c>
      <c r="F541" s="113">
        <f t="shared" si="1"/>
        <v>12</v>
      </c>
      <c r="G541" s="111">
        <v>45345.0</v>
      </c>
      <c r="H541" s="86">
        <f t="shared" si="2"/>
        <v>11</v>
      </c>
      <c r="I541" s="112" t="s">
        <v>44</v>
      </c>
      <c r="J541" s="118"/>
      <c r="K541" s="118"/>
      <c r="L541" s="118"/>
      <c r="M541" s="118"/>
      <c r="N541" s="112" t="s">
        <v>18</v>
      </c>
      <c r="O541" s="118"/>
      <c r="P541" s="11"/>
    </row>
    <row r="542">
      <c r="A542" s="111">
        <v>45705.0</v>
      </c>
      <c r="B542" s="118"/>
      <c r="C542" s="7">
        <v>238786.0</v>
      </c>
      <c r="D542" s="112" t="s">
        <v>104</v>
      </c>
      <c r="E542" s="111">
        <v>45474.0</v>
      </c>
      <c r="F542" s="113">
        <f t="shared" si="1"/>
        <v>7</v>
      </c>
      <c r="G542" s="111">
        <v>45667.0</v>
      </c>
      <c r="H542" s="86">
        <f t="shared" si="2"/>
        <v>1</v>
      </c>
      <c r="I542" s="112" t="s">
        <v>69</v>
      </c>
      <c r="J542" s="118"/>
      <c r="K542" s="118"/>
      <c r="L542" s="118"/>
      <c r="M542" s="118"/>
      <c r="N542" s="112" t="s">
        <v>18</v>
      </c>
      <c r="O542" s="118"/>
      <c r="P542" s="11"/>
    </row>
    <row r="543">
      <c r="A543" s="111">
        <v>45702.0</v>
      </c>
      <c r="B543" s="118"/>
      <c r="C543" s="7">
        <v>158955.0</v>
      </c>
      <c r="D543" s="112" t="s">
        <v>104</v>
      </c>
      <c r="E543" s="111">
        <v>44774.0</v>
      </c>
      <c r="F543" s="113">
        <f t="shared" si="1"/>
        <v>30</v>
      </c>
      <c r="G543" s="111">
        <v>44959.0</v>
      </c>
      <c r="H543" s="86">
        <f t="shared" si="2"/>
        <v>24</v>
      </c>
      <c r="I543" s="112" t="s">
        <v>393</v>
      </c>
      <c r="J543" s="118"/>
      <c r="K543" s="112" t="s">
        <v>191</v>
      </c>
      <c r="L543" s="118"/>
      <c r="M543" s="118"/>
      <c r="N543" s="112" t="s">
        <v>19</v>
      </c>
      <c r="O543" s="118"/>
      <c r="P543" s="11"/>
    </row>
    <row r="544">
      <c r="A544" s="111">
        <v>45705.0</v>
      </c>
      <c r="B544" s="118"/>
      <c r="C544" s="7">
        <v>234744.0</v>
      </c>
      <c r="D544" s="112" t="s">
        <v>104</v>
      </c>
      <c r="E544" s="111">
        <v>45474.0</v>
      </c>
      <c r="F544" s="113">
        <f t="shared" si="1"/>
        <v>7</v>
      </c>
      <c r="G544" s="114">
        <v>45617.0</v>
      </c>
      <c r="H544" s="86">
        <f t="shared" si="2"/>
        <v>2</v>
      </c>
      <c r="I544" s="112" t="s">
        <v>56</v>
      </c>
      <c r="J544" s="118"/>
      <c r="K544" s="118"/>
      <c r="L544" s="118"/>
      <c r="M544" s="118"/>
      <c r="N544" s="112" t="s">
        <v>18</v>
      </c>
      <c r="O544" s="118"/>
      <c r="P544" s="11"/>
    </row>
    <row r="545">
      <c r="A545" s="111">
        <v>45705.0</v>
      </c>
      <c r="B545" s="118"/>
      <c r="C545" s="7">
        <v>238371.0</v>
      </c>
      <c r="D545" s="112" t="s">
        <v>104</v>
      </c>
      <c r="E545" s="111">
        <v>45658.0</v>
      </c>
      <c r="F545" s="113">
        <f t="shared" si="1"/>
        <v>1</v>
      </c>
      <c r="G545" s="111">
        <v>45664.0</v>
      </c>
      <c r="H545" s="86">
        <f t="shared" si="2"/>
        <v>1</v>
      </c>
      <c r="I545" s="112" t="s">
        <v>56</v>
      </c>
      <c r="J545" s="118"/>
      <c r="K545" s="118"/>
      <c r="L545" s="118"/>
      <c r="M545" s="118"/>
      <c r="N545" s="112" t="s">
        <v>18</v>
      </c>
      <c r="O545" s="118"/>
      <c r="P545" s="11"/>
    </row>
    <row r="546">
      <c r="A546" s="111">
        <v>45705.0</v>
      </c>
      <c r="B546" s="118"/>
      <c r="C546" s="7">
        <v>242312.0</v>
      </c>
      <c r="D546" s="112" t="s">
        <v>104</v>
      </c>
      <c r="E546" s="111">
        <v>45627.0</v>
      </c>
      <c r="F546" s="113">
        <f t="shared" si="1"/>
        <v>2</v>
      </c>
      <c r="G546" s="111">
        <v>45333.0</v>
      </c>
      <c r="H546" s="86">
        <f t="shared" si="2"/>
        <v>12</v>
      </c>
      <c r="I546" s="112" t="s">
        <v>44</v>
      </c>
      <c r="J546" s="118"/>
      <c r="K546" s="118"/>
      <c r="L546" s="118"/>
      <c r="M546" s="118"/>
      <c r="N546" s="112" t="s">
        <v>18</v>
      </c>
      <c r="O546" s="118"/>
      <c r="P546" s="11"/>
    </row>
    <row r="547">
      <c r="A547" s="111">
        <v>45705.0</v>
      </c>
      <c r="B547" s="118"/>
      <c r="C547" s="7">
        <v>225569.0</v>
      </c>
      <c r="D547" s="112" t="s">
        <v>105</v>
      </c>
      <c r="E547" s="111">
        <v>45383.0</v>
      </c>
      <c r="F547" s="113">
        <f t="shared" si="1"/>
        <v>10</v>
      </c>
      <c r="G547" s="111">
        <v>45527.0</v>
      </c>
      <c r="H547" s="86">
        <f t="shared" si="2"/>
        <v>5</v>
      </c>
      <c r="I547" s="112" t="s">
        <v>44</v>
      </c>
      <c r="J547" s="118"/>
      <c r="K547" s="118"/>
      <c r="L547" s="118"/>
      <c r="M547" s="118"/>
      <c r="N547" s="112" t="s">
        <v>18</v>
      </c>
      <c r="O547" s="118"/>
      <c r="P547" s="11"/>
    </row>
    <row r="548">
      <c r="A548" s="111">
        <v>45705.0</v>
      </c>
      <c r="B548" s="118"/>
      <c r="C548" s="7">
        <v>241386.0</v>
      </c>
      <c r="D548" s="112" t="s">
        <v>105</v>
      </c>
      <c r="E548" s="111">
        <v>45444.0</v>
      </c>
      <c r="F548" s="113">
        <f t="shared" si="1"/>
        <v>8</v>
      </c>
      <c r="G548" s="111">
        <v>45688.0</v>
      </c>
      <c r="H548" s="86">
        <f t="shared" si="2"/>
        <v>0</v>
      </c>
      <c r="I548" s="112" t="s">
        <v>56</v>
      </c>
      <c r="J548" s="118"/>
      <c r="K548" s="118"/>
      <c r="L548" s="118"/>
      <c r="M548" s="118"/>
      <c r="N548" s="112" t="s">
        <v>18</v>
      </c>
      <c r="O548" s="118"/>
      <c r="P548" s="11"/>
    </row>
    <row r="549">
      <c r="A549" s="111">
        <v>45705.0</v>
      </c>
      <c r="B549" s="118"/>
      <c r="C549" s="7">
        <v>219530.0</v>
      </c>
      <c r="D549" s="112" t="s">
        <v>105</v>
      </c>
      <c r="E549" s="111">
        <v>45383.0</v>
      </c>
      <c r="F549" s="113">
        <f t="shared" si="1"/>
        <v>10</v>
      </c>
      <c r="G549" s="111">
        <v>45470.0</v>
      </c>
      <c r="H549" s="86">
        <f t="shared" si="2"/>
        <v>7</v>
      </c>
      <c r="I549" s="112" t="s">
        <v>56</v>
      </c>
      <c r="J549" s="118"/>
      <c r="K549" s="118"/>
      <c r="L549" s="118"/>
      <c r="M549" s="118"/>
      <c r="N549" s="112" t="s">
        <v>18</v>
      </c>
      <c r="O549" s="118"/>
      <c r="P549" s="11"/>
    </row>
    <row r="550">
      <c r="A550" s="111">
        <v>45705.0</v>
      </c>
      <c r="B550" s="118"/>
      <c r="C550" s="7">
        <v>233149.0</v>
      </c>
      <c r="D550" s="112" t="s">
        <v>106</v>
      </c>
      <c r="E550" s="111">
        <v>45536.0</v>
      </c>
      <c r="F550" s="113">
        <f t="shared" si="1"/>
        <v>5</v>
      </c>
      <c r="G550" s="111">
        <v>45601.0</v>
      </c>
      <c r="H550" s="86">
        <f t="shared" si="2"/>
        <v>3</v>
      </c>
      <c r="I550" s="112" t="s">
        <v>44</v>
      </c>
      <c r="J550" s="118"/>
      <c r="K550" s="118"/>
      <c r="L550" s="118"/>
      <c r="M550" s="118"/>
      <c r="N550" s="112" t="s">
        <v>18</v>
      </c>
      <c r="O550" s="118"/>
      <c r="P550" s="11"/>
    </row>
    <row r="551">
      <c r="A551" s="111">
        <v>45705.0</v>
      </c>
      <c r="B551" s="118"/>
      <c r="C551" s="7">
        <v>230555.0</v>
      </c>
      <c r="D551" s="112" t="s">
        <v>106</v>
      </c>
      <c r="E551" s="111">
        <v>45536.0</v>
      </c>
      <c r="F551" s="113">
        <f t="shared" si="1"/>
        <v>5</v>
      </c>
      <c r="G551" s="111">
        <v>45574.0</v>
      </c>
      <c r="H551" s="86">
        <f t="shared" si="2"/>
        <v>4</v>
      </c>
      <c r="I551" s="112" t="s">
        <v>44</v>
      </c>
      <c r="J551" s="118"/>
      <c r="K551" s="118"/>
      <c r="L551" s="118"/>
      <c r="M551" s="118"/>
      <c r="N551" s="112" t="s">
        <v>18</v>
      </c>
      <c r="O551" s="118"/>
      <c r="P551" s="11"/>
    </row>
    <row r="552">
      <c r="A552" s="111">
        <v>45705.0</v>
      </c>
      <c r="B552" s="118"/>
      <c r="C552" s="7">
        <v>213999.0</v>
      </c>
      <c r="D552" s="112" t="s">
        <v>106</v>
      </c>
      <c r="E552" s="111">
        <v>45383.0</v>
      </c>
      <c r="F552" s="113">
        <f t="shared" si="1"/>
        <v>10</v>
      </c>
      <c r="G552" s="111">
        <v>45422.0</v>
      </c>
      <c r="H552" s="86">
        <f t="shared" si="2"/>
        <v>9</v>
      </c>
      <c r="I552" s="112" t="s">
        <v>56</v>
      </c>
      <c r="J552" s="118"/>
      <c r="K552" s="118"/>
      <c r="L552" s="118"/>
      <c r="M552" s="118"/>
      <c r="N552" s="112" t="s">
        <v>18</v>
      </c>
      <c r="O552" s="118"/>
      <c r="P552" s="11"/>
    </row>
    <row r="553">
      <c r="A553" s="111">
        <v>45705.0</v>
      </c>
      <c r="B553" s="118"/>
      <c r="C553" s="7">
        <v>226547.0</v>
      </c>
      <c r="D553" s="112" t="s">
        <v>106</v>
      </c>
      <c r="E553" s="111">
        <v>45505.0</v>
      </c>
      <c r="F553" s="113">
        <f t="shared" si="1"/>
        <v>6</v>
      </c>
      <c r="G553" s="111">
        <v>45534.0</v>
      </c>
      <c r="H553" s="86">
        <f t="shared" si="2"/>
        <v>5</v>
      </c>
      <c r="I553" s="112" t="s">
        <v>56</v>
      </c>
      <c r="J553" s="118"/>
      <c r="K553" s="118"/>
      <c r="L553" s="118"/>
      <c r="M553" s="118"/>
      <c r="N553" s="112" t="s">
        <v>18</v>
      </c>
      <c r="O553" s="118"/>
      <c r="P553" s="11"/>
    </row>
    <row r="554">
      <c r="A554" s="111">
        <v>45705.0</v>
      </c>
      <c r="B554" s="118"/>
      <c r="C554" s="7">
        <v>235907.0</v>
      </c>
      <c r="D554" s="112" t="s">
        <v>106</v>
      </c>
      <c r="E554" s="111">
        <v>45597.0</v>
      </c>
      <c r="F554" s="113">
        <f t="shared" si="1"/>
        <v>3</v>
      </c>
      <c r="G554" s="114">
        <v>45625.0</v>
      </c>
      <c r="H554" s="86">
        <f t="shared" si="2"/>
        <v>2</v>
      </c>
      <c r="I554" s="112" t="s">
        <v>69</v>
      </c>
      <c r="J554" s="118"/>
      <c r="K554" s="118"/>
      <c r="L554" s="118"/>
      <c r="M554" s="118"/>
      <c r="N554" s="112" t="s">
        <v>18</v>
      </c>
      <c r="O554" s="118"/>
      <c r="P554" s="11"/>
    </row>
    <row r="555">
      <c r="A555" s="111">
        <v>45705.0</v>
      </c>
      <c r="B555" s="118"/>
      <c r="C555" s="7">
        <v>237869.0</v>
      </c>
      <c r="D555" s="112" t="s">
        <v>106</v>
      </c>
      <c r="E555" s="111">
        <v>45627.0</v>
      </c>
      <c r="F555" s="113">
        <f t="shared" si="1"/>
        <v>2</v>
      </c>
      <c r="G555" s="114">
        <v>45654.0</v>
      </c>
      <c r="H555" s="86">
        <f t="shared" si="2"/>
        <v>1</v>
      </c>
      <c r="I555" s="112" t="s">
        <v>56</v>
      </c>
      <c r="J555" s="118"/>
      <c r="K555" s="118"/>
      <c r="L555" s="118"/>
      <c r="M555" s="118"/>
      <c r="N555" s="112" t="s">
        <v>18</v>
      </c>
      <c r="O555" s="118"/>
      <c r="P555" s="11"/>
    </row>
    <row r="556">
      <c r="A556" s="111">
        <v>45705.0</v>
      </c>
      <c r="B556" s="118"/>
      <c r="C556" s="7">
        <v>239907.0</v>
      </c>
      <c r="D556" s="112" t="s">
        <v>106</v>
      </c>
      <c r="E556" s="111">
        <v>45658.0</v>
      </c>
      <c r="F556" s="113">
        <f t="shared" si="1"/>
        <v>1</v>
      </c>
      <c r="G556" s="111">
        <v>45308.0</v>
      </c>
      <c r="H556" s="86">
        <f t="shared" si="2"/>
        <v>13</v>
      </c>
      <c r="I556" s="112" t="s">
        <v>69</v>
      </c>
      <c r="J556" s="118"/>
      <c r="K556" s="118"/>
      <c r="L556" s="118"/>
      <c r="M556" s="118"/>
      <c r="N556" s="112" t="s">
        <v>18</v>
      </c>
      <c r="O556" s="118"/>
      <c r="P556" s="11"/>
    </row>
    <row r="557">
      <c r="A557" s="111">
        <v>45705.0</v>
      </c>
      <c r="B557" s="118"/>
      <c r="C557" s="7">
        <v>242443.0</v>
      </c>
      <c r="D557" s="112" t="s">
        <v>106</v>
      </c>
      <c r="E557" s="111">
        <v>45566.0</v>
      </c>
      <c r="F557" s="113">
        <f t="shared" si="1"/>
        <v>4</v>
      </c>
      <c r="G557" s="111">
        <v>45698.0</v>
      </c>
      <c r="H557" s="86">
        <f t="shared" si="2"/>
        <v>0</v>
      </c>
      <c r="I557" s="112" t="s">
        <v>48</v>
      </c>
      <c r="J557" s="118"/>
      <c r="K557" s="118"/>
      <c r="L557" s="118"/>
      <c r="M557" s="118"/>
      <c r="N557" s="112" t="s">
        <v>18</v>
      </c>
      <c r="O557" s="118"/>
      <c r="P557" s="11"/>
    </row>
    <row r="558">
      <c r="A558" s="111">
        <v>45705.0</v>
      </c>
      <c r="B558" s="118"/>
      <c r="C558" s="7">
        <v>122694.0</v>
      </c>
      <c r="D558" s="112" t="s">
        <v>107</v>
      </c>
      <c r="E558" s="111">
        <v>44621.0</v>
      </c>
      <c r="F558" s="113">
        <f t="shared" si="1"/>
        <v>35</v>
      </c>
      <c r="G558" s="111">
        <v>44655.0</v>
      </c>
      <c r="H558" s="86">
        <f t="shared" si="2"/>
        <v>34</v>
      </c>
      <c r="I558" s="112" t="s">
        <v>69</v>
      </c>
      <c r="J558" s="118"/>
      <c r="K558" s="118"/>
      <c r="L558" s="118"/>
      <c r="M558" s="118"/>
      <c r="N558" s="112" t="s">
        <v>18</v>
      </c>
      <c r="O558" s="118"/>
      <c r="P558" s="11"/>
    </row>
    <row r="559">
      <c r="A559" s="111">
        <v>45705.0</v>
      </c>
      <c r="B559" s="118"/>
      <c r="C559" s="7">
        <v>141125.0</v>
      </c>
      <c r="D559" s="112" t="s">
        <v>107</v>
      </c>
      <c r="E559" s="111">
        <v>44743.0</v>
      </c>
      <c r="F559" s="113">
        <f t="shared" si="1"/>
        <v>31</v>
      </c>
      <c r="G559" s="114">
        <v>44894.0</v>
      </c>
      <c r="H559" s="86">
        <f t="shared" si="2"/>
        <v>26</v>
      </c>
      <c r="I559" s="112" t="s">
        <v>44</v>
      </c>
      <c r="J559" s="118"/>
      <c r="K559" s="118"/>
      <c r="L559" s="118"/>
      <c r="M559" s="118"/>
      <c r="N559" s="112" t="s">
        <v>18</v>
      </c>
      <c r="O559" s="118"/>
      <c r="P559" s="11"/>
    </row>
    <row r="560">
      <c r="A560" s="111">
        <v>45705.0</v>
      </c>
      <c r="B560" s="118"/>
      <c r="C560" s="7">
        <v>224674.0</v>
      </c>
      <c r="D560" s="112" t="s">
        <v>107</v>
      </c>
      <c r="E560" s="111">
        <v>45383.0</v>
      </c>
      <c r="F560" s="113">
        <f t="shared" si="1"/>
        <v>10</v>
      </c>
      <c r="G560" s="111">
        <v>45517.0</v>
      </c>
      <c r="H560" s="86">
        <f t="shared" si="2"/>
        <v>6</v>
      </c>
      <c r="I560" s="112" t="s">
        <v>394</v>
      </c>
      <c r="J560" s="118"/>
      <c r="K560" s="118"/>
      <c r="L560" s="118"/>
      <c r="M560" s="118"/>
      <c r="N560" s="112" t="s">
        <v>18</v>
      </c>
      <c r="O560" s="118"/>
      <c r="P560" s="11"/>
    </row>
    <row r="561">
      <c r="A561" s="111">
        <v>45705.0</v>
      </c>
      <c r="B561" s="118"/>
      <c r="C561" s="7">
        <v>177925.0</v>
      </c>
      <c r="D561" s="112" t="s">
        <v>107</v>
      </c>
      <c r="E561" s="111">
        <v>45078.0</v>
      </c>
      <c r="F561" s="113">
        <f t="shared" si="1"/>
        <v>20</v>
      </c>
      <c r="G561" s="111">
        <v>45117.0</v>
      </c>
      <c r="H561" s="86">
        <f t="shared" si="2"/>
        <v>19</v>
      </c>
      <c r="I561" s="112" t="s">
        <v>117</v>
      </c>
      <c r="J561" s="118"/>
      <c r="K561" s="118"/>
      <c r="L561" s="118"/>
      <c r="M561" s="118"/>
      <c r="N561" s="112" t="s">
        <v>18</v>
      </c>
      <c r="O561" s="118"/>
      <c r="P561" s="11"/>
    </row>
    <row r="562">
      <c r="A562" s="111">
        <v>45705.0</v>
      </c>
      <c r="B562" s="118"/>
      <c r="C562" s="7">
        <v>197779.0</v>
      </c>
      <c r="D562" s="112" t="s">
        <v>107</v>
      </c>
      <c r="E562" s="111">
        <v>45261.0</v>
      </c>
      <c r="F562" s="113">
        <f t="shared" si="1"/>
        <v>14</v>
      </c>
      <c r="G562" s="111">
        <v>45300.0</v>
      </c>
      <c r="H562" s="86">
        <f t="shared" si="2"/>
        <v>13</v>
      </c>
      <c r="I562" s="112" t="s">
        <v>56</v>
      </c>
      <c r="J562" s="118"/>
      <c r="K562" s="118"/>
      <c r="L562" s="118"/>
      <c r="M562" s="118"/>
      <c r="N562" s="112" t="s">
        <v>18</v>
      </c>
      <c r="O562" s="118"/>
      <c r="P562" s="11"/>
    </row>
    <row r="563">
      <c r="A563" s="111">
        <v>45705.0</v>
      </c>
      <c r="B563" s="118"/>
      <c r="C563" s="7">
        <v>214877.0</v>
      </c>
      <c r="D563" s="112" t="s">
        <v>107</v>
      </c>
      <c r="E563" s="111">
        <v>45413.0</v>
      </c>
      <c r="F563" s="113">
        <f t="shared" si="1"/>
        <v>9</v>
      </c>
      <c r="G563" s="111">
        <v>45434.0</v>
      </c>
      <c r="H563" s="86">
        <f t="shared" si="2"/>
        <v>8</v>
      </c>
      <c r="I563" s="112" t="s">
        <v>56</v>
      </c>
      <c r="J563" s="118"/>
      <c r="K563" s="118"/>
      <c r="L563" s="118"/>
      <c r="M563" s="118"/>
      <c r="N563" s="112" t="s">
        <v>18</v>
      </c>
      <c r="O563" s="118"/>
      <c r="P563" s="11"/>
    </row>
    <row r="564">
      <c r="A564" s="111">
        <v>45705.0</v>
      </c>
      <c r="B564" s="118"/>
      <c r="C564" s="7">
        <v>226542.0</v>
      </c>
      <c r="D564" s="112" t="s">
        <v>107</v>
      </c>
      <c r="E564" s="111">
        <v>45505.0</v>
      </c>
      <c r="F564" s="113">
        <f t="shared" si="1"/>
        <v>6</v>
      </c>
      <c r="G564" s="111">
        <v>45534.0</v>
      </c>
      <c r="H564" s="86">
        <f t="shared" si="2"/>
        <v>5</v>
      </c>
      <c r="I564" s="112" t="s">
        <v>44</v>
      </c>
      <c r="J564" s="118"/>
      <c r="K564" s="118"/>
      <c r="L564" s="118"/>
      <c r="M564" s="118"/>
      <c r="N564" s="112" t="s">
        <v>18</v>
      </c>
      <c r="O564" s="118"/>
      <c r="P564" s="11"/>
    </row>
    <row r="565">
      <c r="A565" s="111">
        <v>45705.0</v>
      </c>
      <c r="B565" s="118"/>
      <c r="C565" s="7">
        <v>232819.0</v>
      </c>
      <c r="D565" s="112" t="s">
        <v>107</v>
      </c>
      <c r="E565" s="111">
        <v>45536.0</v>
      </c>
      <c r="F565" s="113">
        <f t="shared" si="1"/>
        <v>5</v>
      </c>
      <c r="G565" s="111">
        <v>45600.0</v>
      </c>
      <c r="H565" s="86">
        <f t="shared" si="2"/>
        <v>3</v>
      </c>
      <c r="I565" s="112" t="s">
        <v>56</v>
      </c>
      <c r="J565" s="118"/>
      <c r="K565" s="118"/>
      <c r="L565" s="118"/>
      <c r="M565" s="118"/>
      <c r="N565" s="112" t="s">
        <v>18</v>
      </c>
      <c r="O565" s="118"/>
      <c r="P565" s="11"/>
    </row>
    <row r="566">
      <c r="A566" s="111">
        <v>45705.0</v>
      </c>
      <c r="B566" s="118"/>
      <c r="C566" s="7">
        <v>236946.0</v>
      </c>
      <c r="D566" s="112" t="s">
        <v>107</v>
      </c>
      <c r="E566" s="111">
        <v>45597.0</v>
      </c>
      <c r="F566" s="113">
        <f t="shared" si="1"/>
        <v>3</v>
      </c>
      <c r="G566" s="114">
        <v>45639.0</v>
      </c>
      <c r="H566" s="86">
        <f t="shared" si="2"/>
        <v>2</v>
      </c>
      <c r="I566" s="112" t="s">
        <v>41</v>
      </c>
      <c r="J566" s="118"/>
      <c r="K566" s="118"/>
      <c r="L566" s="118"/>
      <c r="M566" s="118"/>
      <c r="N566" s="112" t="s">
        <v>18</v>
      </c>
      <c r="O566" s="118"/>
      <c r="P566" s="11"/>
    </row>
    <row r="567">
      <c r="A567" s="111">
        <v>45705.0</v>
      </c>
      <c r="B567" s="118"/>
      <c r="C567" s="7">
        <v>99743.0</v>
      </c>
      <c r="D567" s="112" t="s">
        <v>109</v>
      </c>
      <c r="E567" s="111">
        <v>44409.0</v>
      </c>
      <c r="F567" s="113">
        <f t="shared" si="1"/>
        <v>42</v>
      </c>
      <c r="G567" s="111">
        <v>44450.0</v>
      </c>
      <c r="H567" s="86">
        <f t="shared" si="2"/>
        <v>41</v>
      </c>
      <c r="I567" s="112" t="s">
        <v>44</v>
      </c>
      <c r="J567" s="118"/>
      <c r="K567" s="118"/>
      <c r="L567" s="118"/>
      <c r="M567" s="118"/>
      <c r="N567" s="112" t="s">
        <v>18</v>
      </c>
      <c r="O567" s="118"/>
      <c r="P567" s="11"/>
    </row>
    <row r="568">
      <c r="A568" s="111">
        <v>45705.0</v>
      </c>
      <c r="B568" s="118"/>
      <c r="C568" s="7">
        <v>76423.0</v>
      </c>
      <c r="D568" s="112" t="s">
        <v>109</v>
      </c>
      <c r="E568" s="111">
        <v>44228.0</v>
      </c>
      <c r="F568" s="113">
        <f t="shared" si="1"/>
        <v>48</v>
      </c>
      <c r="G568" s="111">
        <v>44243.0</v>
      </c>
      <c r="H568" s="86">
        <f t="shared" si="2"/>
        <v>48</v>
      </c>
      <c r="I568" s="112" t="s">
        <v>69</v>
      </c>
      <c r="J568" s="118"/>
      <c r="K568" s="118"/>
      <c r="L568" s="118"/>
      <c r="M568" s="118"/>
      <c r="N568" s="112" t="s">
        <v>18</v>
      </c>
      <c r="O568" s="118"/>
      <c r="P568" s="11"/>
    </row>
    <row r="569">
      <c r="A569" s="111">
        <v>45705.0</v>
      </c>
      <c r="B569" s="118"/>
      <c r="C569" s="7">
        <v>205016.0</v>
      </c>
      <c r="D569" s="112" t="s">
        <v>109</v>
      </c>
      <c r="E569" s="111">
        <v>45108.0</v>
      </c>
      <c r="F569" s="113">
        <f t="shared" si="1"/>
        <v>19</v>
      </c>
      <c r="G569" s="111">
        <v>45357.0</v>
      </c>
      <c r="H569" s="86">
        <f t="shared" si="2"/>
        <v>11</v>
      </c>
      <c r="I569" s="112" t="s">
        <v>44</v>
      </c>
      <c r="J569" s="118"/>
      <c r="K569" s="118"/>
      <c r="L569" s="118"/>
      <c r="M569" s="118"/>
      <c r="N569" s="112" t="s">
        <v>18</v>
      </c>
      <c r="O569" s="118"/>
      <c r="P569" s="11"/>
    </row>
    <row r="570">
      <c r="A570" s="111">
        <v>45705.0</v>
      </c>
      <c r="B570" s="118"/>
      <c r="C570" s="7">
        <v>187114.0</v>
      </c>
      <c r="D570" s="112" t="s">
        <v>109</v>
      </c>
      <c r="E570" s="111">
        <v>45170.0</v>
      </c>
      <c r="F570" s="113">
        <f t="shared" si="1"/>
        <v>17</v>
      </c>
      <c r="G570" s="111">
        <v>45191.0</v>
      </c>
      <c r="H570" s="86">
        <f t="shared" si="2"/>
        <v>16</v>
      </c>
      <c r="I570" s="112" t="s">
        <v>44</v>
      </c>
      <c r="J570" s="118"/>
      <c r="K570" s="118"/>
      <c r="L570" s="118"/>
      <c r="M570" s="118"/>
      <c r="N570" s="112" t="s">
        <v>18</v>
      </c>
      <c r="O570" s="118"/>
      <c r="P570" s="11"/>
    </row>
    <row r="571">
      <c r="A571" s="111">
        <v>45705.0</v>
      </c>
      <c r="B571" s="118"/>
      <c r="C571" s="7">
        <v>220652.0</v>
      </c>
      <c r="D571" s="112" t="s">
        <v>109</v>
      </c>
      <c r="E571" s="111">
        <v>45474.0</v>
      </c>
      <c r="F571" s="113">
        <f t="shared" si="1"/>
        <v>7</v>
      </c>
      <c r="G571" s="111">
        <v>45481.0</v>
      </c>
      <c r="H571" s="86">
        <f t="shared" si="2"/>
        <v>7</v>
      </c>
      <c r="I571" s="112" t="s">
        <v>44</v>
      </c>
      <c r="J571" s="118"/>
      <c r="K571" s="118"/>
      <c r="L571" s="118"/>
      <c r="M571" s="118"/>
      <c r="N571" s="112" t="s">
        <v>18</v>
      </c>
      <c r="O571" s="118"/>
      <c r="P571" s="11"/>
    </row>
    <row r="572">
      <c r="A572" s="111">
        <v>45705.0</v>
      </c>
      <c r="B572" s="118"/>
      <c r="C572" s="7">
        <v>239620.0</v>
      </c>
      <c r="D572" s="112" t="s">
        <v>109</v>
      </c>
      <c r="E572" s="111">
        <v>45536.0</v>
      </c>
      <c r="F572" s="113">
        <f t="shared" si="1"/>
        <v>5</v>
      </c>
      <c r="G572" s="111">
        <v>45673.0</v>
      </c>
      <c r="H572" s="86">
        <f t="shared" si="2"/>
        <v>1</v>
      </c>
      <c r="I572" s="112" t="s">
        <v>41</v>
      </c>
      <c r="J572" s="118"/>
      <c r="K572" s="118"/>
      <c r="L572" s="118"/>
      <c r="M572" s="118"/>
      <c r="N572" s="112" t="s">
        <v>18</v>
      </c>
      <c r="O572" s="118"/>
      <c r="P572" s="11"/>
    </row>
    <row r="573">
      <c r="A573" s="111">
        <v>45705.0</v>
      </c>
      <c r="B573" s="118"/>
      <c r="C573" s="7">
        <v>211831.0</v>
      </c>
      <c r="D573" s="112" t="s">
        <v>109</v>
      </c>
      <c r="E573" s="111">
        <v>45383.0</v>
      </c>
      <c r="F573" s="113">
        <f t="shared" si="1"/>
        <v>10</v>
      </c>
      <c r="G573" s="111">
        <v>45408.0</v>
      </c>
      <c r="H573" s="86">
        <f t="shared" si="2"/>
        <v>9</v>
      </c>
      <c r="I573" s="112" t="s">
        <v>56</v>
      </c>
      <c r="J573" s="118"/>
      <c r="K573" s="118"/>
      <c r="L573" s="118"/>
      <c r="M573" s="118"/>
      <c r="N573" s="112" t="s">
        <v>18</v>
      </c>
      <c r="O573" s="118"/>
      <c r="P573" s="11"/>
    </row>
    <row r="574">
      <c r="A574" s="111">
        <v>45705.0</v>
      </c>
      <c r="B574" s="118"/>
      <c r="C574" s="7">
        <v>104146.0</v>
      </c>
      <c r="D574" s="112" t="s">
        <v>109</v>
      </c>
      <c r="E574" s="114">
        <v>44176.0</v>
      </c>
      <c r="F574" s="113">
        <f t="shared" si="1"/>
        <v>50</v>
      </c>
      <c r="G574" s="114">
        <v>44491.0</v>
      </c>
      <c r="H574" s="86">
        <f t="shared" si="2"/>
        <v>39</v>
      </c>
      <c r="I574" s="112" t="s">
        <v>56</v>
      </c>
      <c r="J574" s="118"/>
      <c r="K574" s="118"/>
      <c r="L574" s="118"/>
      <c r="M574" s="118"/>
      <c r="N574" s="112" t="s">
        <v>18</v>
      </c>
      <c r="O574" s="118"/>
      <c r="P574" s="11"/>
    </row>
    <row r="575">
      <c r="A575" s="111">
        <v>45705.0</v>
      </c>
      <c r="B575" s="118"/>
      <c r="C575" s="7">
        <v>157349.0</v>
      </c>
      <c r="D575" s="112" t="s">
        <v>109</v>
      </c>
      <c r="E575" s="111">
        <v>44805.0</v>
      </c>
      <c r="F575" s="113">
        <f t="shared" si="1"/>
        <v>29</v>
      </c>
      <c r="G575" s="111">
        <v>44949.0</v>
      </c>
      <c r="H575" s="86">
        <f t="shared" si="2"/>
        <v>24</v>
      </c>
      <c r="I575" s="112" t="s">
        <v>56</v>
      </c>
      <c r="J575" s="118"/>
      <c r="K575" s="118"/>
      <c r="L575" s="118"/>
      <c r="M575" s="118"/>
      <c r="N575" s="112" t="s">
        <v>18</v>
      </c>
      <c r="O575" s="118"/>
      <c r="P575" s="11"/>
    </row>
    <row r="576">
      <c r="A576" s="111">
        <v>45705.0</v>
      </c>
      <c r="B576" s="118"/>
      <c r="C576" s="7">
        <v>238065.0</v>
      </c>
      <c r="D576" s="112" t="s">
        <v>109</v>
      </c>
      <c r="E576" s="111">
        <v>45627.0</v>
      </c>
      <c r="F576" s="113">
        <f t="shared" si="1"/>
        <v>2</v>
      </c>
      <c r="G576" s="111">
        <v>45661.0</v>
      </c>
      <c r="H576" s="86">
        <f t="shared" si="2"/>
        <v>1</v>
      </c>
      <c r="I576" s="112" t="s">
        <v>56</v>
      </c>
      <c r="J576" s="118"/>
      <c r="K576" s="118"/>
      <c r="L576" s="118"/>
      <c r="M576" s="118"/>
      <c r="N576" s="112" t="s">
        <v>18</v>
      </c>
      <c r="O576" s="118"/>
      <c r="P576" s="11"/>
    </row>
    <row r="577">
      <c r="A577" s="111">
        <v>45705.0</v>
      </c>
      <c r="B577" s="118"/>
      <c r="C577" s="7">
        <v>178828.0</v>
      </c>
      <c r="D577" s="112" t="s">
        <v>109</v>
      </c>
      <c r="E577" s="111">
        <v>45078.0</v>
      </c>
      <c r="F577" s="113">
        <f t="shared" si="1"/>
        <v>20</v>
      </c>
      <c r="G577" s="111">
        <v>45125.0</v>
      </c>
      <c r="H577" s="86">
        <f t="shared" si="2"/>
        <v>19</v>
      </c>
      <c r="I577" s="112" t="s">
        <v>56</v>
      </c>
      <c r="J577" s="118"/>
      <c r="K577" s="118"/>
      <c r="L577" s="118"/>
      <c r="M577" s="118"/>
      <c r="N577" s="112" t="s">
        <v>18</v>
      </c>
      <c r="O577" s="118"/>
      <c r="P577" s="11"/>
    </row>
    <row r="578">
      <c r="A578" s="111">
        <v>45705.0</v>
      </c>
      <c r="B578" s="118"/>
      <c r="C578" s="7">
        <v>210949.0</v>
      </c>
      <c r="D578" s="112" t="s">
        <v>109</v>
      </c>
      <c r="E578" s="111">
        <v>45352.0</v>
      </c>
      <c r="F578" s="113">
        <f t="shared" si="1"/>
        <v>11</v>
      </c>
      <c r="G578" s="111">
        <v>45399.0</v>
      </c>
      <c r="H578" s="86">
        <f t="shared" si="2"/>
        <v>10</v>
      </c>
      <c r="I578" s="112" t="s">
        <v>56</v>
      </c>
      <c r="J578" s="118"/>
      <c r="K578" s="118"/>
      <c r="L578" s="118"/>
      <c r="M578" s="118"/>
      <c r="N578" s="112" t="s">
        <v>18</v>
      </c>
      <c r="O578" s="118"/>
      <c r="P578" s="11"/>
    </row>
    <row r="579">
      <c r="A579" s="111">
        <v>45705.0</v>
      </c>
      <c r="B579" s="118"/>
      <c r="C579" s="7">
        <v>202135.0</v>
      </c>
      <c r="D579" s="112" t="s">
        <v>109</v>
      </c>
      <c r="E579" s="111">
        <v>45200.0</v>
      </c>
      <c r="F579" s="113">
        <f t="shared" si="1"/>
        <v>16</v>
      </c>
      <c r="G579" s="111">
        <v>45334.0</v>
      </c>
      <c r="H579" s="86">
        <f t="shared" si="2"/>
        <v>12</v>
      </c>
      <c r="I579" s="112" t="s">
        <v>48</v>
      </c>
      <c r="J579" s="118"/>
      <c r="K579" s="118"/>
      <c r="L579" s="118"/>
      <c r="M579" s="118"/>
      <c r="N579" s="112" t="s">
        <v>18</v>
      </c>
      <c r="O579" s="118"/>
      <c r="P579" s="11"/>
    </row>
    <row r="580">
      <c r="A580" s="111">
        <v>45705.0</v>
      </c>
      <c r="B580" s="118"/>
      <c r="C580" s="7">
        <v>236085.0</v>
      </c>
      <c r="D580" s="112" t="s">
        <v>109</v>
      </c>
      <c r="E580" s="111">
        <v>45474.0</v>
      </c>
      <c r="F580" s="113">
        <f t="shared" si="1"/>
        <v>7</v>
      </c>
      <c r="G580" s="111">
        <v>45629.0</v>
      </c>
      <c r="H580" s="86">
        <f t="shared" si="2"/>
        <v>2</v>
      </c>
      <c r="I580" s="112" t="s">
        <v>56</v>
      </c>
      <c r="J580" s="118"/>
      <c r="K580" s="118"/>
      <c r="L580" s="118"/>
      <c r="M580" s="118"/>
      <c r="N580" s="112" t="s">
        <v>18</v>
      </c>
      <c r="O580" s="118"/>
      <c r="P580" s="11"/>
    </row>
    <row r="581">
      <c r="A581" s="111">
        <v>45705.0</v>
      </c>
      <c r="B581" s="118"/>
      <c r="C581" s="7">
        <v>238446.0</v>
      </c>
      <c r="D581" s="112" t="s">
        <v>109</v>
      </c>
      <c r="E581" s="111">
        <v>45566.0</v>
      </c>
      <c r="F581" s="113">
        <f t="shared" si="1"/>
        <v>4</v>
      </c>
      <c r="G581" s="111">
        <v>45665.0</v>
      </c>
      <c r="H581" s="86">
        <f t="shared" si="2"/>
        <v>1</v>
      </c>
      <c r="I581" s="112" t="s">
        <v>44</v>
      </c>
      <c r="J581" s="118"/>
      <c r="K581" s="118"/>
      <c r="L581" s="118"/>
      <c r="M581" s="118"/>
      <c r="N581" s="112" t="s">
        <v>18</v>
      </c>
      <c r="O581" s="118"/>
      <c r="P581" s="11"/>
    </row>
    <row r="582">
      <c r="A582" s="111">
        <v>45705.0</v>
      </c>
      <c r="B582" s="118"/>
      <c r="C582" s="7">
        <v>200522.0</v>
      </c>
      <c r="D582" s="112" t="s">
        <v>110</v>
      </c>
      <c r="E582" s="111">
        <v>45231.0</v>
      </c>
      <c r="F582" s="113">
        <f t="shared" si="1"/>
        <v>15</v>
      </c>
      <c r="G582" s="111">
        <v>45321.0</v>
      </c>
      <c r="H582" s="86">
        <f t="shared" si="2"/>
        <v>12</v>
      </c>
      <c r="I582" s="112" t="s">
        <v>44</v>
      </c>
      <c r="J582" s="118"/>
      <c r="K582" s="118"/>
      <c r="L582" s="118"/>
      <c r="M582" s="118"/>
      <c r="N582" s="112" t="s">
        <v>18</v>
      </c>
      <c r="O582" s="118"/>
      <c r="P582" s="11"/>
    </row>
    <row r="583">
      <c r="A583" s="111">
        <v>45705.0</v>
      </c>
      <c r="B583" s="118"/>
      <c r="C583" s="7">
        <v>92897.0</v>
      </c>
      <c r="D583" s="112" t="s">
        <v>110</v>
      </c>
      <c r="E583" s="111">
        <v>44166.0</v>
      </c>
      <c r="F583" s="113">
        <f t="shared" si="1"/>
        <v>50</v>
      </c>
      <c r="G583" s="111">
        <v>44394.0</v>
      </c>
      <c r="H583" s="86">
        <f t="shared" si="2"/>
        <v>43</v>
      </c>
      <c r="I583" s="112" t="s">
        <v>44</v>
      </c>
      <c r="J583" s="118"/>
      <c r="K583" s="118"/>
      <c r="L583" s="118"/>
      <c r="M583" s="118"/>
      <c r="N583" s="112" t="s">
        <v>18</v>
      </c>
      <c r="O583" s="118"/>
      <c r="P583" s="11"/>
    </row>
    <row r="584">
      <c r="A584" s="111">
        <v>45705.0</v>
      </c>
      <c r="B584" s="118"/>
      <c r="C584" s="7">
        <v>139034.0</v>
      </c>
      <c r="D584" s="112" t="s">
        <v>110</v>
      </c>
      <c r="E584" s="111">
        <v>44593.0</v>
      </c>
      <c r="F584" s="113">
        <f t="shared" si="1"/>
        <v>36</v>
      </c>
      <c r="G584" s="111">
        <v>44774.0</v>
      </c>
      <c r="H584" s="86">
        <f t="shared" si="2"/>
        <v>30</v>
      </c>
      <c r="I584" s="112" t="s">
        <v>56</v>
      </c>
      <c r="J584" s="118"/>
      <c r="K584" s="118"/>
      <c r="L584" s="118"/>
      <c r="M584" s="118"/>
      <c r="N584" s="112" t="s">
        <v>18</v>
      </c>
      <c r="O584" s="118"/>
      <c r="P584" s="11"/>
    </row>
    <row r="585">
      <c r="A585" s="111">
        <v>45705.0</v>
      </c>
      <c r="B585" s="118"/>
      <c r="C585" s="7">
        <v>193450.0</v>
      </c>
      <c r="D585" s="112" t="s">
        <v>110</v>
      </c>
      <c r="E585" s="111">
        <v>45200.0</v>
      </c>
      <c r="F585" s="113">
        <f t="shared" si="1"/>
        <v>16</v>
      </c>
      <c r="G585" s="114">
        <v>45252.0</v>
      </c>
      <c r="H585" s="86">
        <f t="shared" si="2"/>
        <v>14</v>
      </c>
      <c r="I585" s="112" t="s">
        <v>44</v>
      </c>
      <c r="J585" s="118"/>
      <c r="K585" s="118"/>
      <c r="L585" s="118"/>
      <c r="M585" s="118"/>
      <c r="N585" s="112" t="s">
        <v>18</v>
      </c>
      <c r="O585" s="118"/>
      <c r="P585" s="11"/>
    </row>
    <row r="586">
      <c r="A586" s="111">
        <v>45705.0</v>
      </c>
      <c r="B586" s="118"/>
      <c r="C586" s="7">
        <v>236736.0</v>
      </c>
      <c r="D586" s="112" t="s">
        <v>110</v>
      </c>
      <c r="E586" s="111">
        <v>45474.0</v>
      </c>
      <c r="F586" s="113">
        <f t="shared" si="1"/>
        <v>7</v>
      </c>
      <c r="G586" s="114">
        <v>45636.0</v>
      </c>
      <c r="H586" s="86">
        <f t="shared" si="2"/>
        <v>2</v>
      </c>
      <c r="I586" s="112" t="s">
        <v>44</v>
      </c>
      <c r="J586" s="118"/>
      <c r="K586" s="118"/>
      <c r="L586" s="118"/>
      <c r="M586" s="118"/>
      <c r="N586" s="112" t="s">
        <v>18</v>
      </c>
      <c r="O586" s="118"/>
      <c r="P586" s="11"/>
    </row>
    <row r="587">
      <c r="A587" s="111">
        <v>45705.0</v>
      </c>
      <c r="B587" s="118"/>
      <c r="C587" s="7">
        <v>105141.0</v>
      </c>
      <c r="D587" s="112" t="s">
        <v>110</v>
      </c>
      <c r="E587" s="111">
        <v>45108.0</v>
      </c>
      <c r="F587" s="113">
        <f t="shared" si="1"/>
        <v>19</v>
      </c>
      <c r="G587" s="111">
        <v>45147.0</v>
      </c>
      <c r="H587" s="86">
        <f t="shared" si="2"/>
        <v>18</v>
      </c>
      <c r="I587" s="112" t="s">
        <v>60</v>
      </c>
      <c r="J587" s="118"/>
      <c r="K587" s="118"/>
      <c r="L587" s="118"/>
      <c r="M587" s="118"/>
      <c r="N587" s="112" t="s">
        <v>18</v>
      </c>
      <c r="O587" s="118"/>
      <c r="P587" s="11"/>
    </row>
    <row r="588">
      <c r="A588" s="111">
        <v>45705.0</v>
      </c>
      <c r="B588" s="118"/>
      <c r="C588" s="7">
        <v>196960.0</v>
      </c>
      <c r="D588" s="112" t="s">
        <v>110</v>
      </c>
      <c r="E588" s="111">
        <v>45261.0</v>
      </c>
      <c r="F588" s="113">
        <f t="shared" si="1"/>
        <v>14</v>
      </c>
      <c r="G588" s="111">
        <v>45293.0</v>
      </c>
      <c r="H588" s="86">
        <f t="shared" si="2"/>
        <v>13</v>
      </c>
      <c r="I588" s="112" t="s">
        <v>60</v>
      </c>
      <c r="J588" s="118"/>
      <c r="K588" s="118"/>
      <c r="L588" s="118"/>
      <c r="M588" s="118"/>
      <c r="N588" s="112" t="s">
        <v>18</v>
      </c>
      <c r="O588" s="118"/>
      <c r="P588" s="11"/>
    </row>
    <row r="589">
      <c r="A589" s="111">
        <v>45705.0</v>
      </c>
      <c r="B589" s="118"/>
      <c r="C589" s="7">
        <v>201366.0</v>
      </c>
      <c r="D589" s="112" t="s">
        <v>110</v>
      </c>
      <c r="E589" s="111">
        <v>45261.0</v>
      </c>
      <c r="F589" s="113">
        <f t="shared" si="1"/>
        <v>14</v>
      </c>
      <c r="G589" s="111">
        <v>45328.0</v>
      </c>
      <c r="H589" s="86">
        <f t="shared" si="2"/>
        <v>12</v>
      </c>
      <c r="I589" s="112" t="s">
        <v>69</v>
      </c>
      <c r="J589" s="118"/>
      <c r="K589" s="118"/>
      <c r="L589" s="118"/>
      <c r="M589" s="118"/>
      <c r="N589" s="112" t="s">
        <v>18</v>
      </c>
      <c r="O589" s="118"/>
      <c r="P589" s="11"/>
    </row>
    <row r="590">
      <c r="A590" s="111">
        <v>45705.0</v>
      </c>
      <c r="B590" s="118"/>
      <c r="C590" s="7">
        <v>177930.0</v>
      </c>
      <c r="D590" s="112" t="s">
        <v>110</v>
      </c>
      <c r="E590" s="111">
        <v>44927.0</v>
      </c>
      <c r="F590" s="113">
        <f t="shared" si="1"/>
        <v>25</v>
      </c>
      <c r="G590" s="111">
        <v>45117.0</v>
      </c>
      <c r="H590" s="86">
        <f t="shared" si="2"/>
        <v>19</v>
      </c>
      <c r="I590" s="112" t="s">
        <v>168</v>
      </c>
      <c r="J590" s="118"/>
      <c r="K590" s="118"/>
      <c r="L590" s="118"/>
      <c r="M590" s="118"/>
      <c r="N590" s="112" t="s">
        <v>18</v>
      </c>
      <c r="O590" s="118"/>
      <c r="P590" s="11"/>
    </row>
    <row r="591">
      <c r="A591" s="111">
        <v>45705.0</v>
      </c>
      <c r="B591" s="118"/>
      <c r="C591" s="7">
        <v>210006.0</v>
      </c>
      <c r="D591" s="112" t="s">
        <v>110</v>
      </c>
      <c r="E591" s="111">
        <v>45261.0</v>
      </c>
      <c r="F591" s="113">
        <f t="shared" si="1"/>
        <v>14</v>
      </c>
      <c r="G591" s="111">
        <v>45393.0</v>
      </c>
      <c r="H591" s="86">
        <f t="shared" si="2"/>
        <v>10</v>
      </c>
      <c r="I591" s="112" t="s">
        <v>44</v>
      </c>
      <c r="J591" s="118"/>
      <c r="K591" s="118"/>
      <c r="L591" s="118"/>
      <c r="M591" s="118"/>
      <c r="N591" s="112" t="s">
        <v>18</v>
      </c>
      <c r="O591" s="118"/>
      <c r="P591" s="11"/>
    </row>
    <row r="592">
      <c r="A592" s="111">
        <v>45705.0</v>
      </c>
      <c r="B592" s="118"/>
      <c r="C592" s="7">
        <v>217790.0</v>
      </c>
      <c r="D592" s="112" t="s">
        <v>110</v>
      </c>
      <c r="E592" s="111">
        <v>45323.0</v>
      </c>
      <c r="F592" s="113">
        <f t="shared" si="1"/>
        <v>12</v>
      </c>
      <c r="G592" s="111">
        <v>45455.0</v>
      </c>
      <c r="H592" s="86">
        <f t="shared" si="2"/>
        <v>8</v>
      </c>
      <c r="I592" s="112" t="s">
        <v>56</v>
      </c>
      <c r="J592" s="118"/>
      <c r="K592" s="118"/>
      <c r="L592" s="118"/>
      <c r="M592" s="118"/>
      <c r="N592" s="112" t="s">
        <v>18</v>
      </c>
      <c r="O592" s="118"/>
      <c r="P592" s="11"/>
    </row>
    <row r="593">
      <c r="A593" s="111">
        <v>45705.0</v>
      </c>
      <c r="B593" s="118"/>
      <c r="C593" s="7">
        <v>227769.0</v>
      </c>
      <c r="D593" s="112" t="s">
        <v>110</v>
      </c>
      <c r="E593" s="111">
        <v>45505.0</v>
      </c>
      <c r="F593" s="113">
        <f t="shared" si="1"/>
        <v>6</v>
      </c>
      <c r="G593" s="111">
        <v>45547.0</v>
      </c>
      <c r="H593" s="86">
        <f t="shared" si="2"/>
        <v>5</v>
      </c>
      <c r="I593" s="112" t="s">
        <v>44</v>
      </c>
      <c r="J593" s="118"/>
      <c r="K593" s="118"/>
      <c r="L593" s="118"/>
      <c r="M593" s="118"/>
      <c r="N593" s="112" t="s">
        <v>18</v>
      </c>
      <c r="O593" s="118"/>
      <c r="P593" s="11"/>
    </row>
    <row r="594">
      <c r="A594" s="111">
        <v>45705.0</v>
      </c>
      <c r="B594" s="118"/>
      <c r="C594" s="7">
        <v>233043.0</v>
      </c>
      <c r="D594" s="112" t="s">
        <v>110</v>
      </c>
      <c r="E594" s="111">
        <v>45597.0</v>
      </c>
      <c r="F594" s="113">
        <f t="shared" si="1"/>
        <v>3</v>
      </c>
      <c r="G594" s="111">
        <v>45597.0</v>
      </c>
      <c r="H594" s="86">
        <f t="shared" si="2"/>
        <v>3</v>
      </c>
      <c r="I594" s="112" t="s">
        <v>69</v>
      </c>
      <c r="J594" s="118"/>
      <c r="K594" s="118"/>
      <c r="L594" s="118"/>
      <c r="M594" s="118"/>
      <c r="N594" s="112" t="s">
        <v>18</v>
      </c>
      <c r="O594" s="118"/>
      <c r="P594" s="11"/>
    </row>
    <row r="595">
      <c r="A595" s="111">
        <v>45705.0</v>
      </c>
      <c r="B595" s="118"/>
      <c r="C595" s="7">
        <v>236330.0</v>
      </c>
      <c r="D595" s="112" t="s">
        <v>110</v>
      </c>
      <c r="E595" s="111">
        <v>45597.0</v>
      </c>
      <c r="F595" s="113">
        <f t="shared" si="1"/>
        <v>3</v>
      </c>
      <c r="G595" s="111">
        <v>45632.0</v>
      </c>
      <c r="H595" s="86">
        <f t="shared" si="2"/>
        <v>2</v>
      </c>
      <c r="I595" s="112" t="s">
        <v>56</v>
      </c>
      <c r="J595" s="118"/>
      <c r="K595" s="118"/>
      <c r="L595" s="118"/>
      <c r="M595" s="118"/>
      <c r="N595" s="112" t="s">
        <v>18</v>
      </c>
      <c r="O595" s="118"/>
      <c r="P595" s="11"/>
    </row>
    <row r="596">
      <c r="A596" s="111">
        <v>45705.0</v>
      </c>
      <c r="B596" s="118"/>
      <c r="C596" s="7">
        <v>239064.0</v>
      </c>
      <c r="D596" s="112" t="s">
        <v>110</v>
      </c>
      <c r="E596" s="111">
        <v>45658.0</v>
      </c>
      <c r="F596" s="113">
        <f t="shared" si="1"/>
        <v>1</v>
      </c>
      <c r="G596" s="111">
        <v>45667.0</v>
      </c>
      <c r="H596" s="86">
        <f t="shared" si="2"/>
        <v>1</v>
      </c>
      <c r="I596" s="112" t="s">
        <v>44</v>
      </c>
      <c r="J596" s="118"/>
      <c r="K596" s="118"/>
      <c r="L596" s="118"/>
      <c r="M596" s="118"/>
      <c r="N596" s="112" t="s">
        <v>18</v>
      </c>
      <c r="O596" s="118"/>
      <c r="P596" s="11"/>
    </row>
    <row r="597">
      <c r="A597" s="111">
        <v>45705.0</v>
      </c>
      <c r="B597" s="118"/>
      <c r="C597" s="7">
        <v>240854.0</v>
      </c>
      <c r="D597" s="112" t="s">
        <v>110</v>
      </c>
      <c r="E597" s="111">
        <v>45658.0</v>
      </c>
      <c r="F597" s="113">
        <f t="shared" si="1"/>
        <v>1</v>
      </c>
      <c r="G597" s="111">
        <v>45685.0</v>
      </c>
      <c r="H597" s="86">
        <f t="shared" si="2"/>
        <v>0</v>
      </c>
      <c r="I597" s="112" t="s">
        <v>44</v>
      </c>
      <c r="J597" s="118"/>
      <c r="K597" s="118"/>
      <c r="L597" s="118"/>
      <c r="M597" s="118"/>
      <c r="N597" s="112" t="s">
        <v>18</v>
      </c>
      <c r="O597" s="118"/>
      <c r="P597" s="11"/>
    </row>
    <row r="598">
      <c r="A598" s="111">
        <v>45705.0</v>
      </c>
      <c r="B598" s="118"/>
      <c r="C598" s="7">
        <v>242625.0</v>
      </c>
      <c r="D598" s="112" t="s">
        <v>110</v>
      </c>
      <c r="E598" s="111">
        <v>45627.0</v>
      </c>
      <c r="F598" s="113">
        <f t="shared" si="1"/>
        <v>2</v>
      </c>
      <c r="G598" s="111">
        <v>45333.0</v>
      </c>
      <c r="H598" s="86">
        <f t="shared" si="2"/>
        <v>12</v>
      </c>
      <c r="I598" s="112" t="s">
        <v>69</v>
      </c>
      <c r="J598" s="118"/>
      <c r="K598" s="118"/>
      <c r="L598" s="118"/>
      <c r="M598" s="118"/>
      <c r="N598" s="112" t="s">
        <v>18</v>
      </c>
      <c r="O598" s="118"/>
      <c r="P598" s="11"/>
    </row>
    <row r="599">
      <c r="A599" s="111">
        <v>45705.0</v>
      </c>
      <c r="B599" s="118"/>
      <c r="C599" s="7">
        <v>76135.0</v>
      </c>
      <c r="D599" s="112" t="s">
        <v>112</v>
      </c>
      <c r="E599" s="111">
        <v>44136.0</v>
      </c>
      <c r="F599" s="113">
        <f t="shared" si="1"/>
        <v>51</v>
      </c>
      <c r="G599" s="111">
        <v>44238.0</v>
      </c>
      <c r="H599" s="86">
        <f t="shared" si="2"/>
        <v>48</v>
      </c>
      <c r="I599" s="112" t="s">
        <v>44</v>
      </c>
      <c r="J599" s="118"/>
      <c r="K599" s="118"/>
      <c r="L599" s="118"/>
      <c r="M599" s="118"/>
      <c r="N599" s="112" t="s">
        <v>18</v>
      </c>
      <c r="O599" s="118"/>
      <c r="P599" s="11"/>
    </row>
    <row r="600">
      <c r="A600" s="111">
        <v>45705.0</v>
      </c>
      <c r="B600" s="118"/>
      <c r="C600" s="7">
        <v>226157.0</v>
      </c>
      <c r="D600" s="112" t="s">
        <v>112</v>
      </c>
      <c r="E600" s="111">
        <v>45505.0</v>
      </c>
      <c r="F600" s="113">
        <f t="shared" si="1"/>
        <v>6</v>
      </c>
      <c r="G600" s="111">
        <v>45531.0</v>
      </c>
      <c r="H600" s="86">
        <f t="shared" si="2"/>
        <v>5</v>
      </c>
      <c r="I600" s="112" t="s">
        <v>44</v>
      </c>
      <c r="J600" s="118"/>
      <c r="K600" s="118"/>
      <c r="L600" s="118"/>
      <c r="M600" s="118"/>
      <c r="N600" s="112" t="s">
        <v>18</v>
      </c>
      <c r="O600" s="118"/>
      <c r="P600" s="11"/>
    </row>
    <row r="601">
      <c r="A601" s="111">
        <v>45705.0</v>
      </c>
      <c r="B601" s="118"/>
      <c r="C601" s="7">
        <v>194926.0</v>
      </c>
      <c r="D601" s="112" t="s">
        <v>112</v>
      </c>
      <c r="E601" s="111">
        <v>45170.0</v>
      </c>
      <c r="F601" s="113">
        <f t="shared" si="1"/>
        <v>17</v>
      </c>
      <c r="G601" s="111">
        <v>45265.0</v>
      </c>
      <c r="H601" s="86">
        <f t="shared" si="2"/>
        <v>14</v>
      </c>
      <c r="I601" s="112" t="s">
        <v>69</v>
      </c>
      <c r="J601" s="118"/>
      <c r="K601" s="118"/>
      <c r="L601" s="118"/>
      <c r="M601" s="118"/>
      <c r="N601" s="112" t="s">
        <v>18</v>
      </c>
      <c r="O601" s="118"/>
      <c r="P601" s="11"/>
    </row>
    <row r="602">
      <c r="A602" s="111">
        <v>45705.0</v>
      </c>
      <c r="B602" s="118"/>
      <c r="C602" s="7">
        <v>218528.0</v>
      </c>
      <c r="D602" s="112" t="s">
        <v>112</v>
      </c>
      <c r="E602" s="111">
        <v>45413.0</v>
      </c>
      <c r="F602" s="113">
        <f t="shared" si="1"/>
        <v>9</v>
      </c>
      <c r="G602" s="111">
        <v>45462.0</v>
      </c>
      <c r="H602" s="86">
        <f t="shared" si="2"/>
        <v>7</v>
      </c>
      <c r="I602" s="112" t="s">
        <v>60</v>
      </c>
      <c r="J602" s="118"/>
      <c r="K602" s="118"/>
      <c r="L602" s="118"/>
      <c r="M602" s="118"/>
      <c r="N602" s="112" t="s">
        <v>18</v>
      </c>
      <c r="O602" s="118"/>
      <c r="P602" s="11"/>
    </row>
    <row r="603">
      <c r="A603" s="111">
        <v>45705.0</v>
      </c>
      <c r="B603" s="118"/>
      <c r="C603" s="7">
        <v>209696.0</v>
      </c>
      <c r="D603" s="112" t="s">
        <v>112</v>
      </c>
      <c r="E603" s="111">
        <v>45323.0</v>
      </c>
      <c r="F603" s="113">
        <f t="shared" si="1"/>
        <v>12</v>
      </c>
      <c r="G603" s="111">
        <v>45391.0</v>
      </c>
      <c r="H603" s="86">
        <f t="shared" si="2"/>
        <v>10</v>
      </c>
      <c r="I603" s="112" t="s">
        <v>44</v>
      </c>
      <c r="J603" s="118"/>
      <c r="K603" s="118"/>
      <c r="L603" s="118"/>
      <c r="M603" s="118"/>
      <c r="N603" s="112" t="s">
        <v>18</v>
      </c>
      <c r="O603" s="118"/>
      <c r="P603" s="11"/>
    </row>
    <row r="604">
      <c r="A604" s="111">
        <v>45705.0</v>
      </c>
      <c r="B604" s="118"/>
      <c r="C604" s="7">
        <v>179265.0</v>
      </c>
      <c r="D604" s="112" t="s">
        <v>112</v>
      </c>
      <c r="E604" s="111">
        <v>45017.0</v>
      </c>
      <c r="F604" s="113">
        <f t="shared" si="1"/>
        <v>22</v>
      </c>
      <c r="G604" s="111">
        <v>45127.0</v>
      </c>
      <c r="H604" s="86">
        <f t="shared" si="2"/>
        <v>18</v>
      </c>
      <c r="I604" s="112" t="s">
        <v>44</v>
      </c>
      <c r="J604" s="118"/>
      <c r="K604" s="118"/>
      <c r="L604" s="118"/>
      <c r="M604" s="118"/>
      <c r="N604" s="112" t="s">
        <v>18</v>
      </c>
      <c r="O604" s="118"/>
      <c r="P604" s="11"/>
    </row>
    <row r="605">
      <c r="A605" s="111">
        <v>45705.0</v>
      </c>
      <c r="B605" s="118"/>
      <c r="C605" s="7">
        <v>224933.0</v>
      </c>
      <c r="D605" s="112" t="s">
        <v>112</v>
      </c>
      <c r="E605" s="111">
        <v>45413.0</v>
      </c>
      <c r="F605" s="113">
        <f t="shared" si="1"/>
        <v>9</v>
      </c>
      <c r="G605" s="111">
        <v>45519.0</v>
      </c>
      <c r="H605" s="86">
        <f t="shared" si="2"/>
        <v>6</v>
      </c>
      <c r="I605" s="112" t="s">
        <v>44</v>
      </c>
      <c r="J605" s="118"/>
      <c r="K605" s="118"/>
      <c r="L605" s="118"/>
      <c r="M605" s="118"/>
      <c r="N605" s="112" t="s">
        <v>18</v>
      </c>
      <c r="O605" s="118"/>
      <c r="P605" s="11"/>
    </row>
    <row r="606">
      <c r="A606" s="111">
        <v>45705.0</v>
      </c>
      <c r="B606" s="118"/>
      <c r="C606" s="7">
        <v>232575.0</v>
      </c>
      <c r="D606" s="112" t="s">
        <v>112</v>
      </c>
      <c r="E606" s="111">
        <v>45566.0</v>
      </c>
      <c r="F606" s="113">
        <f t="shared" si="1"/>
        <v>4</v>
      </c>
      <c r="G606" s="114">
        <v>45593.0</v>
      </c>
      <c r="H606" s="86">
        <f t="shared" si="2"/>
        <v>3</v>
      </c>
      <c r="I606" s="112" t="s">
        <v>69</v>
      </c>
      <c r="J606" s="118"/>
      <c r="K606" s="118"/>
      <c r="L606" s="118"/>
      <c r="M606" s="118"/>
      <c r="N606" s="112" t="s">
        <v>18</v>
      </c>
      <c r="O606" s="118"/>
      <c r="P606" s="11"/>
    </row>
    <row r="607">
      <c r="A607" s="111">
        <v>45705.0</v>
      </c>
      <c r="B607" s="118"/>
      <c r="C607" s="7">
        <v>184791.0</v>
      </c>
      <c r="D607" s="112" t="s">
        <v>112</v>
      </c>
      <c r="E607" s="111">
        <v>45108.0</v>
      </c>
      <c r="F607" s="113">
        <f t="shared" si="1"/>
        <v>19</v>
      </c>
      <c r="G607" s="111">
        <v>45173.0</v>
      </c>
      <c r="H607" s="86">
        <f t="shared" si="2"/>
        <v>17</v>
      </c>
      <c r="I607" s="112" t="s">
        <v>56</v>
      </c>
      <c r="J607" s="118"/>
      <c r="K607" s="118"/>
      <c r="L607" s="118"/>
      <c r="M607" s="118"/>
      <c r="N607" s="112" t="s">
        <v>18</v>
      </c>
      <c r="O607" s="118"/>
      <c r="P607" s="11"/>
    </row>
    <row r="608">
      <c r="A608" s="111">
        <v>45705.0</v>
      </c>
      <c r="B608" s="118"/>
      <c r="C608" s="7">
        <v>235057.0</v>
      </c>
      <c r="D608" s="112" t="s">
        <v>112</v>
      </c>
      <c r="E608" s="111">
        <v>45597.0</v>
      </c>
      <c r="F608" s="113">
        <f t="shared" si="1"/>
        <v>3</v>
      </c>
      <c r="G608" s="111">
        <v>45628.0</v>
      </c>
      <c r="H608" s="86">
        <f t="shared" si="2"/>
        <v>2</v>
      </c>
      <c r="I608" s="112" t="s">
        <v>48</v>
      </c>
      <c r="J608" s="118"/>
      <c r="K608" s="118"/>
      <c r="L608" s="118"/>
      <c r="M608" s="118"/>
      <c r="N608" s="112" t="s">
        <v>18</v>
      </c>
      <c r="O608" s="118"/>
      <c r="P608" s="11"/>
    </row>
    <row r="609">
      <c r="A609" s="111">
        <v>45705.0</v>
      </c>
      <c r="B609" s="118"/>
      <c r="C609" s="7">
        <v>238488.0</v>
      </c>
      <c r="D609" s="112" t="s">
        <v>112</v>
      </c>
      <c r="E609" s="111">
        <v>45566.0</v>
      </c>
      <c r="F609" s="113">
        <f t="shared" si="1"/>
        <v>4</v>
      </c>
      <c r="G609" s="111">
        <v>45666.0</v>
      </c>
      <c r="H609" s="86">
        <f t="shared" si="2"/>
        <v>1</v>
      </c>
      <c r="I609" s="112" t="s">
        <v>56</v>
      </c>
      <c r="J609" s="118"/>
      <c r="K609" s="118"/>
      <c r="L609" s="118"/>
      <c r="M609" s="118"/>
      <c r="N609" s="112" t="s">
        <v>18</v>
      </c>
      <c r="O609" s="118"/>
      <c r="P609" s="11"/>
    </row>
    <row r="610">
      <c r="A610" s="111">
        <v>45705.0</v>
      </c>
      <c r="B610" s="118"/>
      <c r="C610" s="7">
        <v>184283.0</v>
      </c>
      <c r="D610" s="112" t="s">
        <v>112</v>
      </c>
      <c r="E610" s="111">
        <v>45139.0</v>
      </c>
      <c r="F610" s="113">
        <f t="shared" si="1"/>
        <v>18</v>
      </c>
      <c r="G610" s="111">
        <v>45168.0</v>
      </c>
      <c r="H610" s="86">
        <f t="shared" si="2"/>
        <v>17</v>
      </c>
      <c r="I610" s="112" t="s">
        <v>48</v>
      </c>
      <c r="J610" s="118"/>
      <c r="K610" s="118"/>
      <c r="L610" s="118"/>
      <c r="M610" s="118"/>
      <c r="N610" s="112" t="s">
        <v>18</v>
      </c>
      <c r="O610" s="118"/>
      <c r="P610" s="11"/>
    </row>
    <row r="611">
      <c r="A611" s="111">
        <v>45705.0</v>
      </c>
      <c r="B611" s="118"/>
      <c r="C611" s="7">
        <v>198806.0</v>
      </c>
      <c r="D611" s="112" t="s">
        <v>112</v>
      </c>
      <c r="E611" s="111">
        <v>45231.0</v>
      </c>
      <c r="F611" s="113">
        <f t="shared" si="1"/>
        <v>15</v>
      </c>
      <c r="G611" s="111">
        <v>45307.0</v>
      </c>
      <c r="H611" s="86">
        <f t="shared" si="2"/>
        <v>13</v>
      </c>
      <c r="I611" s="112" t="s">
        <v>117</v>
      </c>
      <c r="J611" s="118"/>
      <c r="K611" s="118"/>
      <c r="L611" s="118"/>
      <c r="M611" s="118"/>
      <c r="N611" s="112" t="s">
        <v>18</v>
      </c>
      <c r="O611" s="118"/>
      <c r="P611" s="11"/>
    </row>
    <row r="612">
      <c r="A612" s="111">
        <v>45705.0</v>
      </c>
      <c r="B612" s="118"/>
      <c r="C612" s="7">
        <v>210361.0</v>
      </c>
      <c r="D612" s="112" t="s">
        <v>112</v>
      </c>
      <c r="E612" s="111">
        <v>44621.0</v>
      </c>
      <c r="F612" s="113">
        <f t="shared" si="1"/>
        <v>35</v>
      </c>
      <c r="G612" s="111">
        <v>45394.0</v>
      </c>
      <c r="H612" s="86">
        <f t="shared" si="2"/>
        <v>10</v>
      </c>
      <c r="I612" s="112" t="s">
        <v>48</v>
      </c>
      <c r="J612" s="118"/>
      <c r="K612" s="118"/>
      <c r="L612" s="118"/>
      <c r="M612" s="118"/>
      <c r="N612" s="112" t="s">
        <v>18</v>
      </c>
      <c r="O612" s="118"/>
      <c r="P612" s="11"/>
    </row>
    <row r="613">
      <c r="A613" s="111">
        <v>45705.0</v>
      </c>
      <c r="B613" s="118"/>
      <c r="C613" s="7">
        <v>218358.0</v>
      </c>
      <c r="D613" s="112" t="s">
        <v>112</v>
      </c>
      <c r="E613" s="111">
        <v>45413.0</v>
      </c>
      <c r="F613" s="113">
        <f t="shared" si="1"/>
        <v>9</v>
      </c>
      <c r="G613" s="111">
        <v>45461.0</v>
      </c>
      <c r="H613" s="86">
        <f t="shared" si="2"/>
        <v>8</v>
      </c>
      <c r="I613" s="112" t="s">
        <v>56</v>
      </c>
      <c r="J613" s="118"/>
      <c r="K613" s="118"/>
      <c r="L613" s="118"/>
      <c r="M613" s="118"/>
      <c r="N613" s="112" t="s">
        <v>18</v>
      </c>
      <c r="O613" s="118"/>
      <c r="P613" s="11"/>
    </row>
    <row r="614">
      <c r="A614" s="111">
        <v>45705.0</v>
      </c>
      <c r="B614" s="118"/>
      <c r="C614" s="7">
        <v>224186.0</v>
      </c>
      <c r="D614" s="112" t="s">
        <v>112</v>
      </c>
      <c r="E614" s="111">
        <v>45444.0</v>
      </c>
      <c r="F614" s="113">
        <f t="shared" si="1"/>
        <v>8</v>
      </c>
      <c r="G614" s="111">
        <v>45511.0</v>
      </c>
      <c r="H614" s="86">
        <f t="shared" si="2"/>
        <v>6</v>
      </c>
      <c r="I614" s="112" t="s">
        <v>56</v>
      </c>
      <c r="J614" s="118"/>
      <c r="K614" s="118"/>
      <c r="L614" s="118"/>
      <c r="M614" s="118"/>
      <c r="N614" s="112" t="s">
        <v>18</v>
      </c>
      <c r="O614" s="118"/>
      <c r="P614" s="11"/>
    </row>
    <row r="615">
      <c r="A615" s="111">
        <v>45705.0</v>
      </c>
      <c r="B615" s="118"/>
      <c r="C615" s="7">
        <v>228783.0</v>
      </c>
      <c r="D615" s="112" t="s">
        <v>112</v>
      </c>
      <c r="E615" s="111">
        <v>45505.0</v>
      </c>
      <c r="F615" s="113">
        <f t="shared" si="1"/>
        <v>6</v>
      </c>
      <c r="G615" s="111">
        <v>45558.0</v>
      </c>
      <c r="H615" s="86">
        <f t="shared" si="2"/>
        <v>4</v>
      </c>
      <c r="I615" s="112" t="s">
        <v>48</v>
      </c>
      <c r="J615" s="118"/>
      <c r="K615" s="118"/>
      <c r="L615" s="118"/>
      <c r="M615" s="118"/>
      <c r="N615" s="112" t="s">
        <v>18</v>
      </c>
      <c r="O615" s="118"/>
      <c r="P615" s="11"/>
    </row>
    <row r="616">
      <c r="A616" s="111">
        <v>45705.0</v>
      </c>
      <c r="B616" s="118"/>
      <c r="C616" s="7">
        <v>234315.0</v>
      </c>
      <c r="D616" s="112" t="s">
        <v>112</v>
      </c>
      <c r="E616" s="111">
        <v>45536.0</v>
      </c>
      <c r="F616" s="113">
        <f t="shared" si="1"/>
        <v>5</v>
      </c>
      <c r="G616" s="114">
        <v>45610.0</v>
      </c>
      <c r="H616" s="86">
        <f t="shared" si="2"/>
        <v>3</v>
      </c>
      <c r="I616" s="112" t="s">
        <v>56</v>
      </c>
      <c r="J616" s="118"/>
      <c r="K616" s="118"/>
      <c r="L616" s="118"/>
      <c r="M616" s="118"/>
      <c r="N616" s="112" t="s">
        <v>18</v>
      </c>
      <c r="O616" s="118"/>
      <c r="P616" s="11"/>
    </row>
    <row r="617">
      <c r="A617" s="111">
        <v>45705.0</v>
      </c>
      <c r="B617" s="118"/>
      <c r="C617" s="7">
        <v>241197.0</v>
      </c>
      <c r="D617" s="112" t="s">
        <v>112</v>
      </c>
      <c r="E617" s="111">
        <v>45658.0</v>
      </c>
      <c r="F617" s="113">
        <f t="shared" si="1"/>
        <v>1</v>
      </c>
      <c r="G617" s="111">
        <v>45694.0</v>
      </c>
      <c r="H617" s="86">
        <f t="shared" si="2"/>
        <v>0</v>
      </c>
      <c r="I617" s="112" t="s">
        <v>69</v>
      </c>
      <c r="J617" s="118"/>
      <c r="K617" s="118"/>
      <c r="L617" s="118"/>
      <c r="M617" s="118"/>
      <c r="N617" s="112" t="s">
        <v>18</v>
      </c>
      <c r="O617" s="118"/>
      <c r="P617" s="11"/>
    </row>
    <row r="618">
      <c r="A618" s="111">
        <v>45705.0</v>
      </c>
      <c r="B618" s="118"/>
      <c r="C618" s="7">
        <v>238411.0</v>
      </c>
      <c r="D618" s="112" t="s">
        <v>114</v>
      </c>
      <c r="E618" s="111">
        <v>45627.0</v>
      </c>
      <c r="F618" s="113">
        <f t="shared" si="1"/>
        <v>2</v>
      </c>
      <c r="G618" s="111">
        <v>45664.0</v>
      </c>
      <c r="H618" s="86">
        <f t="shared" si="2"/>
        <v>1</v>
      </c>
      <c r="I618" s="112" t="s">
        <v>44</v>
      </c>
      <c r="J618" s="118"/>
      <c r="K618" s="118"/>
      <c r="L618" s="118"/>
      <c r="M618" s="118"/>
      <c r="N618" s="112" t="s">
        <v>18</v>
      </c>
      <c r="O618" s="118"/>
      <c r="P618" s="11"/>
    </row>
    <row r="619">
      <c r="A619" s="111">
        <v>45705.0</v>
      </c>
      <c r="B619" s="118"/>
      <c r="C619" s="7">
        <v>85150.0</v>
      </c>
      <c r="D619" s="112" t="s">
        <v>114</v>
      </c>
      <c r="E619" s="111">
        <v>44287.0</v>
      </c>
      <c r="F619" s="113">
        <f t="shared" si="1"/>
        <v>46</v>
      </c>
      <c r="G619" s="111">
        <v>44329.0</v>
      </c>
      <c r="H619" s="86">
        <f t="shared" si="2"/>
        <v>45</v>
      </c>
      <c r="I619" s="112" t="s">
        <v>60</v>
      </c>
      <c r="J619" s="118"/>
      <c r="K619" s="118"/>
      <c r="L619" s="118"/>
      <c r="M619" s="118"/>
      <c r="N619" s="112" t="s">
        <v>18</v>
      </c>
      <c r="O619" s="118"/>
      <c r="P619" s="11"/>
    </row>
    <row r="620">
      <c r="A620" s="111">
        <v>45705.0</v>
      </c>
      <c r="B620" s="118"/>
      <c r="C620" s="7">
        <v>110839.0</v>
      </c>
      <c r="D620" s="112" t="s">
        <v>114</v>
      </c>
      <c r="E620" s="111">
        <v>44378.0</v>
      </c>
      <c r="F620" s="113">
        <f t="shared" si="1"/>
        <v>43</v>
      </c>
      <c r="G620" s="111">
        <v>44565.0</v>
      </c>
      <c r="H620" s="86">
        <f t="shared" si="2"/>
        <v>37</v>
      </c>
      <c r="I620" s="112" t="s">
        <v>44</v>
      </c>
      <c r="J620" s="118"/>
      <c r="K620" s="118"/>
      <c r="L620" s="118"/>
      <c r="M620" s="118"/>
      <c r="N620" s="112" t="s">
        <v>18</v>
      </c>
      <c r="O620" s="118"/>
      <c r="P620" s="11"/>
    </row>
    <row r="621">
      <c r="A621" s="111">
        <v>45705.0</v>
      </c>
      <c r="B621" s="118"/>
      <c r="C621" s="7">
        <v>145997.0</v>
      </c>
      <c r="D621" s="112" t="s">
        <v>114</v>
      </c>
      <c r="E621" s="111">
        <v>44713.0</v>
      </c>
      <c r="F621" s="113">
        <f t="shared" si="1"/>
        <v>32</v>
      </c>
      <c r="G621" s="111">
        <v>44838.0</v>
      </c>
      <c r="H621" s="86">
        <f t="shared" si="2"/>
        <v>28</v>
      </c>
      <c r="I621" s="112" t="s">
        <v>44</v>
      </c>
      <c r="J621" s="118"/>
      <c r="K621" s="118"/>
      <c r="L621" s="118"/>
      <c r="M621" s="118"/>
      <c r="N621" s="112" t="s">
        <v>18</v>
      </c>
      <c r="O621" s="118"/>
      <c r="P621" s="11"/>
    </row>
    <row r="622">
      <c r="A622" s="111">
        <v>45705.0</v>
      </c>
      <c r="B622" s="118"/>
      <c r="C622" s="7">
        <v>219377.0</v>
      </c>
      <c r="D622" s="112" t="s">
        <v>114</v>
      </c>
      <c r="E622" s="111">
        <v>45323.0</v>
      </c>
      <c r="F622" s="113">
        <f t="shared" si="1"/>
        <v>12</v>
      </c>
      <c r="G622" s="111">
        <v>45469.0</v>
      </c>
      <c r="H622" s="86">
        <f t="shared" si="2"/>
        <v>7</v>
      </c>
      <c r="I622" s="112" t="s">
        <v>131</v>
      </c>
      <c r="J622" s="118"/>
      <c r="K622" s="118"/>
      <c r="L622" s="118"/>
      <c r="M622" s="118"/>
      <c r="N622" s="112" t="s">
        <v>18</v>
      </c>
      <c r="O622" s="118"/>
      <c r="P622" s="11"/>
    </row>
    <row r="623">
      <c r="A623" s="111">
        <v>45705.0</v>
      </c>
      <c r="B623" s="118"/>
      <c r="C623" s="7">
        <v>240842.0</v>
      </c>
      <c r="D623" s="112" t="s">
        <v>114</v>
      </c>
      <c r="E623" s="111">
        <v>45627.0</v>
      </c>
      <c r="F623" s="113">
        <f t="shared" si="1"/>
        <v>2</v>
      </c>
      <c r="G623" s="111">
        <v>45684.0</v>
      </c>
      <c r="H623" s="86">
        <f t="shared" si="2"/>
        <v>0</v>
      </c>
      <c r="I623" s="112" t="s">
        <v>89</v>
      </c>
      <c r="J623" s="118"/>
      <c r="K623" s="118"/>
      <c r="L623" s="118"/>
      <c r="M623" s="118"/>
      <c r="N623" s="112" t="s">
        <v>18</v>
      </c>
      <c r="O623" s="118"/>
      <c r="P623" s="11"/>
    </row>
    <row r="624">
      <c r="A624" s="111">
        <v>45705.0</v>
      </c>
      <c r="B624" s="118"/>
      <c r="C624" s="7">
        <v>224951.0</v>
      </c>
      <c r="D624" s="112" t="s">
        <v>114</v>
      </c>
      <c r="E624" s="111">
        <v>45413.0</v>
      </c>
      <c r="F624" s="113">
        <f t="shared" si="1"/>
        <v>9</v>
      </c>
      <c r="G624" s="111">
        <v>45518.0</v>
      </c>
      <c r="H624" s="86">
        <f t="shared" si="2"/>
        <v>6</v>
      </c>
      <c r="I624" s="112" t="s">
        <v>56</v>
      </c>
      <c r="J624" s="118"/>
      <c r="K624" s="118"/>
      <c r="L624" s="118"/>
      <c r="M624" s="118"/>
      <c r="N624" s="112" t="s">
        <v>18</v>
      </c>
      <c r="O624" s="118"/>
      <c r="P624" s="11"/>
    </row>
    <row r="625">
      <c r="A625" s="111">
        <v>45705.0</v>
      </c>
      <c r="B625" s="118"/>
      <c r="C625" s="7">
        <v>179543.0</v>
      </c>
      <c r="D625" s="112" t="s">
        <v>114</v>
      </c>
      <c r="E625" s="111">
        <v>45108.0</v>
      </c>
      <c r="F625" s="113">
        <f t="shared" si="1"/>
        <v>19</v>
      </c>
      <c r="G625" s="111">
        <v>45131.0</v>
      </c>
      <c r="H625" s="86">
        <f t="shared" si="2"/>
        <v>18</v>
      </c>
      <c r="I625" s="112" t="s">
        <v>56</v>
      </c>
      <c r="J625" s="118"/>
      <c r="K625" s="118"/>
      <c r="L625" s="118"/>
      <c r="M625" s="118"/>
      <c r="N625" s="112" t="s">
        <v>18</v>
      </c>
      <c r="O625" s="118"/>
      <c r="P625" s="11"/>
    </row>
    <row r="626">
      <c r="A626" s="111">
        <v>45705.0</v>
      </c>
      <c r="B626" s="118"/>
      <c r="C626" s="7">
        <v>188741.0</v>
      </c>
      <c r="D626" s="112" t="s">
        <v>114</v>
      </c>
      <c r="E626" s="111">
        <v>45017.0</v>
      </c>
      <c r="F626" s="113">
        <f t="shared" si="1"/>
        <v>22</v>
      </c>
      <c r="G626" s="111">
        <v>45208.0</v>
      </c>
      <c r="H626" s="86">
        <f t="shared" si="2"/>
        <v>16</v>
      </c>
      <c r="I626" s="112" t="s">
        <v>60</v>
      </c>
      <c r="J626" s="118"/>
      <c r="K626" s="118"/>
      <c r="L626" s="118"/>
      <c r="M626" s="118"/>
      <c r="N626" s="112" t="s">
        <v>18</v>
      </c>
      <c r="O626" s="118"/>
      <c r="P626" s="11"/>
    </row>
    <row r="627">
      <c r="A627" s="111">
        <v>45705.0</v>
      </c>
      <c r="B627" s="118"/>
      <c r="C627" s="7">
        <v>202210.0</v>
      </c>
      <c r="D627" s="112" t="s">
        <v>114</v>
      </c>
      <c r="E627" s="111">
        <v>45323.0</v>
      </c>
      <c r="F627" s="113">
        <f t="shared" si="1"/>
        <v>12</v>
      </c>
      <c r="G627" s="111">
        <v>45337.0</v>
      </c>
      <c r="H627" s="86">
        <f t="shared" si="2"/>
        <v>12</v>
      </c>
      <c r="I627" s="112" t="s">
        <v>56</v>
      </c>
      <c r="J627" s="118"/>
      <c r="K627" s="118"/>
      <c r="L627" s="118"/>
      <c r="M627" s="118"/>
      <c r="N627" s="112" t="s">
        <v>18</v>
      </c>
      <c r="O627" s="118"/>
      <c r="P627" s="11"/>
    </row>
    <row r="628">
      <c r="A628" s="111">
        <v>45705.0</v>
      </c>
      <c r="B628" s="118"/>
      <c r="C628" s="7">
        <v>208706.0</v>
      </c>
      <c r="D628" s="112" t="s">
        <v>114</v>
      </c>
      <c r="E628" s="111">
        <v>45292.0</v>
      </c>
      <c r="F628" s="113">
        <f t="shared" si="1"/>
        <v>13</v>
      </c>
      <c r="G628" s="111">
        <v>45384.0</v>
      </c>
      <c r="H628" s="86">
        <f t="shared" si="2"/>
        <v>10</v>
      </c>
      <c r="I628" s="112" t="s">
        <v>56</v>
      </c>
      <c r="J628" s="118"/>
      <c r="K628" s="118"/>
      <c r="L628" s="118"/>
      <c r="M628" s="118"/>
      <c r="N628" s="112" t="s">
        <v>18</v>
      </c>
      <c r="O628" s="118"/>
      <c r="P628" s="11"/>
    </row>
    <row r="629">
      <c r="A629" s="111">
        <v>45705.0</v>
      </c>
      <c r="B629" s="118"/>
      <c r="C629" s="7">
        <v>173278.0</v>
      </c>
      <c r="D629" s="112" t="s">
        <v>114</v>
      </c>
      <c r="E629" s="111">
        <v>45292.0</v>
      </c>
      <c r="F629" s="113">
        <f t="shared" si="1"/>
        <v>13</v>
      </c>
      <c r="G629" s="111">
        <v>45476.0</v>
      </c>
      <c r="H629" s="86">
        <f t="shared" si="2"/>
        <v>7</v>
      </c>
      <c r="I629" s="112" t="s">
        <v>44</v>
      </c>
      <c r="J629" s="118"/>
      <c r="K629" s="118"/>
      <c r="L629" s="118"/>
      <c r="M629" s="118"/>
      <c r="N629" s="112" t="s">
        <v>18</v>
      </c>
      <c r="O629" s="118"/>
      <c r="P629" s="11"/>
    </row>
    <row r="630">
      <c r="A630" s="111">
        <v>45705.0</v>
      </c>
      <c r="B630" s="118"/>
      <c r="C630" s="7">
        <v>225343.0</v>
      </c>
      <c r="D630" s="112" t="s">
        <v>114</v>
      </c>
      <c r="E630" s="111">
        <v>45505.0</v>
      </c>
      <c r="F630" s="113">
        <f t="shared" si="1"/>
        <v>6</v>
      </c>
      <c r="G630" s="111">
        <v>45523.0</v>
      </c>
      <c r="H630" s="86">
        <f t="shared" si="2"/>
        <v>5</v>
      </c>
      <c r="I630" s="112" t="s">
        <v>44</v>
      </c>
      <c r="J630" s="118"/>
      <c r="K630" s="118"/>
      <c r="L630" s="118"/>
      <c r="M630" s="118"/>
      <c r="N630" s="112" t="s">
        <v>18</v>
      </c>
      <c r="O630" s="118"/>
      <c r="P630" s="11"/>
    </row>
    <row r="631">
      <c r="A631" s="111">
        <v>45705.0</v>
      </c>
      <c r="B631" s="118"/>
      <c r="C631" s="7">
        <v>229639.0</v>
      </c>
      <c r="D631" s="112" t="s">
        <v>114</v>
      </c>
      <c r="E631" s="111">
        <v>45536.0</v>
      </c>
      <c r="F631" s="113">
        <f t="shared" si="1"/>
        <v>5</v>
      </c>
      <c r="G631" s="111">
        <v>45567.0</v>
      </c>
      <c r="H631" s="86">
        <f t="shared" si="2"/>
        <v>4</v>
      </c>
      <c r="I631" s="112" t="s">
        <v>56</v>
      </c>
      <c r="J631" s="118"/>
      <c r="K631" s="118"/>
      <c r="L631" s="118"/>
      <c r="M631" s="118"/>
      <c r="N631" s="112" t="s">
        <v>18</v>
      </c>
      <c r="O631" s="118"/>
      <c r="P631" s="11"/>
    </row>
    <row r="632">
      <c r="A632" s="111">
        <v>45705.0</v>
      </c>
      <c r="B632" s="118"/>
      <c r="C632" s="7">
        <v>233619.0</v>
      </c>
      <c r="D632" s="112" t="s">
        <v>114</v>
      </c>
      <c r="E632" s="111">
        <v>45566.0</v>
      </c>
      <c r="F632" s="113">
        <f t="shared" si="1"/>
        <v>4</v>
      </c>
      <c r="G632" s="111">
        <v>45603.0</v>
      </c>
      <c r="H632" s="86">
        <f t="shared" si="2"/>
        <v>3</v>
      </c>
      <c r="I632" s="112" t="s">
        <v>69</v>
      </c>
      <c r="J632" s="118"/>
      <c r="K632" s="118"/>
      <c r="L632" s="118"/>
      <c r="M632" s="118"/>
      <c r="N632" s="112" t="s">
        <v>18</v>
      </c>
      <c r="O632" s="118"/>
      <c r="P632" s="11"/>
    </row>
    <row r="633">
      <c r="A633" s="111">
        <v>45705.0</v>
      </c>
      <c r="B633" s="118"/>
      <c r="C633" s="7">
        <v>237407.0</v>
      </c>
      <c r="D633" s="112" t="s">
        <v>114</v>
      </c>
      <c r="E633" s="111">
        <v>45566.0</v>
      </c>
      <c r="F633" s="113">
        <f t="shared" si="1"/>
        <v>4</v>
      </c>
      <c r="G633" s="114">
        <v>45644.0</v>
      </c>
      <c r="H633" s="86">
        <f t="shared" si="2"/>
        <v>2</v>
      </c>
      <c r="I633" s="112" t="s">
        <v>48</v>
      </c>
      <c r="J633" s="118"/>
      <c r="K633" s="118"/>
      <c r="L633" s="118"/>
      <c r="M633" s="118"/>
      <c r="N633" s="112" t="s">
        <v>18</v>
      </c>
      <c r="O633" s="118"/>
      <c r="P633" s="11"/>
    </row>
    <row r="634">
      <c r="A634" s="111">
        <v>45705.0</v>
      </c>
      <c r="B634" s="118"/>
      <c r="C634" s="7">
        <v>240195.0</v>
      </c>
      <c r="D634" s="112" t="s">
        <v>114</v>
      </c>
      <c r="E634" s="111">
        <v>45536.0</v>
      </c>
      <c r="F634" s="113">
        <f t="shared" si="1"/>
        <v>5</v>
      </c>
      <c r="G634" s="111">
        <v>45678.0</v>
      </c>
      <c r="H634" s="86">
        <f t="shared" si="2"/>
        <v>0</v>
      </c>
      <c r="I634" s="112" t="s">
        <v>56</v>
      </c>
      <c r="J634" s="118"/>
      <c r="K634" s="118"/>
      <c r="L634" s="118"/>
      <c r="M634" s="118"/>
      <c r="N634" s="112" t="s">
        <v>18</v>
      </c>
      <c r="O634" s="118"/>
      <c r="P634" s="11"/>
    </row>
    <row r="635">
      <c r="A635" s="111">
        <v>45705.0</v>
      </c>
      <c r="B635" s="118"/>
      <c r="C635" s="7">
        <v>241690.0</v>
      </c>
      <c r="D635" s="112" t="s">
        <v>114</v>
      </c>
      <c r="E635" s="111">
        <v>45689.0</v>
      </c>
      <c r="F635" s="113">
        <f t="shared" si="1"/>
        <v>0</v>
      </c>
      <c r="G635" s="111">
        <v>45691.0</v>
      </c>
      <c r="H635" s="86">
        <f t="shared" si="2"/>
        <v>0</v>
      </c>
      <c r="I635" s="112" t="s">
        <v>56</v>
      </c>
      <c r="J635" s="118"/>
      <c r="K635" s="118"/>
      <c r="L635" s="118"/>
      <c r="M635" s="118"/>
      <c r="N635" s="112" t="s">
        <v>18</v>
      </c>
      <c r="O635" s="118"/>
      <c r="P635" s="11"/>
    </row>
    <row r="636">
      <c r="A636" s="111">
        <v>45705.0</v>
      </c>
      <c r="B636" s="118"/>
      <c r="C636" s="7">
        <v>218972.0</v>
      </c>
      <c r="D636" s="112" t="s">
        <v>116</v>
      </c>
      <c r="E636" s="111">
        <v>45383.0</v>
      </c>
      <c r="F636" s="113">
        <f t="shared" si="1"/>
        <v>10</v>
      </c>
      <c r="G636" s="111">
        <v>45468.0</v>
      </c>
      <c r="H636" s="86">
        <f t="shared" si="2"/>
        <v>7</v>
      </c>
      <c r="I636" s="112" t="s">
        <v>56</v>
      </c>
      <c r="J636" s="118"/>
      <c r="K636" s="118"/>
      <c r="L636" s="118"/>
      <c r="M636" s="118"/>
      <c r="N636" s="112" t="s">
        <v>18</v>
      </c>
      <c r="O636" s="118"/>
      <c r="P636" s="11"/>
    </row>
    <row r="637">
      <c r="A637" s="111">
        <v>45705.0</v>
      </c>
      <c r="B637" s="118"/>
      <c r="C637" s="7">
        <v>161585.0</v>
      </c>
      <c r="D637" s="112" t="s">
        <v>116</v>
      </c>
      <c r="E637" s="111">
        <v>44958.0</v>
      </c>
      <c r="F637" s="113">
        <f t="shared" si="1"/>
        <v>24</v>
      </c>
      <c r="G637" s="111">
        <v>44980.0</v>
      </c>
      <c r="H637" s="86">
        <f t="shared" si="2"/>
        <v>23</v>
      </c>
      <c r="I637" s="112" t="s">
        <v>60</v>
      </c>
      <c r="J637" s="118"/>
      <c r="K637" s="118"/>
      <c r="L637" s="118"/>
      <c r="M637" s="118"/>
      <c r="N637" s="112" t="s">
        <v>18</v>
      </c>
      <c r="O637" s="118"/>
      <c r="P637" s="11"/>
    </row>
    <row r="638">
      <c r="A638" s="111">
        <v>45705.0</v>
      </c>
      <c r="B638" s="118"/>
      <c r="C638" s="7">
        <v>232854.0</v>
      </c>
      <c r="D638" s="112" t="s">
        <v>116</v>
      </c>
      <c r="E638" s="111">
        <v>45444.0</v>
      </c>
      <c r="F638" s="113">
        <f t="shared" si="1"/>
        <v>8</v>
      </c>
      <c r="G638" s="111">
        <v>45597.0</v>
      </c>
      <c r="H638" s="86">
        <f t="shared" si="2"/>
        <v>3</v>
      </c>
      <c r="I638" s="112" t="s">
        <v>48</v>
      </c>
      <c r="J638" s="118"/>
      <c r="K638" s="118"/>
      <c r="L638" s="118"/>
      <c r="M638" s="118"/>
      <c r="N638" s="112" t="s">
        <v>18</v>
      </c>
      <c r="O638" s="118"/>
      <c r="P638" s="11"/>
    </row>
    <row r="639">
      <c r="A639" s="111">
        <v>45705.0</v>
      </c>
      <c r="B639" s="118"/>
      <c r="C639" s="7">
        <v>163512.0</v>
      </c>
      <c r="D639" s="112" t="s">
        <v>116</v>
      </c>
      <c r="E639" s="111">
        <v>44743.0</v>
      </c>
      <c r="F639" s="113">
        <f t="shared" si="1"/>
        <v>31</v>
      </c>
      <c r="G639" s="111">
        <v>44995.0</v>
      </c>
      <c r="H639" s="86">
        <f t="shared" si="2"/>
        <v>23</v>
      </c>
      <c r="I639" s="112" t="s">
        <v>44</v>
      </c>
      <c r="J639" s="118"/>
      <c r="K639" s="118"/>
      <c r="L639" s="118"/>
      <c r="M639" s="118"/>
      <c r="N639" s="112" t="s">
        <v>18</v>
      </c>
      <c r="O639" s="118"/>
      <c r="P639" s="11"/>
    </row>
    <row r="640">
      <c r="A640" s="111">
        <v>45705.0</v>
      </c>
      <c r="B640" s="118"/>
      <c r="C640" s="7">
        <v>196204.0</v>
      </c>
      <c r="D640" s="112" t="s">
        <v>116</v>
      </c>
      <c r="E640" s="111">
        <v>44593.0</v>
      </c>
      <c r="F640" s="113">
        <f t="shared" si="1"/>
        <v>36</v>
      </c>
      <c r="G640" s="114">
        <v>45278.0</v>
      </c>
      <c r="H640" s="86">
        <f t="shared" si="2"/>
        <v>14</v>
      </c>
      <c r="I640" s="112" t="s">
        <v>69</v>
      </c>
      <c r="J640" s="118"/>
      <c r="K640" s="118"/>
      <c r="L640" s="118"/>
      <c r="M640" s="118"/>
      <c r="N640" s="112" t="s">
        <v>18</v>
      </c>
      <c r="O640" s="118"/>
      <c r="P640" s="11"/>
    </row>
    <row r="641">
      <c r="A641" s="111">
        <v>45705.0</v>
      </c>
      <c r="B641" s="118"/>
      <c r="C641" s="7">
        <v>204009.0</v>
      </c>
      <c r="D641" s="112" t="s">
        <v>116</v>
      </c>
      <c r="E641" s="111">
        <v>45323.0</v>
      </c>
      <c r="F641" s="113">
        <f t="shared" si="1"/>
        <v>12</v>
      </c>
      <c r="G641" s="111">
        <v>45349.0</v>
      </c>
      <c r="H641" s="86">
        <f t="shared" si="2"/>
        <v>11</v>
      </c>
      <c r="I641" s="112" t="s">
        <v>117</v>
      </c>
      <c r="J641" s="118"/>
      <c r="K641" s="118"/>
      <c r="L641" s="118"/>
      <c r="M641" s="118"/>
      <c r="N641" s="112" t="s">
        <v>18</v>
      </c>
      <c r="O641" s="118"/>
      <c r="P641" s="11"/>
    </row>
    <row r="642">
      <c r="A642" s="111">
        <v>45705.0</v>
      </c>
      <c r="B642" s="118"/>
      <c r="C642" s="7">
        <v>211824.0</v>
      </c>
      <c r="D642" s="112" t="s">
        <v>116</v>
      </c>
      <c r="E642" s="111">
        <v>45352.0</v>
      </c>
      <c r="F642" s="113">
        <f t="shared" si="1"/>
        <v>11</v>
      </c>
      <c r="G642" s="111">
        <v>45407.0</v>
      </c>
      <c r="H642" s="86">
        <f t="shared" si="2"/>
        <v>9</v>
      </c>
      <c r="I642" s="112" t="s">
        <v>56</v>
      </c>
      <c r="J642" s="118"/>
      <c r="K642" s="118"/>
      <c r="L642" s="118"/>
      <c r="M642" s="118"/>
      <c r="N642" s="112" t="s">
        <v>18</v>
      </c>
      <c r="O642" s="118"/>
      <c r="P642" s="11"/>
    </row>
    <row r="643">
      <c r="A643" s="111">
        <v>45705.0</v>
      </c>
      <c r="B643" s="118"/>
      <c r="C643" s="7">
        <v>222351.0</v>
      </c>
      <c r="D643" s="112" t="s">
        <v>116</v>
      </c>
      <c r="E643" s="111">
        <v>43983.0</v>
      </c>
      <c r="F643" s="113">
        <f t="shared" si="1"/>
        <v>56</v>
      </c>
      <c r="G643" s="111">
        <v>45497.0</v>
      </c>
      <c r="H643" s="86">
        <f t="shared" si="2"/>
        <v>6</v>
      </c>
      <c r="I643" s="112" t="s">
        <v>56</v>
      </c>
      <c r="J643" s="118"/>
      <c r="K643" s="118"/>
      <c r="L643" s="118"/>
      <c r="M643" s="118"/>
      <c r="N643" s="112" t="s">
        <v>18</v>
      </c>
      <c r="O643" s="118"/>
      <c r="P643" s="11"/>
    </row>
    <row r="644">
      <c r="A644" s="111">
        <v>45705.0</v>
      </c>
      <c r="B644" s="118"/>
      <c r="C644" s="7">
        <v>228326.0</v>
      </c>
      <c r="D644" s="112" t="s">
        <v>116</v>
      </c>
      <c r="E644" s="111">
        <v>44713.0</v>
      </c>
      <c r="F644" s="113">
        <f t="shared" si="1"/>
        <v>32</v>
      </c>
      <c r="G644" s="111">
        <v>45553.0</v>
      </c>
      <c r="H644" s="86">
        <f t="shared" si="2"/>
        <v>5</v>
      </c>
      <c r="I644" s="112" t="s">
        <v>117</v>
      </c>
      <c r="J644" s="118"/>
      <c r="K644" s="118"/>
      <c r="L644" s="118"/>
      <c r="M644" s="118"/>
      <c r="N644" s="112" t="s">
        <v>18</v>
      </c>
      <c r="O644" s="118"/>
      <c r="P644" s="11"/>
    </row>
    <row r="645">
      <c r="A645" s="111">
        <v>45705.0</v>
      </c>
      <c r="B645" s="118"/>
      <c r="C645" s="7">
        <v>233892.0</v>
      </c>
      <c r="D645" s="112" t="s">
        <v>116</v>
      </c>
      <c r="E645" s="111">
        <v>45536.0</v>
      </c>
      <c r="F645" s="113">
        <f t="shared" si="1"/>
        <v>5</v>
      </c>
      <c r="G645" s="114">
        <v>45609.0</v>
      </c>
      <c r="H645" s="86">
        <f t="shared" si="2"/>
        <v>3</v>
      </c>
      <c r="I645" s="112" t="s">
        <v>44</v>
      </c>
      <c r="J645" s="118"/>
      <c r="K645" s="118"/>
      <c r="L645" s="118"/>
      <c r="M645" s="118"/>
      <c r="N645" s="112" t="s">
        <v>18</v>
      </c>
      <c r="O645" s="118"/>
      <c r="P645" s="11"/>
    </row>
    <row r="646">
      <c r="A646" s="111">
        <v>45705.0</v>
      </c>
      <c r="B646" s="118"/>
      <c r="C646" s="7">
        <v>238095.0</v>
      </c>
      <c r="D646" s="112" t="s">
        <v>116</v>
      </c>
      <c r="E646" s="111">
        <v>45658.0</v>
      </c>
      <c r="F646" s="113">
        <f t="shared" si="1"/>
        <v>1</v>
      </c>
      <c r="G646" s="111">
        <v>45670.0</v>
      </c>
      <c r="H646" s="86">
        <f t="shared" si="2"/>
        <v>1</v>
      </c>
      <c r="I646" s="112" t="s">
        <v>44</v>
      </c>
      <c r="J646" s="118"/>
      <c r="K646" s="118"/>
      <c r="L646" s="118"/>
      <c r="M646" s="118"/>
      <c r="N646" s="112" t="s">
        <v>18</v>
      </c>
      <c r="O646" s="118"/>
      <c r="P646" s="11"/>
    </row>
    <row r="647">
      <c r="A647" s="111">
        <v>45705.0</v>
      </c>
      <c r="B647" s="118"/>
      <c r="C647" s="7">
        <v>225697.0</v>
      </c>
      <c r="D647" s="112" t="s">
        <v>118</v>
      </c>
      <c r="E647" s="111">
        <v>45047.0</v>
      </c>
      <c r="F647" s="113">
        <f t="shared" si="1"/>
        <v>21</v>
      </c>
      <c r="G647" s="111">
        <v>45526.0</v>
      </c>
      <c r="H647" s="86">
        <f t="shared" si="2"/>
        <v>5</v>
      </c>
      <c r="I647" s="112" t="s">
        <v>69</v>
      </c>
      <c r="J647" s="118"/>
      <c r="K647" s="118"/>
      <c r="L647" s="118"/>
      <c r="M647" s="118"/>
      <c r="N647" s="112" t="s">
        <v>18</v>
      </c>
      <c r="O647" s="118"/>
      <c r="P647" s="11"/>
    </row>
    <row r="648">
      <c r="A648" s="111">
        <v>45705.0</v>
      </c>
      <c r="B648" s="118"/>
      <c r="C648" s="7">
        <v>229210.0</v>
      </c>
      <c r="D648" s="112" t="s">
        <v>118</v>
      </c>
      <c r="E648" s="111">
        <v>45444.0</v>
      </c>
      <c r="F648" s="113">
        <f t="shared" si="1"/>
        <v>8</v>
      </c>
      <c r="G648" s="111">
        <v>45561.0</v>
      </c>
      <c r="H648" s="86">
        <f t="shared" si="2"/>
        <v>4</v>
      </c>
      <c r="I648" s="112" t="s">
        <v>56</v>
      </c>
      <c r="J648" s="118"/>
      <c r="K648" s="118"/>
      <c r="L648" s="118"/>
      <c r="M648" s="118"/>
      <c r="N648" s="112" t="s">
        <v>18</v>
      </c>
      <c r="O648" s="118"/>
      <c r="P648" s="11"/>
    </row>
    <row r="649">
      <c r="A649" s="111">
        <v>45705.0</v>
      </c>
      <c r="B649" s="118"/>
      <c r="C649" s="7">
        <v>185085.0</v>
      </c>
      <c r="D649" s="112" t="s">
        <v>118</v>
      </c>
      <c r="E649" s="111">
        <v>45139.0</v>
      </c>
      <c r="F649" s="113">
        <f t="shared" si="1"/>
        <v>18</v>
      </c>
      <c r="G649" s="111">
        <v>45177.0</v>
      </c>
      <c r="H649" s="86">
        <f t="shared" si="2"/>
        <v>17</v>
      </c>
      <c r="I649" s="112" t="s">
        <v>56</v>
      </c>
      <c r="J649" s="118"/>
      <c r="K649" s="118"/>
      <c r="L649" s="118"/>
      <c r="M649" s="118"/>
      <c r="N649" s="112" t="s">
        <v>18</v>
      </c>
      <c r="O649" s="118"/>
      <c r="P649" s="11"/>
    </row>
    <row r="650">
      <c r="A650" s="111">
        <v>45705.0</v>
      </c>
      <c r="B650" s="118"/>
      <c r="C650" s="7">
        <v>216418.0</v>
      </c>
      <c r="D650" s="112" t="s">
        <v>118</v>
      </c>
      <c r="E650" s="111">
        <v>44805.0</v>
      </c>
      <c r="F650" s="113">
        <f t="shared" si="1"/>
        <v>29</v>
      </c>
      <c r="G650" s="111">
        <v>45441.0</v>
      </c>
      <c r="H650" s="86">
        <f t="shared" si="2"/>
        <v>8</v>
      </c>
      <c r="I650" s="112" t="s">
        <v>44</v>
      </c>
      <c r="J650" s="118"/>
      <c r="K650" s="118"/>
      <c r="L650" s="118"/>
      <c r="M650" s="118"/>
      <c r="N650" s="112" t="s">
        <v>18</v>
      </c>
      <c r="O650" s="118"/>
      <c r="P650" s="11"/>
    </row>
    <row r="651">
      <c r="A651" s="111">
        <v>45705.0</v>
      </c>
      <c r="B651" s="118"/>
      <c r="C651" s="7">
        <v>228760.0</v>
      </c>
      <c r="D651" s="112" t="s">
        <v>118</v>
      </c>
      <c r="E651" s="111">
        <v>45474.0</v>
      </c>
      <c r="F651" s="113">
        <f t="shared" si="1"/>
        <v>7</v>
      </c>
      <c r="G651" s="111">
        <v>45558.0</v>
      </c>
      <c r="H651" s="86">
        <f t="shared" si="2"/>
        <v>4</v>
      </c>
      <c r="I651" s="112" t="s">
        <v>56</v>
      </c>
      <c r="J651" s="118"/>
      <c r="K651" s="118"/>
      <c r="L651" s="118"/>
      <c r="M651" s="118"/>
      <c r="N651" s="112" t="s">
        <v>18</v>
      </c>
      <c r="O651" s="118"/>
      <c r="P651" s="11"/>
    </row>
    <row r="652">
      <c r="A652" s="111">
        <v>45705.0</v>
      </c>
      <c r="B652" s="118"/>
      <c r="C652" s="7">
        <v>231443.0</v>
      </c>
      <c r="D652" s="112" t="s">
        <v>118</v>
      </c>
      <c r="E652" s="111">
        <v>45536.0</v>
      </c>
      <c r="F652" s="113">
        <f t="shared" si="1"/>
        <v>5</v>
      </c>
      <c r="G652" s="114">
        <v>45590.0</v>
      </c>
      <c r="H652" s="86">
        <f t="shared" si="2"/>
        <v>3</v>
      </c>
      <c r="I652" s="112" t="s">
        <v>69</v>
      </c>
      <c r="J652" s="118"/>
      <c r="K652" s="118"/>
      <c r="L652" s="118"/>
      <c r="M652" s="118"/>
      <c r="N652" s="112" t="s">
        <v>18</v>
      </c>
      <c r="O652" s="118"/>
      <c r="P652" s="11"/>
    </row>
    <row r="653">
      <c r="A653" s="111">
        <v>45705.0</v>
      </c>
      <c r="B653" s="118"/>
      <c r="C653" s="7">
        <v>239018.0</v>
      </c>
      <c r="D653" s="112" t="s">
        <v>118</v>
      </c>
      <c r="E653" s="111">
        <v>45536.0</v>
      </c>
      <c r="F653" s="113">
        <f t="shared" si="1"/>
        <v>5</v>
      </c>
      <c r="G653" s="111">
        <v>45667.0</v>
      </c>
      <c r="H653" s="86">
        <f t="shared" si="2"/>
        <v>1</v>
      </c>
      <c r="I653" s="112" t="s">
        <v>44</v>
      </c>
      <c r="J653" s="118"/>
      <c r="K653" s="118"/>
      <c r="L653" s="118"/>
      <c r="M653" s="118"/>
      <c r="N653" s="112" t="s">
        <v>18</v>
      </c>
      <c r="O653" s="118"/>
      <c r="P653" s="11"/>
    </row>
    <row r="654">
      <c r="A654" s="111">
        <v>45705.0</v>
      </c>
      <c r="B654" s="118"/>
      <c r="C654" s="7">
        <v>241329.0</v>
      </c>
      <c r="D654" s="112" t="s">
        <v>118</v>
      </c>
      <c r="E654" s="111">
        <v>45658.0</v>
      </c>
      <c r="F654" s="113">
        <f t="shared" si="1"/>
        <v>1</v>
      </c>
      <c r="G654" s="111">
        <v>45687.0</v>
      </c>
      <c r="H654" s="86">
        <f t="shared" si="2"/>
        <v>0</v>
      </c>
      <c r="I654" s="112" t="s">
        <v>177</v>
      </c>
      <c r="J654" s="118"/>
      <c r="K654" s="118"/>
      <c r="L654" s="118"/>
      <c r="M654" s="118"/>
      <c r="N654" s="112" t="s">
        <v>18</v>
      </c>
      <c r="O654" s="118"/>
      <c r="P654" s="11"/>
    </row>
    <row r="655">
      <c r="A655" s="111">
        <v>45705.0</v>
      </c>
      <c r="B655" s="118"/>
      <c r="C655" s="7">
        <v>242372.0</v>
      </c>
      <c r="D655" s="112" t="s">
        <v>118</v>
      </c>
      <c r="E655" s="111">
        <v>45627.0</v>
      </c>
      <c r="F655" s="113">
        <f t="shared" si="1"/>
        <v>2</v>
      </c>
      <c r="G655" s="111">
        <v>45698.0</v>
      </c>
      <c r="H655" s="86">
        <f t="shared" si="2"/>
        <v>0</v>
      </c>
      <c r="I655" s="112" t="s">
        <v>69</v>
      </c>
      <c r="J655" s="118"/>
      <c r="K655" s="118"/>
      <c r="L655" s="118"/>
      <c r="M655" s="118"/>
      <c r="N655" s="112" t="s">
        <v>18</v>
      </c>
      <c r="O655" s="118"/>
      <c r="P655" s="11"/>
    </row>
    <row r="656">
      <c r="A656" s="111">
        <v>45705.0</v>
      </c>
      <c r="B656" s="118"/>
      <c r="C656" s="7">
        <v>223773.0</v>
      </c>
      <c r="D656" s="112" t="s">
        <v>120</v>
      </c>
      <c r="E656" s="111">
        <v>45383.0</v>
      </c>
      <c r="F656" s="113">
        <f t="shared" si="1"/>
        <v>10</v>
      </c>
      <c r="G656" s="111">
        <v>45509.0</v>
      </c>
      <c r="H656" s="86">
        <f t="shared" si="2"/>
        <v>6</v>
      </c>
      <c r="I656" s="112" t="s">
        <v>56</v>
      </c>
      <c r="J656" s="118"/>
      <c r="K656" s="118"/>
      <c r="L656" s="118"/>
      <c r="M656" s="118"/>
      <c r="N656" s="112" t="s">
        <v>18</v>
      </c>
      <c r="O656" s="118"/>
      <c r="P656" s="11"/>
    </row>
    <row r="657">
      <c r="A657" s="111">
        <v>45705.0</v>
      </c>
      <c r="B657" s="118"/>
      <c r="C657" s="7">
        <v>159898.0</v>
      </c>
      <c r="D657" s="112" t="s">
        <v>120</v>
      </c>
      <c r="E657" s="111">
        <v>44593.0</v>
      </c>
      <c r="F657" s="113">
        <f t="shared" si="1"/>
        <v>36</v>
      </c>
      <c r="G657" s="111">
        <v>44965.0</v>
      </c>
      <c r="H657" s="86">
        <f t="shared" si="2"/>
        <v>24</v>
      </c>
      <c r="I657" s="112" t="s">
        <v>41</v>
      </c>
      <c r="J657" s="118"/>
      <c r="K657" s="118"/>
      <c r="L657" s="118"/>
      <c r="M657" s="118"/>
      <c r="N657" s="112" t="s">
        <v>18</v>
      </c>
      <c r="O657" s="118"/>
      <c r="P657" s="11"/>
    </row>
    <row r="658">
      <c r="A658" s="111">
        <v>45705.0</v>
      </c>
      <c r="B658" s="118"/>
      <c r="C658" s="7">
        <v>235254.0</v>
      </c>
      <c r="D658" s="112" t="s">
        <v>120</v>
      </c>
      <c r="E658" s="111">
        <v>45566.0</v>
      </c>
      <c r="F658" s="113">
        <f t="shared" si="1"/>
        <v>4</v>
      </c>
      <c r="G658" s="114">
        <v>45621.0</v>
      </c>
      <c r="H658" s="86">
        <f t="shared" si="2"/>
        <v>2</v>
      </c>
      <c r="I658" s="112" t="s">
        <v>44</v>
      </c>
      <c r="J658" s="118"/>
      <c r="K658" s="118"/>
      <c r="L658" s="118"/>
      <c r="M658" s="118"/>
      <c r="N658" s="112" t="s">
        <v>18</v>
      </c>
      <c r="O658" s="118"/>
      <c r="P658" s="11"/>
    </row>
    <row r="659">
      <c r="A659" s="111">
        <v>45705.0</v>
      </c>
      <c r="B659" s="118"/>
      <c r="C659" s="7">
        <v>230858.0</v>
      </c>
      <c r="D659" s="112" t="s">
        <v>120</v>
      </c>
      <c r="E659" s="111">
        <v>45474.0</v>
      </c>
      <c r="F659" s="113">
        <f t="shared" si="1"/>
        <v>7</v>
      </c>
      <c r="G659" s="114">
        <v>45576.0</v>
      </c>
      <c r="H659" s="86">
        <f t="shared" si="2"/>
        <v>4</v>
      </c>
      <c r="I659" s="112" t="s">
        <v>44</v>
      </c>
      <c r="J659" s="118"/>
      <c r="K659" s="118"/>
      <c r="L659" s="118"/>
      <c r="M659" s="118"/>
      <c r="N659" s="112" t="s">
        <v>18</v>
      </c>
      <c r="O659" s="118"/>
      <c r="P659" s="11"/>
    </row>
    <row r="660">
      <c r="A660" s="111">
        <v>45705.0</v>
      </c>
      <c r="B660" s="118"/>
      <c r="C660" s="7">
        <v>194225.0</v>
      </c>
      <c r="D660" s="112" t="s">
        <v>120</v>
      </c>
      <c r="E660" s="111">
        <v>45170.0</v>
      </c>
      <c r="F660" s="113">
        <f t="shared" si="1"/>
        <v>17</v>
      </c>
      <c r="G660" s="114">
        <v>45259.0</v>
      </c>
      <c r="H660" s="86">
        <f t="shared" si="2"/>
        <v>14</v>
      </c>
      <c r="I660" s="112" t="s">
        <v>44</v>
      </c>
      <c r="J660" s="118"/>
      <c r="K660" s="118"/>
      <c r="L660" s="118"/>
      <c r="M660" s="118"/>
      <c r="N660" s="112" t="s">
        <v>18</v>
      </c>
      <c r="O660" s="118"/>
      <c r="P660" s="11"/>
    </row>
    <row r="661">
      <c r="A661" s="111">
        <v>45705.0</v>
      </c>
      <c r="B661" s="118"/>
      <c r="C661" s="7">
        <v>212487.0</v>
      </c>
      <c r="D661" s="112" t="s">
        <v>120</v>
      </c>
      <c r="E661" s="111">
        <v>45323.0</v>
      </c>
      <c r="F661" s="113">
        <f t="shared" si="1"/>
        <v>12</v>
      </c>
      <c r="G661" s="111">
        <v>45411.0</v>
      </c>
      <c r="H661" s="86">
        <f t="shared" si="2"/>
        <v>9</v>
      </c>
      <c r="I661" s="112" t="s">
        <v>56</v>
      </c>
      <c r="J661" s="118"/>
      <c r="K661" s="118"/>
      <c r="L661" s="118"/>
      <c r="M661" s="118"/>
      <c r="N661" s="112" t="s">
        <v>18</v>
      </c>
      <c r="O661" s="118"/>
      <c r="P661" s="11"/>
    </row>
    <row r="662">
      <c r="A662" s="111">
        <v>45705.0</v>
      </c>
      <c r="B662" s="118"/>
      <c r="C662" s="7">
        <v>218738.0</v>
      </c>
      <c r="D662" s="112" t="s">
        <v>120</v>
      </c>
      <c r="E662" s="111">
        <v>45413.0</v>
      </c>
      <c r="F662" s="113">
        <f t="shared" si="1"/>
        <v>9</v>
      </c>
      <c r="G662" s="111">
        <v>45468.0</v>
      </c>
      <c r="H662" s="86">
        <f t="shared" si="2"/>
        <v>7</v>
      </c>
      <c r="I662" s="112" t="s">
        <v>56</v>
      </c>
      <c r="J662" s="118"/>
      <c r="K662" s="118"/>
      <c r="L662" s="118"/>
      <c r="M662" s="118"/>
      <c r="N662" s="112" t="s">
        <v>18</v>
      </c>
      <c r="O662" s="118"/>
      <c r="P662" s="11"/>
    </row>
    <row r="663">
      <c r="A663" s="111">
        <v>45705.0</v>
      </c>
      <c r="B663" s="118"/>
      <c r="C663" s="7">
        <v>227245.0</v>
      </c>
      <c r="D663" s="112" t="s">
        <v>120</v>
      </c>
      <c r="E663" s="111">
        <v>45505.0</v>
      </c>
      <c r="F663" s="113">
        <f t="shared" si="1"/>
        <v>6</v>
      </c>
      <c r="G663" s="111">
        <v>45541.0</v>
      </c>
      <c r="H663" s="86">
        <f t="shared" si="2"/>
        <v>5</v>
      </c>
      <c r="I663" s="112" t="s">
        <v>48</v>
      </c>
      <c r="J663" s="118"/>
      <c r="K663" s="118"/>
      <c r="L663" s="118"/>
      <c r="M663" s="118"/>
      <c r="N663" s="112" t="s">
        <v>18</v>
      </c>
      <c r="O663" s="118"/>
      <c r="P663" s="11"/>
    </row>
    <row r="664">
      <c r="A664" s="111">
        <v>45705.0</v>
      </c>
      <c r="B664" s="118"/>
      <c r="C664" s="7">
        <v>232557.0</v>
      </c>
      <c r="D664" s="112" t="s">
        <v>120</v>
      </c>
      <c r="E664" s="111">
        <v>45352.0</v>
      </c>
      <c r="F664" s="113">
        <f t="shared" si="1"/>
        <v>11</v>
      </c>
      <c r="G664" s="114">
        <v>45594.0</v>
      </c>
      <c r="H664" s="86">
        <f t="shared" si="2"/>
        <v>3</v>
      </c>
      <c r="I664" s="112" t="s">
        <v>44</v>
      </c>
      <c r="J664" s="118"/>
      <c r="K664" s="118"/>
      <c r="L664" s="118"/>
      <c r="M664" s="118"/>
      <c r="N664" s="112" t="s">
        <v>18</v>
      </c>
      <c r="O664" s="118"/>
      <c r="P664" s="11"/>
    </row>
    <row r="665">
      <c r="A665" s="111">
        <v>45705.0</v>
      </c>
      <c r="B665" s="118"/>
      <c r="C665" s="7">
        <v>236069.0</v>
      </c>
      <c r="D665" s="112" t="s">
        <v>120</v>
      </c>
      <c r="E665" s="111">
        <v>45566.0</v>
      </c>
      <c r="F665" s="113">
        <f t="shared" si="1"/>
        <v>4</v>
      </c>
      <c r="G665" s="111">
        <v>45629.0</v>
      </c>
      <c r="H665" s="86">
        <f t="shared" si="2"/>
        <v>2</v>
      </c>
      <c r="I665" s="112" t="s">
        <v>56</v>
      </c>
      <c r="J665" s="118"/>
      <c r="K665" s="118"/>
      <c r="L665" s="118"/>
      <c r="M665" s="118"/>
      <c r="N665" s="112" t="s">
        <v>18</v>
      </c>
      <c r="O665" s="118"/>
      <c r="P665" s="11"/>
    </row>
    <row r="666">
      <c r="A666" s="111">
        <v>45705.0</v>
      </c>
      <c r="B666" s="118"/>
      <c r="C666" s="7">
        <v>238455.0</v>
      </c>
      <c r="D666" s="112" t="s">
        <v>120</v>
      </c>
      <c r="E666" s="111">
        <v>45566.0</v>
      </c>
      <c r="F666" s="113">
        <f t="shared" si="1"/>
        <v>4</v>
      </c>
      <c r="G666" s="111">
        <v>45665.0</v>
      </c>
      <c r="H666" s="86">
        <f t="shared" si="2"/>
        <v>1</v>
      </c>
      <c r="I666" s="112" t="s">
        <v>56</v>
      </c>
      <c r="J666" s="118"/>
      <c r="K666" s="118"/>
      <c r="L666" s="118"/>
      <c r="M666" s="118"/>
      <c r="N666" s="112" t="s">
        <v>18</v>
      </c>
      <c r="O666" s="118"/>
      <c r="P666" s="11"/>
    </row>
    <row r="667">
      <c r="A667" s="111">
        <v>45705.0</v>
      </c>
      <c r="B667" s="118"/>
      <c r="C667" s="7">
        <v>240444.0</v>
      </c>
      <c r="D667" s="112" t="s">
        <v>120</v>
      </c>
      <c r="E667" s="111">
        <v>45658.0</v>
      </c>
      <c r="F667" s="113">
        <f t="shared" si="1"/>
        <v>1</v>
      </c>
      <c r="G667" s="111">
        <v>45686.0</v>
      </c>
      <c r="H667" s="86">
        <f t="shared" si="2"/>
        <v>0</v>
      </c>
      <c r="I667" s="112" t="s">
        <v>56</v>
      </c>
      <c r="J667" s="118"/>
      <c r="K667" s="118"/>
      <c r="L667" s="118"/>
      <c r="M667" s="118"/>
      <c r="N667" s="112" t="s">
        <v>18</v>
      </c>
      <c r="O667" s="118"/>
      <c r="P667" s="11"/>
    </row>
    <row r="668">
      <c r="A668" s="111">
        <v>45705.0</v>
      </c>
      <c r="B668" s="118"/>
      <c r="C668" s="7">
        <v>67043.0</v>
      </c>
      <c r="D668" s="7"/>
      <c r="E668" s="6">
        <v>44013.0</v>
      </c>
      <c r="F668" s="52">
        <f t="shared" si="1"/>
        <v>55</v>
      </c>
      <c r="G668" s="111">
        <v>44105.0</v>
      </c>
      <c r="H668" s="86">
        <f t="shared" si="2"/>
        <v>52</v>
      </c>
      <c r="I668" s="112" t="s">
        <v>121</v>
      </c>
      <c r="J668" s="10"/>
      <c r="K668" s="10"/>
      <c r="L668" s="10"/>
      <c r="M668" s="10"/>
      <c r="N668" s="112" t="s">
        <v>18</v>
      </c>
      <c r="O668" s="10"/>
      <c r="P668" s="11"/>
    </row>
    <row r="669">
      <c r="A669" s="111">
        <v>45705.0</v>
      </c>
      <c r="B669" s="118"/>
      <c r="C669" s="7">
        <v>86253.0</v>
      </c>
      <c r="D669" s="7"/>
      <c r="E669" s="6">
        <v>44105.0</v>
      </c>
      <c r="F669" s="52">
        <f t="shared" si="1"/>
        <v>52</v>
      </c>
      <c r="G669" s="111">
        <v>44317.0</v>
      </c>
      <c r="H669" s="86">
        <f t="shared" si="2"/>
        <v>45</v>
      </c>
      <c r="I669" s="112" t="s">
        <v>121</v>
      </c>
      <c r="J669" s="10"/>
      <c r="K669" s="10"/>
      <c r="L669" s="10"/>
      <c r="M669" s="10"/>
      <c r="N669" s="112" t="s">
        <v>18</v>
      </c>
      <c r="O669" s="10"/>
      <c r="P669" s="11"/>
    </row>
    <row r="670">
      <c r="A670" s="111">
        <v>45705.0</v>
      </c>
      <c r="B670" s="118"/>
      <c r="C670" s="7">
        <v>120782.0</v>
      </c>
      <c r="D670" s="7"/>
      <c r="E670" s="6">
        <v>44531.0</v>
      </c>
      <c r="F670" s="52">
        <f t="shared" si="1"/>
        <v>38</v>
      </c>
      <c r="G670" s="111">
        <v>44642.0</v>
      </c>
      <c r="H670" s="86">
        <f t="shared" si="2"/>
        <v>34</v>
      </c>
      <c r="I670" s="112" t="s">
        <v>121</v>
      </c>
      <c r="J670" s="10"/>
      <c r="K670" s="10"/>
      <c r="L670" s="10"/>
      <c r="M670" s="10"/>
      <c r="N670" s="112" t="s">
        <v>18</v>
      </c>
      <c r="O670" s="10"/>
      <c r="P670" s="11"/>
    </row>
    <row r="671">
      <c r="A671" s="111">
        <v>45705.0</v>
      </c>
      <c r="B671" s="118"/>
      <c r="C671" s="7">
        <v>3484.0</v>
      </c>
      <c r="D671" s="7"/>
      <c r="E671" s="6">
        <v>43101.0</v>
      </c>
      <c r="F671" s="52">
        <f t="shared" si="1"/>
        <v>85</v>
      </c>
      <c r="G671" s="111">
        <v>43250.0</v>
      </c>
      <c r="H671" s="86">
        <f t="shared" si="2"/>
        <v>80</v>
      </c>
      <c r="I671" s="112" t="s">
        <v>44</v>
      </c>
      <c r="J671" s="10"/>
      <c r="K671" s="10"/>
      <c r="L671" s="10"/>
      <c r="M671" s="10"/>
      <c r="N671" s="112" t="s">
        <v>18</v>
      </c>
      <c r="O671" s="10"/>
      <c r="P671" s="11"/>
    </row>
    <row r="672">
      <c r="A672" s="111">
        <v>45705.0</v>
      </c>
      <c r="B672" s="118"/>
      <c r="C672" s="7">
        <v>4298.0</v>
      </c>
      <c r="D672" s="7"/>
      <c r="E672" s="6">
        <v>43212.0</v>
      </c>
      <c r="F672" s="52">
        <f t="shared" si="1"/>
        <v>81</v>
      </c>
      <c r="G672" s="111">
        <v>43301.0</v>
      </c>
      <c r="H672" s="86">
        <f t="shared" si="2"/>
        <v>78</v>
      </c>
      <c r="I672" s="112" t="s">
        <v>151</v>
      </c>
      <c r="J672" s="10"/>
      <c r="K672" s="10"/>
      <c r="L672" s="10"/>
      <c r="M672" s="10"/>
      <c r="N672" s="112" t="s">
        <v>18</v>
      </c>
      <c r="O672" s="10"/>
      <c r="P672" s="11"/>
    </row>
    <row r="673">
      <c r="A673" s="111">
        <v>45705.0</v>
      </c>
      <c r="B673" s="118"/>
      <c r="C673" s="7">
        <v>12832.0</v>
      </c>
      <c r="D673" s="7"/>
      <c r="E673" s="6">
        <v>43344.0</v>
      </c>
      <c r="F673" s="52">
        <f t="shared" si="1"/>
        <v>77</v>
      </c>
      <c r="G673" s="111">
        <v>43607.0</v>
      </c>
      <c r="H673" s="86">
        <f t="shared" si="2"/>
        <v>68</v>
      </c>
      <c r="I673" s="112" t="s">
        <v>56</v>
      </c>
      <c r="J673" s="10"/>
      <c r="K673" s="10"/>
      <c r="L673" s="10"/>
      <c r="M673" s="10"/>
      <c r="N673" s="112" t="s">
        <v>18</v>
      </c>
      <c r="O673" s="10"/>
      <c r="P673" s="11"/>
    </row>
    <row r="674">
      <c r="A674" s="111">
        <v>45705.0</v>
      </c>
      <c r="B674" s="118"/>
      <c r="C674" s="7">
        <v>6383.0</v>
      </c>
      <c r="D674" s="7"/>
      <c r="E674" s="6">
        <v>43313.0</v>
      </c>
      <c r="F674" s="52">
        <f t="shared" si="1"/>
        <v>78</v>
      </c>
      <c r="G674" s="114">
        <v>43391.0</v>
      </c>
      <c r="H674" s="86">
        <f t="shared" si="2"/>
        <v>76</v>
      </c>
      <c r="I674" s="112" t="s">
        <v>41</v>
      </c>
      <c r="J674" s="10"/>
      <c r="K674" s="10"/>
      <c r="L674" s="10"/>
      <c r="M674" s="10"/>
      <c r="N674" s="112" t="s">
        <v>18</v>
      </c>
      <c r="O674" s="10"/>
      <c r="P674" s="11"/>
    </row>
    <row r="675">
      <c r="A675" s="111">
        <v>45705.0</v>
      </c>
      <c r="B675" s="118"/>
      <c r="C675" s="7">
        <v>8655.0</v>
      </c>
      <c r="D675" s="7"/>
      <c r="E675" s="6">
        <v>43320.0</v>
      </c>
      <c r="F675" s="52">
        <f t="shared" si="1"/>
        <v>78</v>
      </c>
      <c r="G675" s="111">
        <v>43477.0</v>
      </c>
      <c r="H675" s="86">
        <f t="shared" si="2"/>
        <v>73</v>
      </c>
      <c r="I675" s="112" t="s">
        <v>41</v>
      </c>
      <c r="J675" s="10"/>
      <c r="K675" s="10"/>
      <c r="L675" s="10"/>
      <c r="M675" s="10"/>
      <c r="N675" s="112" t="s">
        <v>18</v>
      </c>
      <c r="O675" s="10"/>
      <c r="P675" s="11"/>
    </row>
    <row r="676">
      <c r="A676" s="111">
        <v>45705.0</v>
      </c>
      <c r="B676" s="118"/>
      <c r="C676" s="7">
        <v>12999.0</v>
      </c>
      <c r="D676" s="7"/>
      <c r="E676" s="6">
        <v>43586.0</v>
      </c>
      <c r="F676" s="52">
        <f t="shared" si="1"/>
        <v>69</v>
      </c>
      <c r="G676" s="111">
        <v>43617.0</v>
      </c>
      <c r="H676" s="86">
        <f t="shared" si="2"/>
        <v>68</v>
      </c>
      <c r="I676" s="112" t="s">
        <v>121</v>
      </c>
      <c r="J676" s="10"/>
      <c r="K676" s="10"/>
      <c r="L676" s="10"/>
      <c r="M676" s="10"/>
      <c r="N676" s="112" t="s">
        <v>18</v>
      </c>
      <c r="O676" s="10"/>
      <c r="P676" s="11"/>
    </row>
    <row r="677">
      <c r="A677" s="111">
        <v>45705.0</v>
      </c>
      <c r="B677" s="118"/>
      <c r="C677" s="7">
        <v>10288.0</v>
      </c>
      <c r="D677" s="7"/>
      <c r="E677" s="6">
        <v>43536.0</v>
      </c>
      <c r="F677" s="52">
        <f t="shared" si="1"/>
        <v>71</v>
      </c>
      <c r="G677" s="111">
        <v>43545.0</v>
      </c>
      <c r="H677" s="86">
        <f t="shared" si="2"/>
        <v>70</v>
      </c>
      <c r="I677" s="112" t="s">
        <v>41</v>
      </c>
      <c r="J677" s="10"/>
      <c r="K677" s="10"/>
      <c r="L677" s="10"/>
      <c r="M677" s="10"/>
      <c r="N677" s="112" t="s">
        <v>18</v>
      </c>
      <c r="O677" s="10"/>
      <c r="P677" s="11"/>
    </row>
    <row r="678">
      <c r="A678" s="111">
        <v>45705.0</v>
      </c>
      <c r="B678" s="118"/>
      <c r="C678" s="7">
        <v>4009.0</v>
      </c>
      <c r="D678" s="7"/>
      <c r="E678" s="6">
        <v>43252.0</v>
      </c>
      <c r="F678" s="52">
        <f t="shared" si="1"/>
        <v>80</v>
      </c>
      <c r="G678" s="111">
        <v>43259.0</v>
      </c>
      <c r="H678" s="86">
        <f t="shared" si="2"/>
        <v>80</v>
      </c>
      <c r="I678" s="112" t="s">
        <v>44</v>
      </c>
      <c r="J678" s="10"/>
      <c r="K678" s="10"/>
      <c r="L678" s="10"/>
      <c r="M678" s="10"/>
      <c r="N678" s="112" t="s">
        <v>18</v>
      </c>
      <c r="O678" s="10"/>
      <c r="P678" s="11"/>
    </row>
    <row r="679">
      <c r="A679" s="111">
        <v>45705.0</v>
      </c>
      <c r="B679" s="118"/>
      <c r="C679" s="7">
        <v>10358.0</v>
      </c>
      <c r="D679" s="7"/>
      <c r="E679" s="9">
        <v>43059.0</v>
      </c>
      <c r="F679" s="52">
        <f t="shared" si="1"/>
        <v>86</v>
      </c>
      <c r="G679" s="111">
        <v>43545.0</v>
      </c>
      <c r="H679" s="86">
        <f t="shared" si="2"/>
        <v>70</v>
      </c>
      <c r="I679" s="112" t="s">
        <v>72</v>
      </c>
      <c r="J679" s="10"/>
      <c r="K679" s="10"/>
      <c r="L679" s="10"/>
      <c r="M679" s="10"/>
      <c r="N679" s="112" t="s">
        <v>18</v>
      </c>
      <c r="O679" s="10"/>
      <c r="P679" s="11"/>
    </row>
    <row r="680">
      <c r="A680" s="111">
        <v>45705.0</v>
      </c>
      <c r="B680" s="118"/>
      <c r="C680" s="7">
        <v>8651.0</v>
      </c>
      <c r="D680" s="7"/>
      <c r="E680" s="9">
        <v>43782.0</v>
      </c>
      <c r="F680" s="52">
        <f t="shared" si="1"/>
        <v>63</v>
      </c>
      <c r="G680" s="111">
        <v>43486.0</v>
      </c>
      <c r="H680" s="86">
        <f t="shared" si="2"/>
        <v>72</v>
      </c>
      <c r="I680" s="112" t="s">
        <v>69</v>
      </c>
      <c r="J680" s="10"/>
      <c r="K680" s="10"/>
      <c r="L680" s="10"/>
      <c r="M680" s="10"/>
      <c r="N680" s="112" t="s">
        <v>18</v>
      </c>
      <c r="O680" s="10"/>
      <c r="P680" s="11"/>
    </row>
    <row r="681">
      <c r="A681" s="111">
        <v>45705.0</v>
      </c>
      <c r="B681" s="118"/>
      <c r="C681" s="7">
        <v>4576.0</v>
      </c>
      <c r="D681" s="7"/>
      <c r="E681" s="6">
        <v>43312.0</v>
      </c>
      <c r="F681" s="52">
        <f t="shared" si="1"/>
        <v>78</v>
      </c>
      <c r="G681" s="111">
        <v>43382.0</v>
      </c>
      <c r="H681" s="86">
        <f t="shared" si="2"/>
        <v>76</v>
      </c>
      <c r="I681" s="112" t="s">
        <v>141</v>
      </c>
      <c r="J681" s="10"/>
      <c r="K681" s="10"/>
      <c r="L681" s="10"/>
      <c r="M681" s="10"/>
      <c r="N681" s="112" t="s">
        <v>18</v>
      </c>
      <c r="O681" s="10"/>
      <c r="P681" s="11"/>
    </row>
    <row r="682">
      <c r="A682" s="111">
        <v>45705.0</v>
      </c>
      <c r="B682" s="118"/>
      <c r="C682" s="7">
        <v>220526.0</v>
      </c>
      <c r="D682" s="7"/>
      <c r="E682" s="6">
        <v>45444.0</v>
      </c>
      <c r="F682" s="52">
        <f t="shared" si="1"/>
        <v>8</v>
      </c>
      <c r="G682" s="111">
        <v>45485.0</v>
      </c>
      <c r="H682" s="86">
        <f t="shared" si="2"/>
        <v>7</v>
      </c>
      <c r="I682" s="112" t="s">
        <v>48</v>
      </c>
      <c r="J682" s="10"/>
      <c r="K682" s="10"/>
      <c r="L682" s="10"/>
      <c r="M682" s="10"/>
      <c r="N682" s="112" t="s">
        <v>18</v>
      </c>
      <c r="O682" s="10"/>
      <c r="P682" s="11"/>
    </row>
    <row r="683">
      <c r="A683" s="111">
        <v>45705.0</v>
      </c>
      <c r="B683" s="118"/>
      <c r="C683" s="7">
        <v>222663.0</v>
      </c>
      <c r="D683" s="7"/>
      <c r="E683" s="6">
        <v>45474.0</v>
      </c>
      <c r="F683" s="52">
        <f t="shared" si="1"/>
        <v>7</v>
      </c>
      <c r="G683" s="111">
        <v>45499.0</v>
      </c>
      <c r="H683" s="86">
        <f t="shared" si="2"/>
        <v>6</v>
      </c>
      <c r="I683" s="112" t="s">
        <v>60</v>
      </c>
      <c r="J683" s="10"/>
      <c r="K683" s="10"/>
      <c r="L683" s="10"/>
      <c r="M683" s="10"/>
      <c r="N683" s="112" t="s">
        <v>18</v>
      </c>
      <c r="O683" s="10"/>
      <c r="P683" s="11"/>
    </row>
    <row r="684">
      <c r="A684" s="111">
        <v>45705.0</v>
      </c>
      <c r="B684" s="118"/>
      <c r="C684" s="7">
        <v>198267.0</v>
      </c>
      <c r="D684" s="7"/>
      <c r="E684" s="6">
        <v>45292.0</v>
      </c>
      <c r="F684" s="52">
        <f t="shared" si="1"/>
        <v>13</v>
      </c>
      <c r="G684" s="111">
        <v>45302.0</v>
      </c>
      <c r="H684" s="86">
        <f t="shared" si="2"/>
        <v>13</v>
      </c>
      <c r="I684" s="112" t="s">
        <v>48</v>
      </c>
      <c r="J684" s="10"/>
      <c r="K684" s="10"/>
      <c r="L684" s="10"/>
      <c r="M684" s="10"/>
      <c r="N684" s="112" t="s">
        <v>18</v>
      </c>
      <c r="O684" s="10"/>
      <c r="P684" s="11"/>
    </row>
    <row r="685">
      <c r="A685" s="111">
        <v>45705.0</v>
      </c>
      <c r="B685" s="118"/>
      <c r="C685" s="7">
        <v>201392.0</v>
      </c>
      <c r="D685" s="7"/>
      <c r="E685" s="6">
        <v>45292.0</v>
      </c>
      <c r="F685" s="52">
        <f t="shared" si="1"/>
        <v>13</v>
      </c>
      <c r="G685" s="111">
        <v>45330.0</v>
      </c>
      <c r="H685" s="86">
        <f t="shared" si="2"/>
        <v>12</v>
      </c>
      <c r="I685" s="112" t="s">
        <v>60</v>
      </c>
      <c r="J685" s="10"/>
      <c r="K685" s="10"/>
      <c r="L685" s="10"/>
      <c r="M685" s="10"/>
      <c r="N685" s="112" t="s">
        <v>18</v>
      </c>
      <c r="O685" s="10"/>
      <c r="P685" s="11"/>
    </row>
    <row r="686">
      <c r="A686" s="111">
        <v>45705.0</v>
      </c>
      <c r="B686" s="118"/>
      <c r="C686" s="7">
        <v>122048.0</v>
      </c>
      <c r="D686" s="7"/>
      <c r="E686" s="6">
        <v>44621.0</v>
      </c>
      <c r="F686" s="52">
        <f t="shared" si="1"/>
        <v>35</v>
      </c>
      <c r="G686" s="111">
        <v>44651.0</v>
      </c>
      <c r="H686" s="86">
        <f t="shared" si="2"/>
        <v>34</v>
      </c>
      <c r="I686" s="112" t="s">
        <v>69</v>
      </c>
      <c r="J686" s="10"/>
      <c r="K686" s="10"/>
      <c r="L686" s="10"/>
      <c r="M686" s="10"/>
      <c r="N686" s="112" t="s">
        <v>18</v>
      </c>
      <c r="O686" s="10"/>
      <c r="P686" s="11"/>
    </row>
    <row r="687">
      <c r="A687" s="111">
        <v>45705.0</v>
      </c>
      <c r="B687" s="118"/>
      <c r="C687" s="7">
        <v>163689.0</v>
      </c>
      <c r="D687" s="7"/>
      <c r="E687" s="6">
        <v>44986.0</v>
      </c>
      <c r="F687" s="52">
        <f t="shared" si="1"/>
        <v>23</v>
      </c>
      <c r="G687" s="111">
        <v>44998.0</v>
      </c>
      <c r="H687" s="86">
        <f t="shared" si="2"/>
        <v>23</v>
      </c>
      <c r="I687" s="112" t="s">
        <v>48</v>
      </c>
      <c r="J687" s="10"/>
      <c r="K687" s="10"/>
      <c r="L687" s="10"/>
      <c r="M687" s="10"/>
      <c r="N687" s="112" t="s">
        <v>18</v>
      </c>
      <c r="O687" s="10"/>
      <c r="P687" s="11"/>
    </row>
    <row r="688">
      <c r="A688" s="111">
        <v>45705.0</v>
      </c>
      <c r="B688" s="118"/>
      <c r="C688" s="7">
        <v>21372.0</v>
      </c>
      <c r="D688" s="7"/>
      <c r="E688" s="6">
        <v>43617.0</v>
      </c>
      <c r="F688" s="52">
        <f t="shared" si="1"/>
        <v>68</v>
      </c>
      <c r="G688" s="111">
        <v>43663.0</v>
      </c>
      <c r="H688" s="86">
        <f t="shared" si="2"/>
        <v>67</v>
      </c>
      <c r="I688" s="112" t="s">
        <v>69</v>
      </c>
      <c r="J688" s="10"/>
      <c r="K688" s="10"/>
      <c r="L688" s="10"/>
      <c r="M688" s="10"/>
      <c r="N688" s="112" t="s">
        <v>18</v>
      </c>
      <c r="O688" s="10"/>
      <c r="P688" s="11"/>
    </row>
    <row r="689">
      <c r="A689" s="111">
        <v>45705.0</v>
      </c>
      <c r="B689" s="118"/>
      <c r="C689" s="7">
        <v>186266.0</v>
      </c>
      <c r="D689" s="7"/>
      <c r="E689" s="6">
        <v>45139.0</v>
      </c>
      <c r="F689" s="52">
        <f t="shared" si="1"/>
        <v>18</v>
      </c>
      <c r="G689" s="111">
        <v>45184.0</v>
      </c>
      <c r="H689" s="86">
        <f t="shared" si="2"/>
        <v>17</v>
      </c>
      <c r="I689" s="112" t="s">
        <v>60</v>
      </c>
      <c r="J689" s="10"/>
      <c r="K689" s="10"/>
      <c r="L689" s="10"/>
      <c r="M689" s="10"/>
      <c r="N689" s="112" t="s">
        <v>18</v>
      </c>
      <c r="O689" s="10"/>
      <c r="P689" s="11"/>
    </row>
    <row r="690">
      <c r="A690" s="111">
        <v>45705.0</v>
      </c>
      <c r="B690" s="118"/>
      <c r="C690" s="7">
        <v>222779.0</v>
      </c>
      <c r="D690" s="7"/>
      <c r="E690" s="6">
        <v>45474.0</v>
      </c>
      <c r="F690" s="52">
        <f t="shared" si="1"/>
        <v>7</v>
      </c>
      <c r="G690" s="111">
        <v>45503.0</v>
      </c>
      <c r="H690" s="86">
        <f t="shared" si="2"/>
        <v>6</v>
      </c>
      <c r="I690" s="112" t="s">
        <v>48</v>
      </c>
      <c r="J690" s="10"/>
      <c r="K690" s="10"/>
      <c r="L690" s="10"/>
      <c r="M690" s="10"/>
      <c r="N690" s="112" t="s">
        <v>18</v>
      </c>
      <c r="O690" s="10"/>
      <c r="P690" s="11"/>
    </row>
    <row r="691">
      <c r="A691" s="111">
        <v>45705.0</v>
      </c>
      <c r="B691" s="118"/>
      <c r="C691" s="7">
        <v>170539.0</v>
      </c>
      <c r="D691" s="7"/>
      <c r="E691" s="6">
        <v>44986.0</v>
      </c>
      <c r="F691" s="52">
        <f t="shared" si="1"/>
        <v>23</v>
      </c>
      <c r="G691" s="111">
        <v>45065.0</v>
      </c>
      <c r="H691" s="86">
        <f t="shared" si="2"/>
        <v>20</v>
      </c>
      <c r="I691" s="112" t="s">
        <v>48</v>
      </c>
      <c r="J691" s="10"/>
      <c r="K691" s="10"/>
      <c r="L691" s="10"/>
      <c r="M691" s="10"/>
      <c r="N691" s="112" t="s">
        <v>18</v>
      </c>
      <c r="O691" s="10"/>
      <c r="P691" s="11"/>
    </row>
    <row r="692">
      <c r="A692" s="111">
        <v>45705.0</v>
      </c>
      <c r="B692" s="118"/>
      <c r="C692" s="7">
        <v>92724.0</v>
      </c>
      <c r="D692" s="7"/>
      <c r="E692" s="6">
        <v>44348.0</v>
      </c>
      <c r="F692" s="52">
        <f t="shared" si="1"/>
        <v>44</v>
      </c>
      <c r="G692" s="111">
        <v>44376.0</v>
      </c>
      <c r="H692" s="86">
        <f t="shared" si="2"/>
        <v>43</v>
      </c>
      <c r="I692" s="112" t="s">
        <v>60</v>
      </c>
      <c r="J692" s="10"/>
      <c r="K692" s="10"/>
      <c r="L692" s="10"/>
      <c r="M692" s="10"/>
      <c r="N692" s="112" t="s">
        <v>18</v>
      </c>
      <c r="O692" s="10"/>
      <c r="P692" s="11"/>
    </row>
    <row r="693">
      <c r="A693" s="111">
        <v>45705.0</v>
      </c>
      <c r="B693" s="118"/>
      <c r="C693" s="7">
        <v>166765.0</v>
      </c>
      <c r="D693" s="7"/>
      <c r="E693" s="6">
        <v>45261.0</v>
      </c>
      <c r="F693" s="52">
        <f t="shared" si="1"/>
        <v>14</v>
      </c>
      <c r="G693" s="114">
        <v>45272.0</v>
      </c>
      <c r="H693" s="86">
        <f t="shared" si="2"/>
        <v>14</v>
      </c>
      <c r="I693" s="112" t="s">
        <v>48</v>
      </c>
      <c r="J693" s="10"/>
      <c r="K693" s="10"/>
      <c r="L693" s="10"/>
      <c r="M693" s="10"/>
      <c r="N693" s="112" t="s">
        <v>18</v>
      </c>
      <c r="O693" s="10"/>
      <c r="P693" s="11"/>
    </row>
    <row r="694">
      <c r="A694" s="111">
        <v>45705.0</v>
      </c>
      <c r="B694" s="118"/>
      <c r="C694" s="7">
        <v>22403.0</v>
      </c>
      <c r="D694" s="7"/>
      <c r="E694" s="6">
        <v>43586.0</v>
      </c>
      <c r="F694" s="52">
        <f t="shared" si="1"/>
        <v>69</v>
      </c>
      <c r="G694" s="111">
        <v>43675.0</v>
      </c>
      <c r="H694" s="86">
        <f t="shared" si="2"/>
        <v>66</v>
      </c>
      <c r="I694" s="112" t="s">
        <v>60</v>
      </c>
      <c r="J694" s="10"/>
      <c r="K694" s="10"/>
      <c r="L694" s="10"/>
      <c r="M694" s="10"/>
      <c r="N694" s="112" t="s">
        <v>18</v>
      </c>
      <c r="O694" s="10"/>
      <c r="P694" s="11"/>
    </row>
    <row r="695">
      <c r="A695" s="111">
        <v>45705.0</v>
      </c>
      <c r="B695" s="118"/>
      <c r="C695" s="7">
        <v>221004.0</v>
      </c>
      <c r="D695" s="7"/>
      <c r="E695" s="6">
        <v>45444.0</v>
      </c>
      <c r="F695" s="52">
        <f t="shared" si="1"/>
        <v>8</v>
      </c>
      <c r="G695" s="111">
        <v>45485.0</v>
      </c>
      <c r="H695" s="86">
        <f t="shared" si="2"/>
        <v>7</v>
      </c>
      <c r="I695" s="112" t="s">
        <v>60</v>
      </c>
      <c r="J695" s="10"/>
      <c r="K695" s="10"/>
      <c r="L695" s="10"/>
      <c r="M695" s="10"/>
      <c r="N695" s="112" t="s">
        <v>18</v>
      </c>
      <c r="O695" s="10"/>
      <c r="P695" s="11"/>
    </row>
    <row r="696">
      <c r="A696" s="111">
        <v>45705.0</v>
      </c>
      <c r="B696" s="118"/>
      <c r="C696" s="7">
        <v>140028.0</v>
      </c>
      <c r="D696" s="7"/>
      <c r="E696" s="6">
        <v>44562.0</v>
      </c>
      <c r="F696" s="52">
        <f t="shared" si="1"/>
        <v>37</v>
      </c>
      <c r="G696" s="111">
        <v>44793.0</v>
      </c>
      <c r="H696" s="86">
        <f t="shared" si="2"/>
        <v>29</v>
      </c>
      <c r="I696" s="112" t="s">
        <v>60</v>
      </c>
      <c r="J696" s="10"/>
      <c r="K696" s="10"/>
      <c r="L696" s="10"/>
      <c r="M696" s="10"/>
      <c r="N696" s="112" t="s">
        <v>18</v>
      </c>
      <c r="O696" s="10"/>
      <c r="P696" s="11"/>
    </row>
    <row r="697">
      <c r="A697" s="111">
        <v>45705.0</v>
      </c>
      <c r="B697" s="118"/>
      <c r="C697" s="7">
        <v>187735.0</v>
      </c>
      <c r="D697" s="7"/>
      <c r="E697" s="6">
        <v>45170.0</v>
      </c>
      <c r="F697" s="52">
        <f t="shared" si="1"/>
        <v>17</v>
      </c>
      <c r="G697" s="111">
        <v>45198.0</v>
      </c>
      <c r="H697" s="86">
        <f t="shared" si="2"/>
        <v>16</v>
      </c>
      <c r="I697" s="112" t="s">
        <v>60</v>
      </c>
      <c r="J697" s="10"/>
      <c r="K697" s="10"/>
      <c r="L697" s="10"/>
      <c r="M697" s="10"/>
      <c r="N697" s="112" t="s">
        <v>18</v>
      </c>
      <c r="O697" s="10"/>
      <c r="P697" s="11"/>
    </row>
    <row r="698">
      <c r="A698" s="111">
        <v>45705.0</v>
      </c>
      <c r="B698" s="118"/>
      <c r="C698" s="7">
        <v>156797.0</v>
      </c>
      <c r="D698" s="7"/>
      <c r="E698" s="6">
        <v>44896.0</v>
      </c>
      <c r="F698" s="52">
        <f t="shared" si="1"/>
        <v>26</v>
      </c>
      <c r="G698" s="111">
        <v>44940.0</v>
      </c>
      <c r="H698" s="86">
        <f t="shared" si="2"/>
        <v>25</v>
      </c>
      <c r="I698" s="112" t="s">
        <v>48</v>
      </c>
      <c r="J698" s="10"/>
      <c r="K698" s="10"/>
      <c r="L698" s="10"/>
      <c r="M698" s="10"/>
      <c r="N698" s="112" t="s">
        <v>18</v>
      </c>
      <c r="O698" s="10"/>
      <c r="P698" s="11"/>
    </row>
    <row r="699">
      <c r="A699" s="111">
        <v>45705.0</v>
      </c>
      <c r="B699" s="118"/>
      <c r="C699" s="7">
        <v>131284.0</v>
      </c>
      <c r="D699" s="7"/>
      <c r="E699" s="6">
        <v>45383.0</v>
      </c>
      <c r="F699" s="52">
        <f t="shared" si="1"/>
        <v>10</v>
      </c>
      <c r="G699" s="111">
        <v>44716.0</v>
      </c>
      <c r="H699" s="86">
        <f t="shared" si="2"/>
        <v>32</v>
      </c>
      <c r="I699" s="112" t="s">
        <v>60</v>
      </c>
      <c r="J699" s="10"/>
      <c r="K699" s="10"/>
      <c r="L699" s="10"/>
      <c r="M699" s="10"/>
      <c r="N699" s="112" t="s">
        <v>18</v>
      </c>
      <c r="O699" s="10"/>
      <c r="P699" s="11"/>
    </row>
    <row r="700">
      <c r="A700" s="111">
        <v>45705.0</v>
      </c>
      <c r="B700" s="118"/>
      <c r="C700" s="7">
        <v>198817.0</v>
      </c>
      <c r="D700" s="7"/>
      <c r="E700" s="6">
        <v>45292.0</v>
      </c>
      <c r="F700" s="52">
        <f t="shared" si="1"/>
        <v>13</v>
      </c>
      <c r="G700" s="111">
        <v>45307.0</v>
      </c>
      <c r="H700" s="86">
        <f t="shared" si="2"/>
        <v>13</v>
      </c>
      <c r="I700" s="112" t="s">
        <v>48</v>
      </c>
      <c r="J700" s="10"/>
      <c r="K700" s="10"/>
      <c r="L700" s="10"/>
      <c r="M700" s="10"/>
      <c r="N700" s="112" t="s">
        <v>18</v>
      </c>
      <c r="O700" s="10"/>
      <c r="P700" s="11"/>
    </row>
    <row r="701">
      <c r="A701" s="111">
        <v>45705.0</v>
      </c>
      <c r="B701" s="118"/>
      <c r="C701" s="7">
        <v>198266.0</v>
      </c>
      <c r="D701" s="7"/>
      <c r="E701" s="6">
        <v>45200.0</v>
      </c>
      <c r="F701" s="52">
        <f t="shared" si="1"/>
        <v>16</v>
      </c>
      <c r="G701" s="111">
        <v>45302.0</v>
      </c>
      <c r="H701" s="86">
        <f t="shared" si="2"/>
        <v>13</v>
      </c>
      <c r="I701" s="112" t="s">
        <v>69</v>
      </c>
      <c r="J701" s="10"/>
      <c r="K701" s="10"/>
      <c r="L701" s="10"/>
      <c r="M701" s="10"/>
      <c r="N701" s="112" t="s">
        <v>18</v>
      </c>
      <c r="O701" s="10"/>
      <c r="P701" s="11"/>
    </row>
    <row r="702">
      <c r="A702" s="111">
        <v>45705.0</v>
      </c>
      <c r="B702" s="118"/>
      <c r="C702" s="7">
        <v>79806.0</v>
      </c>
      <c r="D702" s="7"/>
      <c r="E702" s="6">
        <v>44166.0</v>
      </c>
      <c r="F702" s="52">
        <f t="shared" si="1"/>
        <v>50</v>
      </c>
      <c r="G702" s="111">
        <v>44256.0</v>
      </c>
      <c r="H702" s="86">
        <f t="shared" si="2"/>
        <v>47</v>
      </c>
      <c r="I702" s="112" t="s">
        <v>60</v>
      </c>
      <c r="J702" s="10"/>
      <c r="K702" s="10"/>
      <c r="L702" s="10"/>
      <c r="M702" s="10"/>
      <c r="N702" s="112" t="s">
        <v>18</v>
      </c>
      <c r="O702" s="10"/>
      <c r="P702" s="11"/>
    </row>
    <row r="703">
      <c r="A703" s="111">
        <v>45705.0</v>
      </c>
      <c r="B703" s="118"/>
      <c r="C703" s="7">
        <v>196779.0</v>
      </c>
      <c r="D703" s="7"/>
      <c r="E703" s="6">
        <v>45231.0</v>
      </c>
      <c r="F703" s="52">
        <f t="shared" si="1"/>
        <v>15</v>
      </c>
      <c r="G703" s="111">
        <v>45299.0</v>
      </c>
      <c r="H703" s="86">
        <f t="shared" si="2"/>
        <v>13</v>
      </c>
      <c r="I703" s="112" t="s">
        <v>41</v>
      </c>
      <c r="J703" s="10"/>
      <c r="K703" s="10"/>
      <c r="L703" s="10"/>
      <c r="M703" s="10"/>
      <c r="N703" s="112" t="s">
        <v>18</v>
      </c>
      <c r="O703" s="10"/>
      <c r="P703" s="11"/>
    </row>
    <row r="704">
      <c r="A704" s="111">
        <v>45705.0</v>
      </c>
      <c r="B704" s="118"/>
      <c r="C704" s="7">
        <v>211509.0</v>
      </c>
      <c r="D704" s="7"/>
      <c r="E704" s="6">
        <v>45383.0</v>
      </c>
      <c r="F704" s="52">
        <f t="shared" si="1"/>
        <v>10</v>
      </c>
      <c r="G704" s="111">
        <v>45425.0</v>
      </c>
      <c r="H704" s="86">
        <f t="shared" si="2"/>
        <v>9</v>
      </c>
      <c r="I704" s="112" t="s">
        <v>56</v>
      </c>
      <c r="J704" s="10"/>
      <c r="K704" s="10"/>
      <c r="L704" s="10"/>
      <c r="M704" s="10"/>
      <c r="N704" s="112" t="s">
        <v>18</v>
      </c>
      <c r="O704" s="10"/>
      <c r="P704" s="11"/>
    </row>
    <row r="705">
      <c r="A705" s="111">
        <v>45705.0</v>
      </c>
      <c r="B705" s="118"/>
      <c r="C705" s="7">
        <v>163275.0</v>
      </c>
      <c r="D705" s="7"/>
      <c r="E705" s="6">
        <v>44986.0</v>
      </c>
      <c r="F705" s="52">
        <f t="shared" si="1"/>
        <v>23</v>
      </c>
      <c r="G705" s="111">
        <v>44993.0</v>
      </c>
      <c r="H705" s="86">
        <f t="shared" si="2"/>
        <v>23</v>
      </c>
      <c r="I705" s="112" t="s">
        <v>60</v>
      </c>
      <c r="J705" s="10"/>
      <c r="K705" s="10"/>
      <c r="L705" s="10"/>
      <c r="M705" s="10"/>
      <c r="N705" s="112" t="s">
        <v>18</v>
      </c>
      <c r="O705" s="10"/>
      <c r="P705" s="11"/>
    </row>
    <row r="706">
      <c r="A706" s="11"/>
      <c r="B706" s="11"/>
      <c r="C706" s="82"/>
      <c r="D706" s="82"/>
      <c r="E706" s="83"/>
      <c r="F706" s="120"/>
      <c r="G706" s="83"/>
      <c r="H706" s="121"/>
      <c r="I706" s="82"/>
      <c r="J706" s="11"/>
      <c r="K706" s="11"/>
      <c r="L706" s="11"/>
      <c r="M706" s="11"/>
      <c r="N706" s="112" t="s">
        <v>18</v>
      </c>
      <c r="O706" s="11"/>
      <c r="P706" s="11"/>
      <c r="Q706" s="25"/>
      <c r="R706" s="25"/>
      <c r="S706" s="25"/>
      <c r="T706" s="25"/>
      <c r="U706" s="25"/>
    </row>
    <row r="707">
      <c r="A707" s="11"/>
      <c r="B707" s="11"/>
      <c r="C707" s="82"/>
      <c r="D707" s="82"/>
      <c r="E707" s="83"/>
      <c r="F707" s="120"/>
      <c r="G707" s="83"/>
      <c r="H707" s="121"/>
      <c r="I707" s="82"/>
      <c r="J707" s="11"/>
      <c r="K707" s="11"/>
      <c r="L707" s="11"/>
      <c r="M707" s="11"/>
      <c r="N707" s="112" t="s">
        <v>18</v>
      </c>
      <c r="O707" s="11"/>
      <c r="P707" s="11"/>
      <c r="Q707" s="25"/>
      <c r="R707" s="25"/>
      <c r="S707" s="25"/>
      <c r="T707" s="25"/>
      <c r="U707" s="25"/>
    </row>
    <row r="708">
      <c r="A708" s="11"/>
      <c r="B708" s="11"/>
      <c r="C708" s="82"/>
      <c r="D708" s="82"/>
      <c r="E708" s="83"/>
      <c r="F708" s="120"/>
      <c r="G708" s="83"/>
      <c r="H708" s="121"/>
      <c r="I708" s="82"/>
      <c r="J708" s="11"/>
      <c r="K708" s="11"/>
      <c r="L708" s="11"/>
      <c r="M708" s="11"/>
      <c r="N708" s="112" t="s">
        <v>18</v>
      </c>
      <c r="O708" s="11"/>
      <c r="P708" s="11"/>
      <c r="Q708" s="25"/>
      <c r="R708" s="25"/>
      <c r="S708" s="25"/>
      <c r="T708" s="25"/>
      <c r="U708" s="25"/>
    </row>
    <row r="709">
      <c r="A709" s="11"/>
      <c r="B709" s="11"/>
      <c r="C709" s="82"/>
      <c r="D709" s="82"/>
      <c r="E709" s="83"/>
      <c r="F709" s="120"/>
      <c r="G709" s="83"/>
      <c r="H709" s="121"/>
      <c r="I709" s="82"/>
      <c r="J709" s="11"/>
      <c r="K709" s="11"/>
      <c r="L709" s="11"/>
      <c r="M709" s="11"/>
      <c r="N709" s="112" t="s">
        <v>18</v>
      </c>
      <c r="O709" s="11"/>
      <c r="P709" s="11"/>
      <c r="Q709" s="25"/>
      <c r="R709" s="25"/>
      <c r="S709" s="25"/>
      <c r="T709" s="25"/>
      <c r="U709" s="25"/>
    </row>
  </sheetData>
  <mergeCells count="4">
    <mergeCell ref="Q2:R2"/>
    <mergeCell ref="T2:U2"/>
    <mergeCell ref="S3:S12"/>
    <mergeCell ref="Q13:U705"/>
  </mergeCells>
  <conditionalFormatting sqref="N2:N709">
    <cfRule type="cellIs" dxfId="0" priority="1" operator="equal">
      <formula>"PENDENTE"</formula>
    </cfRule>
  </conditionalFormatting>
  <conditionalFormatting sqref="N2:N709">
    <cfRule type="cellIs" dxfId="1" priority="2" operator="equal">
      <formula>"PRIORIDADE"</formula>
    </cfRule>
  </conditionalFormatting>
  <conditionalFormatting sqref="N2:N709">
    <cfRule type="cellIs" dxfId="2" priority="3" operator="equal">
      <formula>"PRIORIDADE TOTAL"</formula>
    </cfRule>
  </conditionalFormatting>
  <conditionalFormatting sqref="N2:N709">
    <cfRule type="containsText" dxfId="3" priority="4" operator="containsText" text="ANÁLISE">
      <formula>NOT(ISERROR(SEARCH(("ANÁLISE"),(N2))))</formula>
    </cfRule>
  </conditionalFormatting>
  <conditionalFormatting sqref="N2:N709">
    <cfRule type="containsText" dxfId="4" priority="5" operator="containsText" text="VERIFICADO">
      <formula>NOT(ISERROR(SEARCH(("VERIFICADO"),(N2))))</formula>
    </cfRule>
  </conditionalFormatting>
  <conditionalFormatting sqref="N2:N709">
    <cfRule type="containsText" dxfId="5" priority="6" operator="containsText" text="APREENDIDO">
      <formula>NOT(ISERROR(SEARCH(("APREENDIDO"),(N2))))</formula>
    </cfRule>
  </conditionalFormatting>
  <conditionalFormatting sqref="N2:N709">
    <cfRule type="containsText" dxfId="6" priority="7" operator="containsText" text="APROVADO">
      <formula>NOT(ISERROR(SEARCH(("APROVADO"),(N2))))</formula>
    </cfRule>
  </conditionalFormatting>
  <conditionalFormatting sqref="N2:N709">
    <cfRule type="containsText" dxfId="7" priority="8" operator="containsText" text="QUITADO">
      <formula>NOT(ISERROR(SEARCH(("QUITADO"),(N2))))</formula>
    </cfRule>
  </conditionalFormatting>
  <conditionalFormatting sqref="N2:N709">
    <cfRule type="containsText" dxfId="8" priority="9" operator="containsText" text="OUTROS ACORDOS">
      <formula>NOT(ISERROR(SEARCH(("OUTROS ACORDOS"),(N2))))</formula>
    </cfRule>
  </conditionalFormatting>
  <conditionalFormatting sqref="N2:N709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709">
      <formula1>"PENDENTE,PRIORIDADE,PRIORIDADE TOTAL,VERIFICADO,ANÁLISE,APROVADO,QUITADO,APREENDIDO,CANCELADO,OUTROS ACORDOS"</formula1>
    </dataValidation>
    <dataValidation type="list" allowBlank="1" showErrorMessage="1" sqref="I2:I709">
      <formula1>"BRADESCO,BV FINANCEIRA,CREDITAS,GMAC,HYUNDAI,ITAÚ,OMNI S.A.,PANAMERICANO,PSA,RCI,RENNER,SAFRA,SANTANA,SANTANDER,TOYOTA,VOLKSWAGEN"</formula1>
    </dataValidation>
    <dataValidation type="list" allowBlank="1" showErrorMessage="1" sqref="L2:L709">
      <formula1>"LIGAÇÃO,WPP,SEM SUCESSO"</formula1>
    </dataValidation>
    <dataValidation type="list" allowBlank="1" showErrorMessage="1" sqref="D2:D709">
      <formula1>"BELO HORIZONTE,BLUMENAU,BRUSQUE,CAMPO GRANDE,CASCÁVEL,CHAPECÓ,CRICIÚMA,CURITIBA,FLORIANOPOLIS,GUARAPUAVA,ITAJAI,JARAGUA DO SUL,JOINVILLE,LONDRINA,MARINGÁ,PALHOÇA,PATO BRANCO,PONTA GROSSA,RIO DO SUL,SANTA LUZIA,SÃO JOSE,SISTEMA ANTIGO,AMERICANA,BAURU,CAMPI"&amp;"NAS,CARUARU,FORTALEZA,JOÃO PESSOA,LIMEIRA,MACEIO,MARINGA,MIRASSOL,OLINDA,OSASCO,PALMAS,PAU DE LIMA,PIRACICABA,RIBEIRÃO PRETO,SALVADOR,SJRP,SÃO PAULO,SOROCABA,UBERLANDIA,FRANCA,ARARAQUARA,FEIRA DE SANTANA"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9" max="9" width="16.25"/>
    <col customWidth="1" min="10" max="10" width="9.5"/>
    <col customWidth="1" min="11" max="11" width="19.13"/>
    <col customWidth="1" min="12" max="12" width="16.5"/>
    <col customWidth="1" min="13" max="13" width="18.13"/>
    <col customWidth="1" min="14" max="14" width="19.0"/>
    <col customWidth="1" min="15" max="15" width="24.0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77">
        <v>4.0</v>
      </c>
      <c r="B1" s="77" t="s">
        <v>1</v>
      </c>
      <c r="C1" s="77" t="s">
        <v>2</v>
      </c>
      <c r="D1" s="80" t="s">
        <v>3</v>
      </c>
      <c r="E1" s="78" t="s">
        <v>4</v>
      </c>
      <c r="F1" s="50" t="s">
        <v>5</v>
      </c>
      <c r="G1" s="50" t="s">
        <v>6</v>
      </c>
      <c r="H1" s="50" t="s">
        <v>5</v>
      </c>
      <c r="I1" s="80" t="s">
        <v>7</v>
      </c>
      <c r="J1" s="50" t="s">
        <v>8</v>
      </c>
      <c r="K1" s="79" t="s">
        <v>9</v>
      </c>
      <c r="L1" s="50" t="s">
        <v>10</v>
      </c>
      <c r="M1" s="80" t="s">
        <v>11</v>
      </c>
      <c r="N1" s="50" t="s">
        <v>12</v>
      </c>
      <c r="O1" s="50" t="s">
        <v>13</v>
      </c>
      <c r="P1" s="5"/>
      <c r="Q1" s="5"/>
      <c r="R1" s="5"/>
      <c r="S1" s="5"/>
      <c r="T1" s="5"/>
      <c r="U1" s="5"/>
    </row>
    <row r="2" ht="15.75" customHeight="1">
      <c r="A2" s="6">
        <v>45705.0</v>
      </c>
      <c r="B2" s="6"/>
      <c r="C2" s="7">
        <v>201548.0</v>
      </c>
      <c r="D2" s="7" t="s">
        <v>43</v>
      </c>
      <c r="E2" s="6">
        <v>45292.0</v>
      </c>
      <c r="F2" s="52">
        <f t="shared" ref="F2:F707" si="1">DATEDIF(E2,TODAY(),"M")</f>
        <v>13</v>
      </c>
      <c r="G2" s="9">
        <v>45312.0</v>
      </c>
      <c r="H2" s="52">
        <f t="shared" ref="H2:H707" si="2">DATEDIF(G2,TODAY(),"M")</f>
        <v>12</v>
      </c>
      <c r="I2" s="7" t="s">
        <v>69</v>
      </c>
      <c r="J2" s="10"/>
      <c r="K2" s="56"/>
      <c r="L2" s="7"/>
      <c r="M2" s="10"/>
      <c r="N2" s="7" t="s">
        <v>18</v>
      </c>
      <c r="O2" s="10"/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>
        <v>45705.0</v>
      </c>
      <c r="B3" s="6"/>
      <c r="C3" s="7">
        <v>221082.0</v>
      </c>
      <c r="D3" s="7" t="s">
        <v>43</v>
      </c>
      <c r="E3" s="6">
        <v>45444.0</v>
      </c>
      <c r="F3" s="52">
        <f t="shared" si="1"/>
        <v>8</v>
      </c>
      <c r="G3" s="6">
        <v>45485.0</v>
      </c>
      <c r="H3" s="52">
        <f t="shared" si="2"/>
        <v>7</v>
      </c>
      <c r="I3" s="7" t="s">
        <v>69</v>
      </c>
      <c r="J3" s="10"/>
      <c r="K3" s="56"/>
      <c r="L3" s="10"/>
      <c r="M3" s="10"/>
      <c r="N3" s="7" t="s">
        <v>18</v>
      </c>
      <c r="O3" s="10"/>
      <c r="Q3" s="16" t="s">
        <v>16</v>
      </c>
      <c r="R3" s="17">
        <f>COUNTIFS(N:N,"VERIFICADO",B:B,S2)</f>
        <v>9</v>
      </c>
      <c r="S3" s="18"/>
      <c r="T3" s="16" t="s">
        <v>16</v>
      </c>
      <c r="U3" s="17">
        <f>COUNTIFS(N:N,"VERIFICADO")</f>
        <v>12</v>
      </c>
    </row>
    <row r="4" ht="15.75" customHeight="1">
      <c r="A4" s="6">
        <v>45705.0</v>
      </c>
      <c r="B4" s="6"/>
      <c r="C4" s="7">
        <v>233036.0</v>
      </c>
      <c r="D4" s="7" t="s">
        <v>43</v>
      </c>
      <c r="E4" s="6">
        <v>45536.0</v>
      </c>
      <c r="F4" s="52">
        <f t="shared" si="1"/>
        <v>5</v>
      </c>
      <c r="G4" s="6">
        <v>45597.0</v>
      </c>
      <c r="H4" s="52">
        <f t="shared" si="2"/>
        <v>3</v>
      </c>
      <c r="I4" s="7" t="s">
        <v>69</v>
      </c>
      <c r="J4" s="10"/>
      <c r="K4" s="56"/>
      <c r="L4" s="10"/>
      <c r="M4" s="10"/>
      <c r="N4" s="7" t="s">
        <v>18</v>
      </c>
      <c r="O4" s="10"/>
      <c r="Q4" s="16" t="s">
        <v>17</v>
      </c>
      <c r="R4" s="17">
        <f>COUNTIFS(N:N,"análise",B:B,S2)</f>
        <v>7</v>
      </c>
      <c r="S4" s="19"/>
      <c r="T4" s="16" t="s">
        <v>17</v>
      </c>
      <c r="U4" s="17">
        <f>COUNTIFS(N:N,"ANÁLISE")</f>
        <v>7</v>
      </c>
    </row>
    <row r="5" ht="15.75" customHeight="1">
      <c r="A5" s="6">
        <v>45700.0</v>
      </c>
      <c r="B5" s="6">
        <v>45705.0</v>
      </c>
      <c r="C5" s="7">
        <v>213238.0</v>
      </c>
      <c r="D5" s="7" t="s">
        <v>54</v>
      </c>
      <c r="E5" s="6">
        <v>45323.0</v>
      </c>
      <c r="F5" s="52">
        <f t="shared" si="1"/>
        <v>12</v>
      </c>
      <c r="G5" s="6">
        <v>45418.0</v>
      </c>
      <c r="H5" s="52">
        <f t="shared" si="2"/>
        <v>9</v>
      </c>
      <c r="I5" s="7" t="s">
        <v>57</v>
      </c>
      <c r="J5" s="7" t="s">
        <v>58</v>
      </c>
      <c r="K5" s="53">
        <v>7000.0</v>
      </c>
      <c r="L5" s="7" t="s">
        <v>50</v>
      </c>
      <c r="M5" s="122">
        <v>45705.0</v>
      </c>
      <c r="N5" s="7" t="s">
        <v>21</v>
      </c>
      <c r="O5" s="7" t="s">
        <v>395</v>
      </c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661</v>
      </c>
    </row>
    <row r="6" ht="15.75" customHeight="1">
      <c r="A6" s="6">
        <v>45705.0</v>
      </c>
      <c r="B6" s="6"/>
      <c r="C6" s="7">
        <v>190502.0</v>
      </c>
      <c r="D6" s="7" t="s">
        <v>54</v>
      </c>
      <c r="E6" s="6">
        <v>45078.0</v>
      </c>
      <c r="F6" s="52">
        <f t="shared" si="1"/>
        <v>20</v>
      </c>
      <c r="G6" s="6">
        <v>45224.0</v>
      </c>
      <c r="H6" s="52">
        <f t="shared" si="2"/>
        <v>15</v>
      </c>
      <c r="I6" s="7" t="s">
        <v>57</v>
      </c>
      <c r="J6" s="7" t="s">
        <v>396</v>
      </c>
      <c r="K6" s="56"/>
      <c r="L6" s="10"/>
      <c r="M6" s="10"/>
      <c r="N6" s="7" t="s">
        <v>18</v>
      </c>
      <c r="O6" s="10"/>
      <c r="Q6" s="16" t="s">
        <v>19</v>
      </c>
      <c r="R6" s="17">
        <f>COUNTIFS(N:N,"prioridade",B:B,S2)</f>
        <v>0</v>
      </c>
      <c r="S6" s="19"/>
      <c r="T6" s="16" t="s">
        <v>19</v>
      </c>
      <c r="U6" s="17">
        <f>COUNTIFS(N:N,"PRIORIDADE")</f>
        <v>13</v>
      </c>
    </row>
    <row r="7" ht="15.75" customHeight="1">
      <c r="A7" s="6">
        <v>45705.0</v>
      </c>
      <c r="B7" s="6">
        <v>45705.0</v>
      </c>
      <c r="C7" s="7">
        <v>202163.0</v>
      </c>
      <c r="D7" s="7" t="s">
        <v>54</v>
      </c>
      <c r="E7" s="6">
        <v>45323.0</v>
      </c>
      <c r="F7" s="52">
        <f t="shared" si="1"/>
        <v>12</v>
      </c>
      <c r="G7" s="9">
        <v>45348.0</v>
      </c>
      <c r="H7" s="52">
        <f t="shared" si="2"/>
        <v>11</v>
      </c>
      <c r="I7" s="7" t="s">
        <v>69</v>
      </c>
      <c r="J7" s="10"/>
      <c r="K7" s="56"/>
      <c r="L7" s="10"/>
      <c r="M7" s="10"/>
      <c r="N7" s="7" t="s">
        <v>21</v>
      </c>
      <c r="O7" s="7" t="s">
        <v>397</v>
      </c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2</v>
      </c>
    </row>
    <row r="8" ht="15.75" customHeight="1">
      <c r="A8" s="6">
        <v>45705.0</v>
      </c>
      <c r="B8" s="6"/>
      <c r="C8" s="7">
        <v>208574.0</v>
      </c>
      <c r="D8" s="7" t="s">
        <v>54</v>
      </c>
      <c r="E8" s="81">
        <v>45383.0</v>
      </c>
      <c r="F8" s="52">
        <f t="shared" si="1"/>
        <v>10</v>
      </c>
      <c r="G8" s="81">
        <v>45391.0</v>
      </c>
      <c r="H8" s="52">
        <f t="shared" si="2"/>
        <v>10</v>
      </c>
      <c r="I8" s="7" t="s">
        <v>69</v>
      </c>
      <c r="J8" s="10"/>
      <c r="K8" s="56"/>
      <c r="L8" s="10"/>
      <c r="M8" s="10"/>
      <c r="N8" s="7" t="s">
        <v>18</v>
      </c>
      <c r="O8" s="10"/>
      <c r="Q8" s="16" t="s">
        <v>21</v>
      </c>
      <c r="R8" s="17">
        <f>COUNTIFS(N:N,"aprovado",B:B,S2)</f>
        <v>0</v>
      </c>
      <c r="S8" s="19"/>
      <c r="T8" s="16" t="s">
        <v>21</v>
      </c>
      <c r="U8" s="17">
        <f>COUNTIFS(N:N,"APROVADO")</f>
        <v>5</v>
      </c>
    </row>
    <row r="9" ht="15.75" customHeight="1">
      <c r="A9" s="6">
        <v>45705.0</v>
      </c>
      <c r="B9" s="6"/>
      <c r="C9" s="7">
        <v>195067.0</v>
      </c>
      <c r="D9" s="7" t="s">
        <v>54</v>
      </c>
      <c r="E9" s="6">
        <v>45231.0</v>
      </c>
      <c r="F9" s="52">
        <f t="shared" si="1"/>
        <v>15</v>
      </c>
      <c r="G9" s="9">
        <v>45266.0</v>
      </c>
      <c r="H9" s="52">
        <f t="shared" si="2"/>
        <v>14</v>
      </c>
      <c r="I9" s="7" t="s">
        <v>44</v>
      </c>
      <c r="J9" s="10"/>
      <c r="K9" s="56"/>
      <c r="L9" s="10"/>
      <c r="M9" s="10"/>
      <c r="N9" s="7" t="s">
        <v>18</v>
      </c>
      <c r="O9" s="10"/>
      <c r="Q9" s="21" t="s">
        <v>22</v>
      </c>
      <c r="R9" s="17">
        <f>COUNTIFS(N:N,"quitado",B:B,S2)</f>
        <v>3</v>
      </c>
      <c r="S9" s="19"/>
      <c r="T9" s="21" t="s">
        <v>22</v>
      </c>
      <c r="U9" s="17">
        <f>COUNTIFS(N:N,"QUITADO")</f>
        <v>10</v>
      </c>
    </row>
    <row r="10" ht="15.75" customHeight="1">
      <c r="A10" s="6">
        <v>45705.0</v>
      </c>
      <c r="B10" s="6"/>
      <c r="C10" s="7">
        <v>228565.0</v>
      </c>
      <c r="D10" s="7" t="s">
        <v>54</v>
      </c>
      <c r="E10" s="6">
        <v>45444.0</v>
      </c>
      <c r="F10" s="52">
        <f t="shared" si="1"/>
        <v>8</v>
      </c>
      <c r="G10" s="6">
        <v>45555.0</v>
      </c>
      <c r="H10" s="52">
        <f t="shared" si="2"/>
        <v>4</v>
      </c>
      <c r="I10" s="7" t="s">
        <v>70</v>
      </c>
      <c r="J10" s="10"/>
      <c r="K10" s="56"/>
      <c r="L10" s="10"/>
      <c r="M10" s="10"/>
      <c r="N10" s="7" t="s">
        <v>18</v>
      </c>
      <c r="O10" s="10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0</v>
      </c>
    </row>
    <row r="11" ht="15.75" customHeight="1">
      <c r="A11" s="6">
        <v>45674.0</v>
      </c>
      <c r="B11" s="6">
        <v>45706.0</v>
      </c>
      <c r="C11" s="7">
        <v>233256.0</v>
      </c>
      <c r="D11" s="7" t="s">
        <v>54</v>
      </c>
      <c r="E11" s="6">
        <v>45536.0</v>
      </c>
      <c r="F11" s="52">
        <f t="shared" si="1"/>
        <v>5</v>
      </c>
      <c r="G11" s="6">
        <v>45600.0</v>
      </c>
      <c r="H11" s="52">
        <f t="shared" si="2"/>
        <v>3</v>
      </c>
      <c r="I11" s="7" t="s">
        <v>57</v>
      </c>
      <c r="J11" s="7" t="s">
        <v>398</v>
      </c>
      <c r="K11" s="53">
        <v>7000.0</v>
      </c>
      <c r="L11" s="7" t="s">
        <v>50</v>
      </c>
      <c r="M11" s="122">
        <v>45706.0</v>
      </c>
      <c r="N11" s="7" t="s">
        <v>16</v>
      </c>
      <c r="O11" s="10"/>
      <c r="Q11" s="16" t="s">
        <v>24</v>
      </c>
      <c r="R11" s="17">
        <f>COUNTIFS(N:N,"cancelado",B:B,S2)</f>
        <v>0</v>
      </c>
      <c r="S11" s="19"/>
      <c r="T11" s="16" t="s">
        <v>24</v>
      </c>
      <c r="U11" s="17">
        <f>COUNTIFS(N:N,"CANCELADO")</f>
        <v>0</v>
      </c>
    </row>
    <row r="12" ht="15.75" customHeight="1">
      <c r="A12" s="6">
        <v>45705.0</v>
      </c>
      <c r="B12" s="10"/>
      <c r="C12" s="7">
        <v>227449.0</v>
      </c>
      <c r="D12" s="7" t="s">
        <v>54</v>
      </c>
      <c r="E12" s="6">
        <v>45505.0</v>
      </c>
      <c r="F12" s="52">
        <f t="shared" si="1"/>
        <v>6</v>
      </c>
      <c r="G12" s="6">
        <v>45545.0</v>
      </c>
      <c r="H12" s="52">
        <f t="shared" si="2"/>
        <v>5</v>
      </c>
      <c r="I12" s="7" t="s">
        <v>57</v>
      </c>
      <c r="J12" s="7">
        <v>312.0</v>
      </c>
      <c r="K12" s="56"/>
      <c r="L12" s="10"/>
      <c r="M12" s="122">
        <v>45685.0</v>
      </c>
      <c r="N12" s="7" t="s">
        <v>18</v>
      </c>
      <c r="O12" s="10"/>
      <c r="Q12" s="22" t="s">
        <v>25</v>
      </c>
      <c r="R12" s="23">
        <f>SUM(R3,R4,R8,R9)</f>
        <v>19</v>
      </c>
      <c r="S12" s="24"/>
      <c r="T12" s="22" t="s">
        <v>25</v>
      </c>
      <c r="U12" s="23">
        <f>SUM(U3:U11)</f>
        <v>710</v>
      </c>
    </row>
    <row r="13">
      <c r="A13" s="6">
        <v>45705.0</v>
      </c>
      <c r="B13" s="6">
        <v>45706.0</v>
      </c>
      <c r="C13" s="7">
        <v>201851.0</v>
      </c>
      <c r="D13" s="7" t="s">
        <v>54</v>
      </c>
      <c r="E13" s="6">
        <v>45292.0</v>
      </c>
      <c r="F13" s="52">
        <f t="shared" si="1"/>
        <v>13</v>
      </c>
      <c r="G13" s="6">
        <v>45330.0</v>
      </c>
      <c r="H13" s="52">
        <f t="shared" si="2"/>
        <v>12</v>
      </c>
      <c r="I13" s="7" t="s">
        <v>56</v>
      </c>
      <c r="J13" s="7">
        <v>501.0</v>
      </c>
      <c r="K13" s="53"/>
      <c r="L13" s="7"/>
      <c r="M13" s="6">
        <v>45702.0</v>
      </c>
      <c r="N13" s="7" t="s">
        <v>16</v>
      </c>
      <c r="O13" s="7" t="s">
        <v>399</v>
      </c>
      <c r="Q13" s="25"/>
    </row>
    <row r="14">
      <c r="A14" s="61">
        <v>45705.0</v>
      </c>
      <c r="B14" s="6">
        <v>45706.0</v>
      </c>
      <c r="C14" s="60">
        <v>188419.0</v>
      </c>
      <c r="D14" s="60" t="s">
        <v>54</v>
      </c>
      <c r="E14" s="61">
        <v>45139.0</v>
      </c>
      <c r="F14" s="62">
        <f t="shared" si="1"/>
        <v>18</v>
      </c>
      <c r="G14" s="61">
        <v>45215.0</v>
      </c>
      <c r="H14" s="62">
        <f t="shared" si="2"/>
        <v>16</v>
      </c>
      <c r="I14" s="60" t="s">
        <v>56</v>
      </c>
      <c r="J14" s="74"/>
      <c r="K14" s="10"/>
      <c r="L14" s="74"/>
      <c r="M14" s="74"/>
      <c r="N14" s="87" t="s">
        <v>22</v>
      </c>
      <c r="O14" s="123" t="s">
        <v>47</v>
      </c>
    </row>
    <row r="15">
      <c r="A15" s="6">
        <v>45705.0</v>
      </c>
      <c r="B15" s="10"/>
      <c r="C15" s="7">
        <v>211802.0</v>
      </c>
      <c r="D15" s="7" t="s">
        <v>54</v>
      </c>
      <c r="E15" s="6">
        <v>45383.0</v>
      </c>
      <c r="F15" s="52">
        <f t="shared" si="1"/>
        <v>10</v>
      </c>
      <c r="G15" s="6">
        <v>45406.0</v>
      </c>
      <c r="H15" s="52">
        <f t="shared" si="2"/>
        <v>9</v>
      </c>
      <c r="I15" s="7" t="s">
        <v>44</v>
      </c>
      <c r="J15" s="10"/>
      <c r="K15" s="56"/>
      <c r="L15" s="10"/>
      <c r="M15" s="10"/>
      <c r="N15" s="7" t="s">
        <v>18</v>
      </c>
      <c r="O15" s="10"/>
    </row>
    <row r="16">
      <c r="A16" s="6">
        <v>45705.0</v>
      </c>
      <c r="B16" s="10"/>
      <c r="C16" s="7">
        <v>228964.0</v>
      </c>
      <c r="D16" s="7" t="s">
        <v>54</v>
      </c>
      <c r="E16" s="6">
        <v>45536.0</v>
      </c>
      <c r="F16" s="52">
        <f t="shared" si="1"/>
        <v>5</v>
      </c>
      <c r="G16" s="6">
        <v>45568.0</v>
      </c>
      <c r="H16" s="52">
        <f t="shared" si="2"/>
        <v>4</v>
      </c>
      <c r="I16" s="7" t="s">
        <v>69</v>
      </c>
      <c r="J16" s="10"/>
      <c r="K16" s="56"/>
      <c r="L16" s="10"/>
      <c r="M16" s="10"/>
      <c r="N16" s="7" t="s">
        <v>18</v>
      </c>
      <c r="O16" s="10"/>
    </row>
    <row r="17">
      <c r="A17" s="6">
        <v>45705.0</v>
      </c>
      <c r="B17" s="10"/>
      <c r="C17" s="7">
        <v>176815.0</v>
      </c>
      <c r="D17" s="7" t="s">
        <v>64</v>
      </c>
      <c r="E17" s="6">
        <v>45078.0</v>
      </c>
      <c r="F17" s="52">
        <f t="shared" si="1"/>
        <v>20</v>
      </c>
      <c r="G17" s="6">
        <v>45107.0</v>
      </c>
      <c r="H17" s="52">
        <f t="shared" si="2"/>
        <v>19</v>
      </c>
      <c r="I17" s="7" t="s">
        <v>89</v>
      </c>
      <c r="J17" s="10"/>
      <c r="K17" s="56"/>
      <c r="L17" s="10"/>
      <c r="M17" s="10"/>
      <c r="N17" s="7" t="s">
        <v>18</v>
      </c>
      <c r="O17" s="10"/>
    </row>
    <row r="18">
      <c r="A18" s="61">
        <v>45702.0</v>
      </c>
      <c r="B18" s="124">
        <v>45705.0</v>
      </c>
      <c r="C18" s="60">
        <v>206943.0</v>
      </c>
      <c r="D18" s="60" t="s">
        <v>74</v>
      </c>
      <c r="E18" s="61">
        <v>45323.0</v>
      </c>
      <c r="F18" s="62">
        <f t="shared" si="1"/>
        <v>12</v>
      </c>
      <c r="G18" s="61">
        <v>45370.0</v>
      </c>
      <c r="H18" s="62">
        <f t="shared" si="2"/>
        <v>10</v>
      </c>
      <c r="I18" s="60" t="s">
        <v>44</v>
      </c>
      <c r="J18" s="69">
        <v>102.0</v>
      </c>
      <c r="K18" s="103">
        <v>12861.36</v>
      </c>
      <c r="L18" s="89" t="s">
        <v>66</v>
      </c>
      <c r="M18" s="61">
        <v>45705.0</v>
      </c>
      <c r="N18" s="125" t="s">
        <v>21</v>
      </c>
      <c r="O18" s="71" t="s">
        <v>400</v>
      </c>
    </row>
    <row r="19">
      <c r="A19" s="6">
        <v>45705.0</v>
      </c>
      <c r="B19" s="10"/>
      <c r="C19" s="7">
        <v>224626.0</v>
      </c>
      <c r="D19" s="7" t="s">
        <v>64</v>
      </c>
      <c r="E19" s="6">
        <v>45261.0</v>
      </c>
      <c r="F19" s="52">
        <f t="shared" si="1"/>
        <v>14</v>
      </c>
      <c r="G19" s="6">
        <v>45520.0</v>
      </c>
      <c r="H19" s="52">
        <f t="shared" si="2"/>
        <v>6</v>
      </c>
      <c r="I19" s="7" t="s">
        <v>60</v>
      </c>
      <c r="J19" s="10"/>
      <c r="K19" s="56"/>
      <c r="L19" s="10"/>
      <c r="M19" s="10"/>
      <c r="N19" s="7" t="s">
        <v>18</v>
      </c>
      <c r="O19" s="10"/>
    </row>
    <row r="20">
      <c r="A20" s="6">
        <v>45705.0</v>
      </c>
      <c r="B20" s="10"/>
      <c r="C20" s="7">
        <v>182309.0</v>
      </c>
      <c r="D20" s="7" t="s">
        <v>64</v>
      </c>
      <c r="E20" s="6">
        <v>45383.0</v>
      </c>
      <c r="F20" s="52">
        <f t="shared" si="1"/>
        <v>10</v>
      </c>
      <c r="G20" s="6">
        <v>45446.0</v>
      </c>
      <c r="H20" s="52">
        <f t="shared" si="2"/>
        <v>8</v>
      </c>
      <c r="I20" s="7" t="s">
        <v>44</v>
      </c>
      <c r="J20" s="10"/>
      <c r="K20" s="56"/>
      <c r="L20" s="10"/>
      <c r="M20" s="10"/>
      <c r="N20" s="7" t="s">
        <v>18</v>
      </c>
      <c r="O20" s="10"/>
    </row>
    <row r="21">
      <c r="A21" s="6">
        <v>45705.0</v>
      </c>
      <c r="B21" s="10"/>
      <c r="C21" s="7">
        <v>199511.0</v>
      </c>
      <c r="D21" s="7" t="s">
        <v>68</v>
      </c>
      <c r="E21" s="6">
        <v>44682.0</v>
      </c>
      <c r="F21" s="52">
        <f t="shared" si="1"/>
        <v>33</v>
      </c>
      <c r="G21" s="6">
        <v>45315.0</v>
      </c>
      <c r="H21" s="52">
        <f t="shared" si="2"/>
        <v>12</v>
      </c>
      <c r="I21" s="7" t="s">
        <v>48</v>
      </c>
      <c r="J21" s="10"/>
      <c r="K21" s="56"/>
      <c r="L21" s="10"/>
      <c r="M21" s="10"/>
      <c r="N21" s="7" t="s">
        <v>18</v>
      </c>
      <c r="O21" s="10"/>
    </row>
    <row r="22">
      <c r="A22" s="6">
        <v>45705.0</v>
      </c>
      <c r="B22" s="10"/>
      <c r="C22" s="7">
        <v>163160.0</v>
      </c>
      <c r="D22" s="7" t="s">
        <v>68</v>
      </c>
      <c r="E22" s="6">
        <v>44866.0</v>
      </c>
      <c r="F22" s="52">
        <f t="shared" si="1"/>
        <v>27</v>
      </c>
      <c r="G22" s="6">
        <v>44993.0</v>
      </c>
      <c r="H22" s="52">
        <f t="shared" si="2"/>
        <v>23</v>
      </c>
      <c r="I22" s="7" t="s">
        <v>243</v>
      </c>
      <c r="J22" s="10"/>
      <c r="K22" s="56"/>
      <c r="L22" s="10"/>
      <c r="M22" s="10"/>
      <c r="N22" s="7" t="s">
        <v>18</v>
      </c>
      <c r="O22" s="10"/>
    </row>
    <row r="23">
      <c r="A23" s="6">
        <v>45705.0</v>
      </c>
      <c r="B23" s="6">
        <v>45705.0</v>
      </c>
      <c r="C23" s="7">
        <v>182593.0</v>
      </c>
      <c r="D23" s="7" t="s">
        <v>68</v>
      </c>
      <c r="E23" s="6">
        <v>45078.0</v>
      </c>
      <c r="F23" s="52">
        <f t="shared" si="1"/>
        <v>20</v>
      </c>
      <c r="G23" s="6">
        <v>45154.0</v>
      </c>
      <c r="H23" s="52">
        <f t="shared" si="2"/>
        <v>18</v>
      </c>
      <c r="I23" s="7" t="s">
        <v>57</v>
      </c>
      <c r="J23" s="10"/>
      <c r="K23" s="56"/>
      <c r="L23" s="10"/>
      <c r="M23" s="122">
        <v>45677.0</v>
      </c>
      <c r="N23" s="7" t="s">
        <v>22</v>
      </c>
      <c r="O23" s="10"/>
    </row>
    <row r="24">
      <c r="A24" s="6">
        <v>45705.0</v>
      </c>
      <c r="B24" s="10"/>
      <c r="C24" s="7">
        <v>204962.0</v>
      </c>
      <c r="D24" s="7" t="s">
        <v>68</v>
      </c>
      <c r="E24" s="6">
        <v>45047.0</v>
      </c>
      <c r="F24" s="52">
        <f t="shared" si="1"/>
        <v>21</v>
      </c>
      <c r="G24" s="6">
        <v>45356.0</v>
      </c>
      <c r="H24" s="52">
        <f t="shared" si="2"/>
        <v>11</v>
      </c>
      <c r="I24" s="7" t="s">
        <v>60</v>
      </c>
      <c r="J24" s="10"/>
      <c r="K24" s="56"/>
      <c r="L24" s="10"/>
      <c r="M24" s="10"/>
      <c r="N24" s="7" t="s">
        <v>18</v>
      </c>
      <c r="O24" s="10"/>
    </row>
    <row r="25">
      <c r="A25" s="6">
        <v>45705.0</v>
      </c>
      <c r="B25" s="6">
        <v>45705.0</v>
      </c>
      <c r="C25" s="7">
        <v>204204.0</v>
      </c>
      <c r="D25" s="7" t="s">
        <v>68</v>
      </c>
      <c r="E25" s="6">
        <v>45292.0</v>
      </c>
      <c r="F25" s="52">
        <f t="shared" si="1"/>
        <v>13</v>
      </c>
      <c r="G25" s="6">
        <v>45350.0</v>
      </c>
      <c r="H25" s="52">
        <f t="shared" si="2"/>
        <v>11</v>
      </c>
      <c r="I25" s="7" t="s">
        <v>57</v>
      </c>
      <c r="J25" s="7">
        <v>309.0</v>
      </c>
      <c r="K25" s="53">
        <v>15000.0</v>
      </c>
      <c r="L25" s="7" t="s">
        <v>50</v>
      </c>
      <c r="M25" s="122">
        <v>45705.0</v>
      </c>
      <c r="N25" s="7" t="s">
        <v>21</v>
      </c>
      <c r="O25" s="10"/>
    </row>
    <row r="26">
      <c r="A26" s="6">
        <v>45705.0</v>
      </c>
      <c r="B26" s="10"/>
      <c r="C26" s="7">
        <v>217017.0</v>
      </c>
      <c r="D26" s="7" t="s">
        <v>68</v>
      </c>
      <c r="E26" s="6">
        <v>45323.0</v>
      </c>
      <c r="F26" s="52">
        <f t="shared" si="1"/>
        <v>12</v>
      </c>
      <c r="G26" s="6">
        <v>45448.0</v>
      </c>
      <c r="H26" s="52">
        <f t="shared" si="2"/>
        <v>8</v>
      </c>
      <c r="I26" s="7" t="s">
        <v>41</v>
      </c>
      <c r="J26" s="10"/>
      <c r="K26" s="56"/>
      <c r="L26" s="10"/>
      <c r="M26" s="10"/>
      <c r="N26" s="7" t="s">
        <v>18</v>
      </c>
      <c r="O26" s="10"/>
    </row>
    <row r="27">
      <c r="A27" s="6">
        <v>45705.0</v>
      </c>
      <c r="B27" s="10"/>
      <c r="C27" s="7">
        <v>204252.0</v>
      </c>
      <c r="D27" s="7" t="s">
        <v>68</v>
      </c>
      <c r="E27" s="6">
        <v>45292.0</v>
      </c>
      <c r="F27" s="52">
        <f t="shared" si="1"/>
        <v>13</v>
      </c>
      <c r="G27" s="6">
        <v>45364.0</v>
      </c>
      <c r="H27" s="52">
        <f t="shared" si="2"/>
        <v>11</v>
      </c>
      <c r="I27" s="7" t="s">
        <v>60</v>
      </c>
      <c r="J27" s="10"/>
      <c r="K27" s="56"/>
      <c r="L27" s="10"/>
      <c r="M27" s="10"/>
      <c r="N27" s="7" t="s">
        <v>18</v>
      </c>
      <c r="O27" s="10"/>
    </row>
    <row r="28">
      <c r="A28" s="6">
        <v>45705.0</v>
      </c>
      <c r="B28" s="10"/>
      <c r="C28" s="7">
        <v>221294.0</v>
      </c>
      <c r="D28" s="7" t="s">
        <v>68</v>
      </c>
      <c r="E28" s="6">
        <v>45444.0</v>
      </c>
      <c r="F28" s="52">
        <f t="shared" si="1"/>
        <v>8</v>
      </c>
      <c r="G28" s="6">
        <v>45485.0</v>
      </c>
      <c r="H28" s="52">
        <f t="shared" si="2"/>
        <v>7</v>
      </c>
      <c r="I28" s="7" t="s">
        <v>69</v>
      </c>
      <c r="J28" s="10"/>
      <c r="K28" s="56"/>
      <c r="L28" s="10"/>
      <c r="M28" s="10"/>
      <c r="N28" s="7" t="s">
        <v>18</v>
      </c>
      <c r="O28" s="10"/>
    </row>
    <row r="29">
      <c r="A29" s="6">
        <v>45705.0</v>
      </c>
      <c r="B29" s="10"/>
      <c r="C29" s="7">
        <v>215834.0</v>
      </c>
      <c r="D29" s="7" t="s">
        <v>68</v>
      </c>
      <c r="E29" s="6">
        <v>45413.0</v>
      </c>
      <c r="F29" s="52">
        <f t="shared" si="1"/>
        <v>9</v>
      </c>
      <c r="G29" s="6">
        <v>45436.0</v>
      </c>
      <c r="H29" s="52">
        <f t="shared" si="2"/>
        <v>8</v>
      </c>
      <c r="I29" s="7" t="s">
        <v>48</v>
      </c>
      <c r="J29" s="10"/>
      <c r="K29" s="56"/>
      <c r="L29" s="10"/>
      <c r="M29" s="10"/>
      <c r="N29" s="7" t="s">
        <v>18</v>
      </c>
      <c r="O29" s="10"/>
    </row>
    <row r="30">
      <c r="A30" s="6">
        <v>45693.0</v>
      </c>
      <c r="B30" s="10"/>
      <c r="C30" s="7">
        <v>234239.0</v>
      </c>
      <c r="D30" s="7" t="s">
        <v>68</v>
      </c>
      <c r="E30" s="6">
        <v>45505.0</v>
      </c>
      <c r="F30" s="52">
        <f t="shared" si="1"/>
        <v>6</v>
      </c>
      <c r="G30" s="9">
        <v>45609.0</v>
      </c>
      <c r="H30" s="52">
        <f t="shared" si="2"/>
        <v>3</v>
      </c>
      <c r="I30" s="7" t="s">
        <v>41</v>
      </c>
      <c r="J30" s="7" t="s">
        <v>7</v>
      </c>
      <c r="K30" s="53" t="s">
        <v>191</v>
      </c>
      <c r="L30" s="10"/>
      <c r="M30" s="10"/>
      <c r="N30" s="7" t="s">
        <v>19</v>
      </c>
      <c r="O30" s="10"/>
    </row>
    <row r="31">
      <c r="A31" s="6">
        <v>45705.0</v>
      </c>
      <c r="B31" s="10"/>
      <c r="C31" s="7">
        <v>218715.0</v>
      </c>
      <c r="D31" s="7" t="s">
        <v>68</v>
      </c>
      <c r="E31" s="6">
        <v>45444.0</v>
      </c>
      <c r="F31" s="52">
        <f t="shared" si="1"/>
        <v>8</v>
      </c>
      <c r="G31" s="6">
        <v>45463.0</v>
      </c>
      <c r="H31" s="52">
        <f t="shared" si="2"/>
        <v>7</v>
      </c>
      <c r="I31" s="7" t="s">
        <v>44</v>
      </c>
      <c r="J31" s="10"/>
      <c r="K31" s="56"/>
      <c r="L31" s="10"/>
      <c r="M31" s="10"/>
      <c r="N31" s="7" t="s">
        <v>18</v>
      </c>
      <c r="O31" s="10"/>
    </row>
    <row r="32">
      <c r="A32" s="6">
        <v>45705.0</v>
      </c>
      <c r="B32" s="10"/>
      <c r="C32" s="7">
        <v>234296.0</v>
      </c>
      <c r="D32" s="7" t="s">
        <v>68</v>
      </c>
      <c r="E32" s="6">
        <v>45536.0</v>
      </c>
      <c r="F32" s="52">
        <f t="shared" si="1"/>
        <v>5</v>
      </c>
      <c r="G32" s="9">
        <v>45610.0</v>
      </c>
      <c r="H32" s="52">
        <f t="shared" si="2"/>
        <v>3</v>
      </c>
      <c r="I32" s="7" t="s">
        <v>57</v>
      </c>
      <c r="J32" s="7" t="s">
        <v>7</v>
      </c>
      <c r="K32" s="56"/>
      <c r="L32" s="10"/>
      <c r="M32" s="10"/>
      <c r="N32" s="7" t="s">
        <v>18</v>
      </c>
      <c r="O32" s="10"/>
    </row>
    <row r="33">
      <c r="A33" s="6">
        <v>45705.0</v>
      </c>
      <c r="B33" s="10"/>
      <c r="C33" s="7">
        <v>225094.0</v>
      </c>
      <c r="D33" s="7" t="s">
        <v>68</v>
      </c>
      <c r="E33" s="6">
        <v>45505.0</v>
      </c>
      <c r="F33" s="52">
        <f t="shared" si="1"/>
        <v>6</v>
      </c>
      <c r="G33" s="6">
        <v>45520.0</v>
      </c>
      <c r="H33" s="52">
        <f t="shared" si="2"/>
        <v>6</v>
      </c>
      <c r="I33" s="7" t="s">
        <v>69</v>
      </c>
      <c r="J33" s="7" t="s">
        <v>63</v>
      </c>
      <c r="K33" s="53">
        <v>15800.0</v>
      </c>
      <c r="L33" s="10"/>
      <c r="M33" s="10"/>
      <c r="N33" s="7" t="s">
        <v>19</v>
      </c>
      <c r="O33" s="10"/>
    </row>
    <row r="34">
      <c r="A34" s="6">
        <v>45705.0</v>
      </c>
      <c r="B34" s="10"/>
      <c r="C34" s="7">
        <v>175331.0</v>
      </c>
      <c r="D34" s="7" t="s">
        <v>71</v>
      </c>
      <c r="E34" s="6">
        <v>44927.0</v>
      </c>
      <c r="F34" s="52">
        <f t="shared" si="1"/>
        <v>25</v>
      </c>
      <c r="G34" s="6">
        <v>45100.0</v>
      </c>
      <c r="H34" s="52">
        <f t="shared" si="2"/>
        <v>19</v>
      </c>
      <c r="I34" s="7" t="s">
        <v>44</v>
      </c>
      <c r="J34" s="10"/>
      <c r="K34" s="56"/>
      <c r="L34" s="10"/>
      <c r="M34" s="10"/>
      <c r="N34" s="7" t="s">
        <v>18</v>
      </c>
      <c r="O34" s="10"/>
    </row>
    <row r="35">
      <c r="A35" s="6">
        <v>45705.0</v>
      </c>
      <c r="B35" s="10"/>
      <c r="C35" s="7">
        <v>222956.0</v>
      </c>
      <c r="D35" s="7" t="s">
        <v>71</v>
      </c>
      <c r="E35" s="6">
        <v>45413.0</v>
      </c>
      <c r="F35" s="52">
        <f t="shared" si="1"/>
        <v>9</v>
      </c>
      <c r="G35" s="6">
        <v>45502.0</v>
      </c>
      <c r="H35" s="52">
        <f t="shared" si="2"/>
        <v>6</v>
      </c>
      <c r="I35" s="7" t="s">
        <v>69</v>
      </c>
      <c r="J35" s="10"/>
      <c r="K35" s="56"/>
      <c r="L35" s="10"/>
      <c r="M35" s="10"/>
      <c r="N35" s="7" t="s">
        <v>18</v>
      </c>
      <c r="O35" s="10"/>
    </row>
    <row r="36">
      <c r="A36" s="6">
        <v>45705.0</v>
      </c>
      <c r="B36" s="10"/>
      <c r="C36" s="7">
        <v>210333.0</v>
      </c>
      <c r="D36" s="7" t="s">
        <v>74</v>
      </c>
      <c r="E36" s="6">
        <v>45292.0</v>
      </c>
      <c r="F36" s="52">
        <f t="shared" si="1"/>
        <v>13</v>
      </c>
      <c r="G36" s="6">
        <v>45398.0</v>
      </c>
      <c r="H36" s="52">
        <f t="shared" si="2"/>
        <v>10</v>
      </c>
      <c r="I36" s="7" t="s">
        <v>41</v>
      </c>
      <c r="J36" s="10"/>
      <c r="K36" s="56"/>
      <c r="L36" s="10"/>
      <c r="M36" s="10"/>
      <c r="N36" s="7" t="s">
        <v>18</v>
      </c>
      <c r="O36" s="10"/>
    </row>
    <row r="37">
      <c r="A37" s="6">
        <v>45705.0</v>
      </c>
      <c r="B37" s="10"/>
      <c r="C37" s="7">
        <v>192541.0</v>
      </c>
      <c r="D37" s="7" t="s">
        <v>74</v>
      </c>
      <c r="E37" s="6">
        <v>45170.0</v>
      </c>
      <c r="F37" s="52">
        <f t="shared" si="1"/>
        <v>17</v>
      </c>
      <c r="G37" s="9">
        <v>45243.0</v>
      </c>
      <c r="H37" s="52">
        <f t="shared" si="2"/>
        <v>15</v>
      </c>
      <c r="I37" s="7" t="s">
        <v>57</v>
      </c>
      <c r="J37" s="7" t="s">
        <v>90</v>
      </c>
      <c r="K37" s="56"/>
      <c r="L37" s="10"/>
      <c r="M37" s="122">
        <v>45680.0</v>
      </c>
      <c r="N37" s="7" t="s">
        <v>18</v>
      </c>
      <c r="O37" s="10"/>
    </row>
    <row r="38">
      <c r="A38" s="6">
        <v>45705.0</v>
      </c>
      <c r="B38" s="10"/>
      <c r="C38" s="7">
        <v>180343.0</v>
      </c>
      <c r="D38" s="7" t="s">
        <v>74</v>
      </c>
      <c r="E38" s="6">
        <v>45078.0</v>
      </c>
      <c r="F38" s="52">
        <f t="shared" si="1"/>
        <v>20</v>
      </c>
      <c r="G38" s="6">
        <v>45141.0</v>
      </c>
      <c r="H38" s="52">
        <f t="shared" si="2"/>
        <v>18</v>
      </c>
      <c r="I38" s="7" t="s">
        <v>44</v>
      </c>
      <c r="J38" s="10"/>
      <c r="K38" s="56"/>
      <c r="L38" s="10"/>
      <c r="M38" s="10"/>
      <c r="N38" s="7" t="s">
        <v>18</v>
      </c>
      <c r="O38" s="10"/>
    </row>
    <row r="39">
      <c r="A39" s="6">
        <v>45705.0</v>
      </c>
      <c r="B39" s="10"/>
      <c r="C39" s="7">
        <v>207027.0</v>
      </c>
      <c r="D39" s="7" t="s">
        <v>74</v>
      </c>
      <c r="E39" s="6">
        <v>45352.0</v>
      </c>
      <c r="F39" s="52">
        <f t="shared" si="1"/>
        <v>11</v>
      </c>
      <c r="G39" s="6">
        <v>45371.0</v>
      </c>
      <c r="H39" s="52">
        <f t="shared" si="2"/>
        <v>10</v>
      </c>
      <c r="I39" s="7" t="s">
        <v>44</v>
      </c>
      <c r="J39" s="10"/>
      <c r="K39" s="56"/>
      <c r="L39" s="10"/>
      <c r="M39" s="10"/>
      <c r="N39" s="7" t="s">
        <v>18</v>
      </c>
      <c r="O39" s="10"/>
    </row>
    <row r="40">
      <c r="A40" s="6">
        <v>45706.0</v>
      </c>
      <c r="B40" s="10"/>
      <c r="C40" s="7">
        <v>208531.0</v>
      </c>
      <c r="D40" s="7" t="s">
        <v>74</v>
      </c>
      <c r="E40" s="6">
        <v>45352.0</v>
      </c>
      <c r="F40" s="52">
        <f t="shared" si="1"/>
        <v>11</v>
      </c>
      <c r="G40" s="6">
        <v>45384.0</v>
      </c>
      <c r="H40" s="52">
        <f t="shared" si="2"/>
        <v>10</v>
      </c>
      <c r="I40" s="7" t="s">
        <v>60</v>
      </c>
      <c r="J40" s="7">
        <v>234.0</v>
      </c>
      <c r="K40" s="53">
        <v>12000.0</v>
      </c>
      <c r="L40" s="10"/>
      <c r="M40" s="10"/>
      <c r="N40" s="7" t="s">
        <v>19</v>
      </c>
      <c r="O40" s="10"/>
    </row>
    <row r="41">
      <c r="A41" s="6">
        <v>45705.0</v>
      </c>
      <c r="B41" s="10"/>
      <c r="C41" s="7">
        <v>223101.0</v>
      </c>
      <c r="D41" s="7" t="s">
        <v>74</v>
      </c>
      <c r="E41" s="6">
        <v>45444.0</v>
      </c>
      <c r="F41" s="52">
        <f t="shared" si="1"/>
        <v>8</v>
      </c>
      <c r="G41" s="6">
        <v>45502.0</v>
      </c>
      <c r="H41" s="52">
        <f t="shared" si="2"/>
        <v>6</v>
      </c>
      <c r="I41" s="7" t="s">
        <v>56</v>
      </c>
      <c r="J41" s="7">
        <v>524.0</v>
      </c>
      <c r="K41" s="56"/>
      <c r="L41" s="10"/>
      <c r="M41" s="10"/>
      <c r="N41" s="7" t="s">
        <v>18</v>
      </c>
      <c r="O41" s="10"/>
    </row>
    <row r="42">
      <c r="A42" s="6">
        <v>45705.0</v>
      </c>
      <c r="B42" s="10"/>
      <c r="C42" s="7">
        <v>238472.0</v>
      </c>
      <c r="D42" s="7" t="s">
        <v>74</v>
      </c>
      <c r="E42" s="6">
        <v>45536.0</v>
      </c>
      <c r="F42" s="52">
        <f t="shared" si="1"/>
        <v>5</v>
      </c>
      <c r="G42" s="6">
        <v>45665.0</v>
      </c>
      <c r="H42" s="52">
        <f t="shared" si="2"/>
        <v>1</v>
      </c>
      <c r="I42" s="7" t="s">
        <v>69</v>
      </c>
      <c r="J42" s="10"/>
      <c r="K42" s="56"/>
      <c r="L42" s="10"/>
      <c r="M42" s="10"/>
      <c r="N42" s="7" t="s">
        <v>18</v>
      </c>
      <c r="O42" s="10"/>
    </row>
    <row r="43">
      <c r="A43" s="6">
        <v>45705.0</v>
      </c>
      <c r="B43" s="10"/>
      <c r="C43" s="7">
        <v>116019.0</v>
      </c>
      <c r="D43" s="7" t="s">
        <v>74</v>
      </c>
      <c r="E43" s="6">
        <v>44593.0</v>
      </c>
      <c r="F43" s="52">
        <f t="shared" si="1"/>
        <v>36</v>
      </c>
      <c r="G43" s="6">
        <v>44607.0</v>
      </c>
      <c r="H43" s="52">
        <f t="shared" si="2"/>
        <v>36</v>
      </c>
      <c r="I43" s="7" t="s">
        <v>41</v>
      </c>
      <c r="J43" s="10"/>
      <c r="K43" s="56"/>
      <c r="L43" s="10"/>
      <c r="M43" s="10"/>
      <c r="N43" s="7" t="s">
        <v>18</v>
      </c>
      <c r="O43" s="10"/>
    </row>
    <row r="44">
      <c r="A44" s="6">
        <v>45705.0</v>
      </c>
      <c r="B44" s="6">
        <v>45705.0</v>
      </c>
      <c r="C44" s="7">
        <v>179363.0</v>
      </c>
      <c r="D44" s="7" t="s">
        <v>74</v>
      </c>
      <c r="E44" s="6">
        <v>45108.0</v>
      </c>
      <c r="F44" s="52">
        <f t="shared" si="1"/>
        <v>19</v>
      </c>
      <c r="G44" s="6">
        <v>45128.0</v>
      </c>
      <c r="H44" s="52">
        <f t="shared" si="2"/>
        <v>18</v>
      </c>
      <c r="I44" s="7" t="s">
        <v>57</v>
      </c>
      <c r="J44" s="10"/>
      <c r="K44" s="56"/>
      <c r="L44" s="10"/>
      <c r="M44" s="122">
        <v>45698.0</v>
      </c>
      <c r="N44" s="7" t="s">
        <v>22</v>
      </c>
      <c r="O44" s="10"/>
    </row>
    <row r="45">
      <c r="A45" s="6">
        <v>45702.0</v>
      </c>
      <c r="B45" s="126">
        <v>45706.0</v>
      </c>
      <c r="C45" s="7">
        <v>205497.0</v>
      </c>
      <c r="D45" s="7" t="s">
        <v>74</v>
      </c>
      <c r="E45" s="6">
        <v>45323.0</v>
      </c>
      <c r="F45" s="52">
        <f t="shared" si="1"/>
        <v>12</v>
      </c>
      <c r="G45" s="6">
        <v>45359.0</v>
      </c>
      <c r="H45" s="52">
        <f t="shared" si="2"/>
        <v>11</v>
      </c>
      <c r="I45" s="7" t="s">
        <v>57</v>
      </c>
      <c r="J45" s="7">
        <v>307.0</v>
      </c>
      <c r="K45" s="53" t="s">
        <v>401</v>
      </c>
      <c r="L45" s="7" t="s">
        <v>46</v>
      </c>
      <c r="M45" s="122">
        <v>45706.0</v>
      </c>
      <c r="N45" s="7" t="s">
        <v>16</v>
      </c>
      <c r="O45" s="7"/>
    </row>
    <row r="46">
      <c r="A46" s="6">
        <v>45705.0</v>
      </c>
      <c r="B46" s="10"/>
      <c r="C46" s="7">
        <v>206945.0</v>
      </c>
      <c r="D46" s="7" t="s">
        <v>74</v>
      </c>
      <c r="E46" s="6">
        <v>45323.0</v>
      </c>
      <c r="F46" s="52">
        <f t="shared" si="1"/>
        <v>12</v>
      </c>
      <c r="G46" s="6">
        <v>45370.0</v>
      </c>
      <c r="H46" s="52">
        <f t="shared" si="2"/>
        <v>10</v>
      </c>
      <c r="I46" s="7" t="s">
        <v>60</v>
      </c>
      <c r="J46" s="10"/>
      <c r="K46" s="56"/>
      <c r="L46" s="10"/>
      <c r="M46" s="10"/>
      <c r="N46" s="7" t="s">
        <v>18</v>
      </c>
      <c r="O46" s="10"/>
    </row>
    <row r="47">
      <c r="A47" s="6">
        <v>45705.0</v>
      </c>
      <c r="B47" s="6">
        <v>45706.0</v>
      </c>
      <c r="C47" s="7">
        <v>200090.0</v>
      </c>
      <c r="D47" s="7" t="s">
        <v>74</v>
      </c>
      <c r="E47" s="6">
        <v>45292.0</v>
      </c>
      <c r="F47" s="52">
        <f t="shared" si="1"/>
        <v>13</v>
      </c>
      <c r="G47" s="6">
        <v>45316.0</v>
      </c>
      <c r="H47" s="52">
        <f t="shared" si="2"/>
        <v>12</v>
      </c>
      <c r="I47" s="7" t="s">
        <v>56</v>
      </c>
      <c r="J47" s="7">
        <v>534.0</v>
      </c>
      <c r="K47" s="56"/>
      <c r="L47" s="10"/>
      <c r="M47" s="10"/>
      <c r="N47" s="7" t="s">
        <v>22</v>
      </c>
      <c r="O47" s="127" t="s">
        <v>47</v>
      </c>
    </row>
    <row r="48">
      <c r="A48" s="6">
        <v>45705.0</v>
      </c>
      <c r="B48" s="10"/>
      <c r="C48" s="7">
        <v>156726.0</v>
      </c>
      <c r="D48" s="7" t="s">
        <v>74</v>
      </c>
      <c r="E48" s="6">
        <v>45017.0</v>
      </c>
      <c r="F48" s="52">
        <f t="shared" si="1"/>
        <v>22</v>
      </c>
      <c r="G48" s="6">
        <v>45059.0</v>
      </c>
      <c r="H48" s="52">
        <f t="shared" si="2"/>
        <v>21</v>
      </c>
      <c r="I48" s="7" t="s">
        <v>60</v>
      </c>
      <c r="J48" s="10"/>
      <c r="K48" s="56"/>
      <c r="L48" s="10"/>
      <c r="M48" s="10"/>
      <c r="N48" s="7" t="s">
        <v>18</v>
      </c>
      <c r="O48" s="10"/>
    </row>
    <row r="49">
      <c r="A49" s="6">
        <v>45705.0</v>
      </c>
      <c r="B49" s="6">
        <v>45706.0</v>
      </c>
      <c r="C49" s="7">
        <v>216677.0</v>
      </c>
      <c r="D49" s="7" t="s">
        <v>74</v>
      </c>
      <c r="E49" s="6">
        <v>45413.0</v>
      </c>
      <c r="F49" s="52">
        <f t="shared" si="1"/>
        <v>9</v>
      </c>
      <c r="G49" s="6">
        <v>45446.0</v>
      </c>
      <c r="H49" s="52">
        <f t="shared" si="2"/>
        <v>8</v>
      </c>
      <c r="I49" s="7" t="s">
        <v>56</v>
      </c>
      <c r="J49" s="10"/>
      <c r="K49" s="56"/>
      <c r="L49" s="10"/>
      <c r="M49" s="10"/>
      <c r="N49" s="7" t="s">
        <v>22</v>
      </c>
      <c r="O49" s="127" t="s">
        <v>47</v>
      </c>
    </row>
    <row r="50">
      <c r="A50" s="6">
        <v>45705.0</v>
      </c>
      <c r="B50" s="10"/>
      <c r="C50" s="7">
        <v>234211.0</v>
      </c>
      <c r="D50" s="7" t="s">
        <v>74</v>
      </c>
      <c r="E50" s="6">
        <v>45474.0</v>
      </c>
      <c r="F50" s="52">
        <f t="shared" si="1"/>
        <v>7</v>
      </c>
      <c r="G50" s="9">
        <v>45609.0</v>
      </c>
      <c r="H50" s="52">
        <f t="shared" si="2"/>
        <v>3</v>
      </c>
      <c r="I50" s="7" t="s">
        <v>56</v>
      </c>
      <c r="J50" s="10"/>
      <c r="K50" s="56"/>
      <c r="L50" s="10"/>
      <c r="M50" s="10"/>
      <c r="N50" s="7" t="s">
        <v>18</v>
      </c>
      <c r="O50" s="10"/>
    </row>
    <row r="51">
      <c r="A51" s="6">
        <v>45705.0</v>
      </c>
      <c r="B51" s="10"/>
      <c r="C51" s="7">
        <v>218130.0</v>
      </c>
      <c r="D51" s="7" t="s">
        <v>74</v>
      </c>
      <c r="E51" s="6">
        <v>45413.0</v>
      </c>
      <c r="F51" s="52">
        <f t="shared" si="1"/>
        <v>9</v>
      </c>
      <c r="G51" s="6">
        <v>45457.0</v>
      </c>
      <c r="H51" s="52">
        <f t="shared" si="2"/>
        <v>8</v>
      </c>
      <c r="I51" s="7" t="s">
        <v>44</v>
      </c>
      <c r="J51" s="10"/>
      <c r="K51" s="56"/>
      <c r="L51" s="10"/>
      <c r="M51" s="10"/>
      <c r="N51" s="7" t="s">
        <v>18</v>
      </c>
      <c r="O51" s="10"/>
    </row>
    <row r="52">
      <c r="A52" s="6">
        <v>45705.0</v>
      </c>
      <c r="B52" s="10"/>
      <c r="C52" s="7">
        <v>219018.0</v>
      </c>
      <c r="D52" s="7" t="s">
        <v>74</v>
      </c>
      <c r="E52" s="6">
        <v>45413.0</v>
      </c>
      <c r="F52" s="52">
        <f t="shared" si="1"/>
        <v>9</v>
      </c>
      <c r="G52" s="6">
        <v>45467.0</v>
      </c>
      <c r="H52" s="52">
        <f t="shared" si="2"/>
        <v>7</v>
      </c>
      <c r="I52" s="7" t="s">
        <v>56</v>
      </c>
      <c r="J52" s="10"/>
      <c r="K52" s="56"/>
      <c r="L52" s="10"/>
      <c r="M52" s="10"/>
      <c r="N52" s="7" t="s">
        <v>18</v>
      </c>
      <c r="O52" s="10"/>
    </row>
    <row r="53">
      <c r="A53" s="6">
        <v>45705.0</v>
      </c>
      <c r="B53" s="10"/>
      <c r="C53" s="7">
        <v>228466.0</v>
      </c>
      <c r="D53" s="7" t="s">
        <v>82</v>
      </c>
      <c r="E53" s="6">
        <v>45352.0</v>
      </c>
      <c r="F53" s="52">
        <f t="shared" si="1"/>
        <v>11</v>
      </c>
      <c r="G53" s="6">
        <v>45554.0</v>
      </c>
      <c r="H53" s="52">
        <f t="shared" si="2"/>
        <v>4</v>
      </c>
      <c r="I53" s="7" t="s">
        <v>60</v>
      </c>
      <c r="J53" s="10"/>
      <c r="K53" s="56"/>
      <c r="L53" s="10"/>
      <c r="M53" s="10"/>
      <c r="N53" s="7" t="s">
        <v>18</v>
      </c>
      <c r="O53" s="10"/>
    </row>
    <row r="54">
      <c r="A54" s="6">
        <v>45705.0</v>
      </c>
      <c r="B54" s="10"/>
      <c r="C54" s="7">
        <v>175337.0</v>
      </c>
      <c r="D54" s="7" t="s">
        <v>82</v>
      </c>
      <c r="E54" s="6">
        <v>45078.0</v>
      </c>
      <c r="F54" s="52">
        <f t="shared" si="1"/>
        <v>20</v>
      </c>
      <c r="G54" s="6">
        <v>45098.0</v>
      </c>
      <c r="H54" s="52">
        <f t="shared" si="2"/>
        <v>19</v>
      </c>
      <c r="I54" s="7" t="s">
        <v>72</v>
      </c>
      <c r="J54" s="10"/>
      <c r="K54" s="56"/>
      <c r="L54" s="10"/>
      <c r="M54" s="10"/>
      <c r="N54" s="7" t="s">
        <v>18</v>
      </c>
      <c r="O54" s="10"/>
    </row>
    <row r="55">
      <c r="A55" s="6">
        <v>45705.0</v>
      </c>
      <c r="B55" s="10"/>
      <c r="C55" s="7">
        <v>177710.0</v>
      </c>
      <c r="D55" s="7" t="s">
        <v>82</v>
      </c>
      <c r="E55" s="6">
        <v>44927.0</v>
      </c>
      <c r="F55" s="52">
        <f t="shared" si="1"/>
        <v>25</v>
      </c>
      <c r="G55" s="6">
        <v>45131.0</v>
      </c>
      <c r="H55" s="52">
        <f t="shared" si="2"/>
        <v>18</v>
      </c>
      <c r="I55" s="7" t="s">
        <v>57</v>
      </c>
      <c r="J55" s="7" t="s">
        <v>7</v>
      </c>
      <c r="K55" s="53"/>
      <c r="L55" s="10"/>
      <c r="M55" s="10"/>
      <c r="N55" s="7" t="s">
        <v>18</v>
      </c>
      <c r="O55" s="10"/>
    </row>
    <row r="56">
      <c r="A56" s="7" t="s">
        <v>323</v>
      </c>
      <c r="B56" s="10"/>
      <c r="C56" s="7">
        <v>205376.0</v>
      </c>
      <c r="D56" s="7" t="s">
        <v>82</v>
      </c>
      <c r="E56" s="6">
        <v>45323.0</v>
      </c>
      <c r="F56" s="52">
        <f t="shared" si="1"/>
        <v>12</v>
      </c>
      <c r="G56" s="6">
        <v>45358.0</v>
      </c>
      <c r="H56" s="52">
        <f t="shared" si="2"/>
        <v>11</v>
      </c>
      <c r="I56" s="7" t="s">
        <v>60</v>
      </c>
      <c r="J56" s="7" t="s">
        <v>288</v>
      </c>
      <c r="K56" s="53">
        <v>13000.0</v>
      </c>
      <c r="L56" s="10"/>
      <c r="M56" s="10"/>
      <c r="N56" s="7" t="s">
        <v>19</v>
      </c>
      <c r="O56" s="10"/>
    </row>
    <row r="57">
      <c r="A57" s="6">
        <v>45705.0</v>
      </c>
      <c r="B57" s="10"/>
      <c r="C57" s="7">
        <v>218041.0</v>
      </c>
      <c r="D57" s="7" t="s">
        <v>82</v>
      </c>
      <c r="E57" s="6">
        <v>45444.0</v>
      </c>
      <c r="F57" s="52">
        <f t="shared" si="1"/>
        <v>8</v>
      </c>
      <c r="G57" s="6">
        <v>45457.0</v>
      </c>
      <c r="H57" s="52">
        <f t="shared" si="2"/>
        <v>8</v>
      </c>
      <c r="I57" s="7" t="s">
        <v>69</v>
      </c>
      <c r="J57" s="10"/>
      <c r="K57" s="56"/>
      <c r="L57" s="10"/>
      <c r="M57" s="10"/>
      <c r="N57" s="7" t="s">
        <v>18</v>
      </c>
      <c r="O57" s="10"/>
    </row>
    <row r="58">
      <c r="A58" s="6">
        <v>45705.0</v>
      </c>
      <c r="B58" s="10"/>
      <c r="C58" s="7">
        <v>215101.0</v>
      </c>
      <c r="D58" s="7" t="s">
        <v>82</v>
      </c>
      <c r="E58" s="6">
        <v>45352.0</v>
      </c>
      <c r="F58" s="52">
        <f t="shared" si="1"/>
        <v>11</v>
      </c>
      <c r="G58" s="6">
        <v>45432.0</v>
      </c>
      <c r="H58" s="52">
        <f t="shared" si="2"/>
        <v>8</v>
      </c>
      <c r="I58" s="7" t="s">
        <v>48</v>
      </c>
      <c r="J58" s="10"/>
      <c r="K58" s="56"/>
      <c r="L58" s="10"/>
      <c r="M58" s="10"/>
      <c r="N58" s="7" t="s">
        <v>18</v>
      </c>
      <c r="O58" s="10"/>
    </row>
    <row r="59">
      <c r="A59" s="6">
        <v>45705.0</v>
      </c>
      <c r="B59" s="10"/>
      <c r="C59" s="7">
        <v>235383.0</v>
      </c>
      <c r="D59" s="7" t="s">
        <v>82</v>
      </c>
      <c r="E59" s="6">
        <v>45352.0</v>
      </c>
      <c r="F59" s="52">
        <f t="shared" si="1"/>
        <v>11</v>
      </c>
      <c r="G59" s="9">
        <v>45622.0</v>
      </c>
      <c r="H59" s="52">
        <f t="shared" si="2"/>
        <v>2</v>
      </c>
      <c r="I59" s="7" t="s">
        <v>60</v>
      </c>
      <c r="J59" s="10"/>
      <c r="K59" s="56"/>
      <c r="L59" s="10"/>
      <c r="M59" s="10"/>
      <c r="N59" s="7" t="s">
        <v>18</v>
      </c>
      <c r="O59" s="10"/>
    </row>
    <row r="60">
      <c r="A60" s="6">
        <v>45705.0</v>
      </c>
      <c r="B60" s="10"/>
      <c r="C60" s="7">
        <v>232971.0</v>
      </c>
      <c r="D60" s="7" t="s">
        <v>82</v>
      </c>
      <c r="E60" s="6">
        <v>45505.0</v>
      </c>
      <c r="F60" s="52">
        <f t="shared" si="1"/>
        <v>6</v>
      </c>
      <c r="G60" s="6">
        <v>45597.0</v>
      </c>
      <c r="H60" s="52">
        <f t="shared" si="2"/>
        <v>3</v>
      </c>
      <c r="I60" s="7" t="s">
        <v>60</v>
      </c>
      <c r="J60" s="10"/>
      <c r="K60" s="56"/>
      <c r="L60" s="10"/>
      <c r="M60" s="10"/>
      <c r="N60" s="7" t="s">
        <v>18</v>
      </c>
      <c r="O60" s="10"/>
    </row>
    <row r="61">
      <c r="A61" s="6">
        <v>45705.0</v>
      </c>
      <c r="B61" s="10"/>
      <c r="C61" s="7">
        <v>228404.0</v>
      </c>
      <c r="D61" s="7" t="s">
        <v>82</v>
      </c>
      <c r="E61" s="6">
        <v>45383.0</v>
      </c>
      <c r="F61" s="52">
        <f t="shared" si="1"/>
        <v>10</v>
      </c>
      <c r="G61" s="6">
        <v>45554.0</v>
      </c>
      <c r="H61" s="52">
        <f t="shared" si="2"/>
        <v>4</v>
      </c>
      <c r="I61" s="7" t="s">
        <v>44</v>
      </c>
      <c r="J61" s="10"/>
      <c r="K61" s="56"/>
      <c r="L61" s="10"/>
      <c r="M61" s="10"/>
      <c r="N61" s="7" t="s">
        <v>18</v>
      </c>
      <c r="O61" s="10"/>
    </row>
    <row r="62">
      <c r="A62" s="6">
        <v>45705.0</v>
      </c>
      <c r="B62" s="10"/>
      <c r="C62" s="7">
        <v>231077.0</v>
      </c>
      <c r="D62" s="7" t="s">
        <v>82</v>
      </c>
      <c r="E62" s="6">
        <v>45139.0</v>
      </c>
      <c r="F62" s="52">
        <f t="shared" si="1"/>
        <v>18</v>
      </c>
      <c r="G62" s="9">
        <v>45580.0</v>
      </c>
      <c r="H62" s="52">
        <f t="shared" si="2"/>
        <v>4</v>
      </c>
      <c r="I62" s="7" t="s">
        <v>60</v>
      </c>
      <c r="J62" s="10"/>
      <c r="K62" s="56"/>
      <c r="L62" s="10"/>
      <c r="M62" s="10"/>
      <c r="N62" s="7" t="s">
        <v>18</v>
      </c>
      <c r="O62" s="10"/>
    </row>
    <row r="63">
      <c r="A63" s="6">
        <v>45705.0</v>
      </c>
      <c r="B63" s="10"/>
      <c r="C63" s="7">
        <v>182232.0</v>
      </c>
      <c r="D63" s="7" t="s">
        <v>83</v>
      </c>
      <c r="E63" s="6">
        <v>45078.0</v>
      </c>
      <c r="F63" s="52">
        <f t="shared" si="1"/>
        <v>20</v>
      </c>
      <c r="G63" s="6">
        <v>45153.0</v>
      </c>
      <c r="H63" s="52">
        <f t="shared" si="2"/>
        <v>18</v>
      </c>
      <c r="I63" s="7" t="s">
        <v>70</v>
      </c>
      <c r="J63" s="10"/>
      <c r="K63" s="56"/>
      <c r="L63" s="10"/>
      <c r="M63" s="10"/>
      <c r="N63" s="7" t="s">
        <v>18</v>
      </c>
      <c r="O63" s="10"/>
    </row>
    <row r="64">
      <c r="A64" s="6">
        <v>45705.0</v>
      </c>
      <c r="B64" s="10"/>
      <c r="C64" s="7">
        <v>192242.0</v>
      </c>
      <c r="D64" s="7" t="s">
        <v>83</v>
      </c>
      <c r="E64" s="6">
        <v>45231.0</v>
      </c>
      <c r="F64" s="52">
        <f t="shared" si="1"/>
        <v>15</v>
      </c>
      <c r="G64" s="9">
        <v>45243.0</v>
      </c>
      <c r="H64" s="52">
        <f t="shared" si="2"/>
        <v>15</v>
      </c>
      <c r="I64" s="7" t="s">
        <v>60</v>
      </c>
      <c r="J64" s="10"/>
      <c r="K64" s="56"/>
      <c r="L64" s="10"/>
      <c r="M64" s="10"/>
      <c r="N64" s="7" t="s">
        <v>18</v>
      </c>
      <c r="O64" s="10"/>
    </row>
    <row r="65">
      <c r="A65" s="6">
        <v>45698.0</v>
      </c>
      <c r="B65" s="6">
        <v>45705.0</v>
      </c>
      <c r="C65" s="7">
        <v>208742.0</v>
      </c>
      <c r="D65" s="7" t="s">
        <v>83</v>
      </c>
      <c r="E65" s="6">
        <v>45383.0</v>
      </c>
      <c r="F65" s="52">
        <f t="shared" si="1"/>
        <v>10</v>
      </c>
      <c r="G65" s="6">
        <v>45387.0</v>
      </c>
      <c r="H65" s="52">
        <f t="shared" si="2"/>
        <v>10</v>
      </c>
      <c r="I65" s="7" t="s">
        <v>57</v>
      </c>
      <c r="J65" s="82" t="s">
        <v>58</v>
      </c>
      <c r="K65" s="53">
        <v>6400.0</v>
      </c>
      <c r="L65" s="7" t="s">
        <v>50</v>
      </c>
      <c r="M65" s="122">
        <v>45705.0</v>
      </c>
      <c r="N65" s="7" t="s">
        <v>21</v>
      </c>
      <c r="O65" s="10"/>
    </row>
    <row r="66">
      <c r="A66" s="6">
        <v>45705.0</v>
      </c>
      <c r="B66" s="10"/>
      <c r="C66" s="7">
        <v>226690.0</v>
      </c>
      <c r="D66" s="7" t="s">
        <v>83</v>
      </c>
      <c r="E66" s="6">
        <v>44896.0</v>
      </c>
      <c r="F66" s="52">
        <f t="shared" si="1"/>
        <v>26</v>
      </c>
      <c r="G66" s="6">
        <v>45537.0</v>
      </c>
      <c r="H66" s="52">
        <f t="shared" si="2"/>
        <v>5</v>
      </c>
      <c r="I66" s="7" t="s">
        <v>60</v>
      </c>
      <c r="J66" s="10"/>
      <c r="K66" s="56"/>
      <c r="L66" s="10"/>
      <c r="M66" s="10"/>
      <c r="N66" s="7" t="s">
        <v>18</v>
      </c>
      <c r="O66" s="10"/>
    </row>
    <row r="67">
      <c r="A67" s="6">
        <v>45705.0</v>
      </c>
      <c r="B67" s="10"/>
      <c r="C67" s="7">
        <v>228533.0</v>
      </c>
      <c r="D67" s="7" t="s">
        <v>83</v>
      </c>
      <c r="E67" s="6">
        <v>45505.0</v>
      </c>
      <c r="F67" s="52">
        <f t="shared" si="1"/>
        <v>6</v>
      </c>
      <c r="G67" s="6">
        <v>45554.0</v>
      </c>
      <c r="H67" s="52">
        <f t="shared" si="2"/>
        <v>4</v>
      </c>
      <c r="I67" s="7" t="s">
        <v>57</v>
      </c>
      <c r="J67" s="7" t="s">
        <v>7</v>
      </c>
      <c r="K67" s="56"/>
      <c r="L67" s="10"/>
      <c r="M67" s="10"/>
      <c r="N67" s="7" t="s">
        <v>18</v>
      </c>
      <c r="O67" s="10"/>
    </row>
    <row r="68">
      <c r="A68" s="6">
        <v>45705.0</v>
      </c>
      <c r="B68" s="6">
        <v>45705.0</v>
      </c>
      <c r="C68" s="7">
        <v>195280.0</v>
      </c>
      <c r="D68" s="7" t="s">
        <v>83</v>
      </c>
      <c r="E68" s="6">
        <v>45231.0</v>
      </c>
      <c r="F68" s="52">
        <f t="shared" si="1"/>
        <v>15</v>
      </c>
      <c r="G68" s="9">
        <v>45271.0</v>
      </c>
      <c r="H68" s="52">
        <f t="shared" si="2"/>
        <v>14</v>
      </c>
      <c r="I68" s="7" t="s">
        <v>57</v>
      </c>
      <c r="J68" s="10"/>
      <c r="K68" s="56"/>
      <c r="L68" s="10"/>
      <c r="M68" s="122">
        <v>45701.0</v>
      </c>
      <c r="N68" s="7" t="s">
        <v>22</v>
      </c>
      <c r="O68" s="10"/>
    </row>
    <row r="69">
      <c r="A69" s="6">
        <v>45698.0</v>
      </c>
      <c r="B69" s="122"/>
      <c r="C69" s="7">
        <v>213444.0</v>
      </c>
      <c r="D69" s="7" t="s">
        <v>83</v>
      </c>
      <c r="E69" s="6">
        <v>45352.0</v>
      </c>
      <c r="F69" s="52">
        <f t="shared" si="1"/>
        <v>11</v>
      </c>
      <c r="G69" s="6">
        <v>45422.0</v>
      </c>
      <c r="H69" s="52">
        <f t="shared" si="2"/>
        <v>9</v>
      </c>
      <c r="I69" s="7" t="s">
        <v>56</v>
      </c>
      <c r="J69" s="7" t="s">
        <v>215</v>
      </c>
      <c r="K69" s="53">
        <v>10000.0</v>
      </c>
      <c r="L69" s="7" t="s">
        <v>66</v>
      </c>
      <c r="M69" s="122">
        <v>45698.0</v>
      </c>
      <c r="N69" s="7" t="s">
        <v>19</v>
      </c>
      <c r="O69" s="7" t="s">
        <v>242</v>
      </c>
    </row>
    <row r="70">
      <c r="A70" s="6">
        <v>45705.0</v>
      </c>
      <c r="B70" s="10"/>
      <c r="C70" s="7">
        <v>231478.0</v>
      </c>
      <c r="D70" s="7" t="s">
        <v>85</v>
      </c>
      <c r="E70" s="6">
        <v>45536.0</v>
      </c>
      <c r="F70" s="52">
        <f t="shared" si="1"/>
        <v>5</v>
      </c>
      <c r="G70" s="9">
        <v>45583.0</v>
      </c>
      <c r="H70" s="52">
        <f t="shared" si="2"/>
        <v>4</v>
      </c>
      <c r="I70" s="7" t="s">
        <v>57</v>
      </c>
      <c r="J70" s="7" t="s">
        <v>7</v>
      </c>
      <c r="K70" s="56"/>
      <c r="L70" s="10"/>
      <c r="M70" s="10"/>
      <c r="N70" s="7" t="s">
        <v>18</v>
      </c>
      <c r="O70" s="10"/>
    </row>
    <row r="71">
      <c r="A71" s="6">
        <v>45705.0</v>
      </c>
      <c r="B71" s="10"/>
      <c r="C71" s="7">
        <v>186260.0</v>
      </c>
      <c r="D71" s="7" t="s">
        <v>85</v>
      </c>
      <c r="E71" s="6">
        <v>45078.0</v>
      </c>
      <c r="F71" s="52">
        <f t="shared" si="1"/>
        <v>20</v>
      </c>
      <c r="G71" s="6">
        <v>45184.0</v>
      </c>
      <c r="H71" s="52">
        <f t="shared" si="2"/>
        <v>17</v>
      </c>
      <c r="I71" s="7" t="s">
        <v>41</v>
      </c>
      <c r="J71" s="10"/>
      <c r="K71" s="56"/>
      <c r="L71" s="10"/>
      <c r="M71" s="10"/>
      <c r="N71" s="7" t="s">
        <v>18</v>
      </c>
      <c r="O71" s="10"/>
    </row>
    <row r="72">
      <c r="A72" s="6">
        <v>45705.0</v>
      </c>
      <c r="B72" s="6">
        <v>45705.0</v>
      </c>
      <c r="C72" s="7">
        <v>199600.0</v>
      </c>
      <c r="D72" s="7" t="s">
        <v>85</v>
      </c>
      <c r="E72" s="6">
        <v>45261.0</v>
      </c>
      <c r="F72" s="52">
        <f t="shared" si="1"/>
        <v>14</v>
      </c>
      <c r="G72" s="6">
        <v>45317.0</v>
      </c>
      <c r="H72" s="52">
        <f t="shared" si="2"/>
        <v>12</v>
      </c>
      <c r="I72" s="7" t="s">
        <v>57</v>
      </c>
      <c r="J72" s="7" t="s">
        <v>58</v>
      </c>
      <c r="K72" s="53" t="s">
        <v>402</v>
      </c>
      <c r="L72" s="7" t="s">
        <v>46</v>
      </c>
      <c r="M72" s="122">
        <v>45705.0</v>
      </c>
      <c r="N72" s="7" t="s">
        <v>22</v>
      </c>
      <c r="O72" s="7" t="s">
        <v>403</v>
      </c>
    </row>
    <row r="73">
      <c r="A73" s="6">
        <v>45705.0</v>
      </c>
      <c r="B73" s="10"/>
      <c r="C73" s="7">
        <v>202248.0</v>
      </c>
      <c r="D73" s="7" t="s">
        <v>85</v>
      </c>
      <c r="E73" s="6">
        <v>45323.0</v>
      </c>
      <c r="F73" s="52">
        <f t="shared" si="1"/>
        <v>12</v>
      </c>
      <c r="G73" s="6">
        <v>45348.0</v>
      </c>
      <c r="H73" s="52">
        <f t="shared" si="2"/>
        <v>11</v>
      </c>
      <c r="I73" s="7" t="s">
        <v>69</v>
      </c>
      <c r="J73" s="10"/>
      <c r="K73" s="56"/>
      <c r="L73" s="10"/>
      <c r="M73" s="10"/>
      <c r="N73" s="7" t="s">
        <v>18</v>
      </c>
      <c r="O73" s="10"/>
    </row>
    <row r="74">
      <c r="A74" s="6">
        <v>45705.0</v>
      </c>
      <c r="B74" s="10"/>
      <c r="C74" s="7">
        <v>208816.0</v>
      </c>
      <c r="D74" s="7" t="s">
        <v>85</v>
      </c>
      <c r="E74" s="6">
        <v>45352.0</v>
      </c>
      <c r="F74" s="52">
        <f t="shared" si="1"/>
        <v>11</v>
      </c>
      <c r="G74" s="6">
        <v>45448.0</v>
      </c>
      <c r="H74" s="52">
        <f t="shared" si="2"/>
        <v>8</v>
      </c>
      <c r="I74" s="7" t="s">
        <v>69</v>
      </c>
      <c r="J74" s="10"/>
      <c r="K74" s="56"/>
      <c r="L74" s="10"/>
      <c r="M74" s="10"/>
      <c r="N74" s="7" t="s">
        <v>18</v>
      </c>
      <c r="O74" s="10"/>
    </row>
    <row r="75">
      <c r="A75" s="6">
        <v>45705.0</v>
      </c>
      <c r="B75" s="10"/>
      <c r="C75" s="7">
        <v>199047.0</v>
      </c>
      <c r="D75" s="7" t="s">
        <v>85</v>
      </c>
      <c r="E75" s="6">
        <v>45292.0</v>
      </c>
      <c r="F75" s="52">
        <f t="shared" si="1"/>
        <v>13</v>
      </c>
      <c r="G75" s="6">
        <v>45313.0</v>
      </c>
      <c r="H75" s="52">
        <f t="shared" si="2"/>
        <v>12</v>
      </c>
      <c r="I75" s="7" t="s">
        <v>60</v>
      </c>
      <c r="J75" s="10"/>
      <c r="K75" s="56"/>
      <c r="L75" s="10"/>
      <c r="M75" s="10"/>
      <c r="N75" s="7" t="s">
        <v>18</v>
      </c>
      <c r="O75" s="10"/>
    </row>
    <row r="76">
      <c r="A76" s="6">
        <v>45705.0</v>
      </c>
      <c r="B76" s="10"/>
      <c r="C76" s="7">
        <v>221306.0</v>
      </c>
      <c r="D76" s="7" t="s">
        <v>85</v>
      </c>
      <c r="E76" s="6">
        <v>45413.0</v>
      </c>
      <c r="F76" s="52">
        <f t="shared" si="1"/>
        <v>9</v>
      </c>
      <c r="G76" s="6">
        <v>45490.0</v>
      </c>
      <c r="H76" s="52">
        <f t="shared" si="2"/>
        <v>7</v>
      </c>
      <c r="I76" s="7" t="s">
        <v>41</v>
      </c>
      <c r="J76" s="10"/>
      <c r="K76" s="56"/>
      <c r="L76" s="10"/>
      <c r="M76" s="10"/>
      <c r="N76" s="7" t="s">
        <v>18</v>
      </c>
      <c r="O76" s="10"/>
    </row>
    <row r="77">
      <c r="A77" s="6">
        <v>45705.0</v>
      </c>
      <c r="B77" s="10"/>
      <c r="C77" s="7">
        <v>216852.0</v>
      </c>
      <c r="D77" s="7" t="s">
        <v>85</v>
      </c>
      <c r="E77" s="6">
        <v>45383.0</v>
      </c>
      <c r="F77" s="52">
        <f t="shared" si="1"/>
        <v>10</v>
      </c>
      <c r="G77" s="6">
        <v>45447.0</v>
      </c>
      <c r="H77" s="52">
        <f t="shared" si="2"/>
        <v>8</v>
      </c>
      <c r="I77" s="7" t="s">
        <v>48</v>
      </c>
      <c r="J77" s="10"/>
      <c r="K77" s="56"/>
      <c r="L77" s="10"/>
      <c r="M77" s="10"/>
      <c r="N77" s="7" t="s">
        <v>18</v>
      </c>
      <c r="O77" s="10"/>
    </row>
    <row r="78">
      <c r="A78" s="6">
        <v>45705.0</v>
      </c>
      <c r="B78" s="10"/>
      <c r="C78" s="7">
        <v>193202.0</v>
      </c>
      <c r="D78" s="7" t="s">
        <v>85</v>
      </c>
      <c r="E78" s="6">
        <v>45017.0</v>
      </c>
      <c r="F78" s="52">
        <f t="shared" si="1"/>
        <v>22</v>
      </c>
      <c r="G78" s="9">
        <v>45247.0</v>
      </c>
      <c r="H78" s="52">
        <f t="shared" si="2"/>
        <v>15</v>
      </c>
      <c r="I78" s="7" t="s">
        <v>48</v>
      </c>
      <c r="J78" s="10"/>
      <c r="K78" s="56"/>
      <c r="L78" s="10"/>
      <c r="M78" s="10"/>
      <c r="N78" s="7" t="s">
        <v>18</v>
      </c>
      <c r="O78" s="10"/>
    </row>
    <row r="79">
      <c r="A79" s="6">
        <v>45705.0</v>
      </c>
      <c r="B79" s="10"/>
      <c r="C79" s="7">
        <v>212306.0</v>
      </c>
      <c r="D79" s="7" t="s">
        <v>85</v>
      </c>
      <c r="E79" s="6">
        <v>45383.0</v>
      </c>
      <c r="F79" s="52">
        <f t="shared" si="1"/>
        <v>10</v>
      </c>
      <c r="G79" s="6">
        <v>45415.0</v>
      </c>
      <c r="H79" s="52">
        <f t="shared" si="2"/>
        <v>9</v>
      </c>
      <c r="I79" s="7" t="s">
        <v>60</v>
      </c>
      <c r="J79" s="10"/>
      <c r="K79" s="56"/>
      <c r="L79" s="10"/>
      <c r="M79" s="10"/>
      <c r="N79" s="7" t="s">
        <v>18</v>
      </c>
      <c r="O79" s="10"/>
    </row>
    <row r="80">
      <c r="A80" s="6">
        <v>45705.0</v>
      </c>
      <c r="B80" s="10"/>
      <c r="C80" s="7">
        <v>199998.0</v>
      </c>
      <c r="D80" s="7" t="s">
        <v>85</v>
      </c>
      <c r="E80" s="6">
        <v>45383.0</v>
      </c>
      <c r="F80" s="52">
        <f t="shared" si="1"/>
        <v>10</v>
      </c>
      <c r="G80" s="9">
        <v>45590.0</v>
      </c>
      <c r="H80" s="52">
        <f t="shared" si="2"/>
        <v>3</v>
      </c>
      <c r="I80" s="7" t="s">
        <v>48</v>
      </c>
      <c r="J80" s="10"/>
      <c r="K80" s="56"/>
      <c r="L80" s="10"/>
      <c r="M80" s="10"/>
      <c r="N80" s="7" t="s">
        <v>18</v>
      </c>
      <c r="O80" s="10"/>
    </row>
    <row r="81">
      <c r="A81" s="6">
        <v>45705.0</v>
      </c>
      <c r="B81" s="10"/>
      <c r="C81" s="7">
        <v>223049.0</v>
      </c>
      <c r="D81" s="7" t="s">
        <v>85</v>
      </c>
      <c r="E81" s="6">
        <v>45413.0</v>
      </c>
      <c r="F81" s="52">
        <f t="shared" si="1"/>
        <v>9</v>
      </c>
      <c r="G81" s="6">
        <v>45502.0</v>
      </c>
      <c r="H81" s="52">
        <f t="shared" si="2"/>
        <v>6</v>
      </c>
      <c r="I81" s="7" t="s">
        <v>44</v>
      </c>
      <c r="J81" s="10"/>
      <c r="K81" s="56"/>
      <c r="L81" s="10"/>
      <c r="M81" s="10"/>
      <c r="N81" s="7" t="s">
        <v>18</v>
      </c>
      <c r="O81" s="10"/>
    </row>
    <row r="82">
      <c r="A82" s="6">
        <v>45699.0</v>
      </c>
      <c r="B82" s="10"/>
      <c r="C82" s="7">
        <v>238046.0</v>
      </c>
      <c r="D82" s="7" t="s">
        <v>85</v>
      </c>
      <c r="E82" s="6">
        <v>45536.0</v>
      </c>
      <c r="F82" s="52">
        <f t="shared" si="1"/>
        <v>5</v>
      </c>
      <c r="G82" s="6">
        <v>45661.0</v>
      </c>
      <c r="H82" s="52">
        <f t="shared" si="2"/>
        <v>1</v>
      </c>
      <c r="I82" s="7" t="s">
        <v>69</v>
      </c>
      <c r="J82" s="7" t="s">
        <v>7</v>
      </c>
      <c r="K82" s="53" t="s">
        <v>143</v>
      </c>
      <c r="L82" s="10"/>
      <c r="M82" s="10"/>
      <c r="N82" s="7" t="s">
        <v>19</v>
      </c>
      <c r="O82" s="10"/>
    </row>
    <row r="83">
      <c r="A83" s="6">
        <v>45705.0</v>
      </c>
      <c r="B83" s="10"/>
      <c r="C83" s="7">
        <v>238609.0</v>
      </c>
      <c r="D83" s="7" t="s">
        <v>85</v>
      </c>
      <c r="E83" s="6">
        <v>45505.0</v>
      </c>
      <c r="F83" s="52">
        <f t="shared" si="1"/>
        <v>6</v>
      </c>
      <c r="G83" s="6">
        <v>45666.0</v>
      </c>
      <c r="H83" s="52">
        <f t="shared" si="2"/>
        <v>1</v>
      </c>
      <c r="I83" s="7" t="s">
        <v>41</v>
      </c>
      <c r="J83" s="10"/>
      <c r="K83" s="56"/>
      <c r="L83" s="10"/>
      <c r="M83" s="10"/>
      <c r="N83" s="7" t="s">
        <v>18</v>
      </c>
      <c r="O83" s="10"/>
    </row>
    <row r="84">
      <c r="A84" s="6">
        <v>45705.0</v>
      </c>
      <c r="B84" s="10"/>
      <c r="C84" s="7">
        <v>230757.0</v>
      </c>
      <c r="D84" s="7" t="s">
        <v>85</v>
      </c>
      <c r="E84" s="6">
        <v>45474.0</v>
      </c>
      <c r="F84" s="52">
        <f t="shared" si="1"/>
        <v>7</v>
      </c>
      <c r="G84" s="9">
        <v>45579.0</v>
      </c>
      <c r="H84" s="52">
        <f t="shared" si="2"/>
        <v>4</v>
      </c>
      <c r="I84" s="7" t="s">
        <v>44</v>
      </c>
      <c r="J84" s="10"/>
      <c r="K84" s="56"/>
      <c r="L84" s="10"/>
      <c r="M84" s="10"/>
      <c r="N84" s="7" t="s">
        <v>18</v>
      </c>
      <c r="O84" s="10"/>
    </row>
    <row r="85">
      <c r="A85" s="6">
        <v>45705.0</v>
      </c>
      <c r="B85" s="10"/>
      <c r="C85" s="7">
        <v>240973.0</v>
      </c>
      <c r="D85" s="7" t="s">
        <v>85</v>
      </c>
      <c r="E85" s="6">
        <v>45170.0</v>
      </c>
      <c r="F85" s="52">
        <f t="shared" si="1"/>
        <v>17</v>
      </c>
      <c r="G85" s="6">
        <v>45686.0</v>
      </c>
      <c r="H85" s="52">
        <f t="shared" si="2"/>
        <v>0</v>
      </c>
      <c r="I85" s="7" t="s">
        <v>69</v>
      </c>
      <c r="J85" s="10"/>
      <c r="K85" s="56"/>
      <c r="L85" s="10"/>
      <c r="M85" s="10"/>
      <c r="N85" s="7" t="s">
        <v>18</v>
      </c>
      <c r="O85" s="10"/>
    </row>
    <row r="86">
      <c r="A86" s="6">
        <v>45705.0</v>
      </c>
      <c r="B86" s="10"/>
      <c r="C86" s="7">
        <v>210442.0</v>
      </c>
      <c r="D86" s="7" t="s">
        <v>87</v>
      </c>
      <c r="E86" s="6">
        <v>45292.0</v>
      </c>
      <c r="F86" s="52">
        <f t="shared" si="1"/>
        <v>13</v>
      </c>
      <c r="G86" s="6">
        <v>45398.0</v>
      </c>
      <c r="H86" s="52">
        <f t="shared" si="2"/>
        <v>10</v>
      </c>
      <c r="I86" s="7" t="s">
        <v>57</v>
      </c>
      <c r="J86" s="7">
        <v>301.0</v>
      </c>
      <c r="K86" s="56"/>
      <c r="L86" s="10"/>
      <c r="M86" s="128">
        <v>46003.0</v>
      </c>
      <c r="N86" s="7" t="s">
        <v>18</v>
      </c>
      <c r="O86" s="10"/>
    </row>
    <row r="87">
      <c r="A87" s="6">
        <v>45705.0</v>
      </c>
      <c r="B87" s="10"/>
      <c r="C87" s="7">
        <v>168417.0</v>
      </c>
      <c r="D87" s="7" t="s">
        <v>87</v>
      </c>
      <c r="E87" s="6">
        <v>44927.0</v>
      </c>
      <c r="F87" s="52">
        <f t="shared" si="1"/>
        <v>25</v>
      </c>
      <c r="G87" s="6">
        <v>45037.0</v>
      </c>
      <c r="H87" s="52">
        <f t="shared" si="2"/>
        <v>21</v>
      </c>
      <c r="I87" s="7" t="s">
        <v>60</v>
      </c>
      <c r="J87" s="10"/>
      <c r="K87" s="56"/>
      <c r="L87" s="10"/>
      <c r="M87" s="10"/>
      <c r="N87" s="7" t="s">
        <v>18</v>
      </c>
      <c r="O87" s="10"/>
    </row>
    <row r="88">
      <c r="A88" s="6">
        <v>45705.0</v>
      </c>
      <c r="B88" s="10"/>
      <c r="C88" s="7">
        <v>191696.0</v>
      </c>
      <c r="D88" s="7" t="s">
        <v>87</v>
      </c>
      <c r="E88" s="6">
        <v>45170.0</v>
      </c>
      <c r="F88" s="52">
        <f t="shared" si="1"/>
        <v>17</v>
      </c>
      <c r="G88" s="9">
        <v>45279.0</v>
      </c>
      <c r="H88" s="52">
        <f t="shared" si="2"/>
        <v>13</v>
      </c>
      <c r="I88" s="7" t="s">
        <v>72</v>
      </c>
      <c r="J88" s="10"/>
      <c r="K88" s="56"/>
      <c r="L88" s="10"/>
      <c r="M88" s="10"/>
      <c r="N88" s="7" t="s">
        <v>18</v>
      </c>
      <c r="O88" s="10"/>
    </row>
    <row r="89">
      <c r="A89" s="6">
        <v>45705.0</v>
      </c>
      <c r="B89" s="10"/>
      <c r="C89" s="7">
        <v>213107.0</v>
      </c>
      <c r="D89" s="7" t="s">
        <v>87</v>
      </c>
      <c r="E89" s="6">
        <v>45323.0</v>
      </c>
      <c r="F89" s="52">
        <f t="shared" si="1"/>
        <v>12</v>
      </c>
      <c r="G89" s="6">
        <v>45418.0</v>
      </c>
      <c r="H89" s="52">
        <f t="shared" si="2"/>
        <v>9</v>
      </c>
      <c r="I89" s="7" t="s">
        <v>70</v>
      </c>
      <c r="J89" s="10"/>
      <c r="K89" s="56"/>
      <c r="L89" s="10"/>
      <c r="M89" s="10"/>
      <c r="N89" s="7" t="s">
        <v>18</v>
      </c>
      <c r="O89" s="10"/>
    </row>
    <row r="90">
      <c r="A90" s="6">
        <v>45705.0</v>
      </c>
      <c r="B90" s="10"/>
      <c r="C90" s="7">
        <v>217568.0</v>
      </c>
      <c r="D90" s="7" t="s">
        <v>87</v>
      </c>
      <c r="E90" s="6">
        <v>45292.0</v>
      </c>
      <c r="F90" s="52">
        <f t="shared" si="1"/>
        <v>13</v>
      </c>
      <c r="G90" s="6">
        <v>45454.0</v>
      </c>
      <c r="H90" s="52">
        <f t="shared" si="2"/>
        <v>8</v>
      </c>
      <c r="I90" s="7" t="s">
        <v>48</v>
      </c>
      <c r="J90" s="10"/>
      <c r="K90" s="56"/>
      <c r="L90" s="10"/>
      <c r="M90" s="10"/>
      <c r="N90" s="7" t="s">
        <v>18</v>
      </c>
      <c r="O90" s="10"/>
    </row>
    <row r="91">
      <c r="A91" s="6">
        <v>45705.0</v>
      </c>
      <c r="B91" s="10"/>
      <c r="C91" s="7">
        <v>205393.0</v>
      </c>
      <c r="D91" s="7" t="s">
        <v>87</v>
      </c>
      <c r="E91" s="6">
        <v>45352.0</v>
      </c>
      <c r="F91" s="52">
        <f t="shared" si="1"/>
        <v>11</v>
      </c>
      <c r="G91" s="6">
        <v>45358.0</v>
      </c>
      <c r="H91" s="52">
        <f t="shared" si="2"/>
        <v>11</v>
      </c>
      <c r="I91" s="7" t="s">
        <v>60</v>
      </c>
      <c r="J91" s="10"/>
      <c r="K91" s="56"/>
      <c r="L91" s="10"/>
      <c r="M91" s="10"/>
      <c r="N91" s="7" t="s">
        <v>18</v>
      </c>
      <c r="O91" s="10"/>
    </row>
    <row r="92">
      <c r="A92" s="6">
        <v>45705.0</v>
      </c>
      <c r="B92" s="10"/>
      <c r="C92" s="7">
        <v>228378.0</v>
      </c>
      <c r="D92" s="7" t="s">
        <v>87</v>
      </c>
      <c r="E92" s="6">
        <v>45323.0</v>
      </c>
      <c r="F92" s="52">
        <f t="shared" si="1"/>
        <v>12</v>
      </c>
      <c r="G92" s="6">
        <v>45553.0</v>
      </c>
      <c r="H92" s="52">
        <f t="shared" si="2"/>
        <v>5</v>
      </c>
      <c r="I92" s="7" t="s">
        <v>60</v>
      </c>
      <c r="J92" s="10"/>
      <c r="K92" s="56"/>
      <c r="L92" s="10"/>
      <c r="M92" s="10"/>
      <c r="N92" s="7" t="s">
        <v>18</v>
      </c>
      <c r="O92" s="10"/>
    </row>
    <row r="93">
      <c r="A93" s="6">
        <v>45705.0</v>
      </c>
      <c r="B93" s="10"/>
      <c r="C93" s="7">
        <v>216665.0</v>
      </c>
      <c r="D93" s="7" t="s">
        <v>87</v>
      </c>
      <c r="E93" s="6">
        <v>45413.0</v>
      </c>
      <c r="F93" s="52">
        <f t="shared" si="1"/>
        <v>9</v>
      </c>
      <c r="G93" s="6">
        <v>45446.0</v>
      </c>
      <c r="H93" s="52">
        <f t="shared" si="2"/>
        <v>8</v>
      </c>
      <c r="I93" s="7" t="s">
        <v>57</v>
      </c>
      <c r="J93" s="7">
        <v>312.0</v>
      </c>
      <c r="K93" s="56"/>
      <c r="L93" s="10"/>
      <c r="M93" s="10"/>
      <c r="N93" s="7" t="s">
        <v>18</v>
      </c>
      <c r="O93" s="10"/>
    </row>
    <row r="94">
      <c r="A94" s="6">
        <v>45705.0</v>
      </c>
      <c r="B94" s="10"/>
      <c r="C94" s="7">
        <v>221102.0</v>
      </c>
      <c r="D94" s="7" t="s">
        <v>87</v>
      </c>
      <c r="E94" s="6">
        <v>45413.0</v>
      </c>
      <c r="F94" s="52">
        <f t="shared" si="1"/>
        <v>9</v>
      </c>
      <c r="G94" s="6">
        <v>45488.0</v>
      </c>
      <c r="H94" s="52">
        <f t="shared" si="2"/>
        <v>7</v>
      </c>
      <c r="I94" s="7" t="s">
        <v>89</v>
      </c>
      <c r="J94" s="10"/>
      <c r="K94" s="56"/>
      <c r="L94" s="10"/>
      <c r="M94" s="10"/>
      <c r="N94" s="7" t="s">
        <v>18</v>
      </c>
      <c r="O94" s="10"/>
    </row>
    <row r="95">
      <c r="A95" s="6">
        <v>45705.0</v>
      </c>
      <c r="B95" s="10"/>
      <c r="C95" s="7">
        <v>204670.0</v>
      </c>
      <c r="D95" s="7" t="s">
        <v>87</v>
      </c>
      <c r="E95" s="6">
        <v>45323.0</v>
      </c>
      <c r="F95" s="52">
        <f t="shared" si="1"/>
        <v>12</v>
      </c>
      <c r="G95" s="6">
        <v>45353.0</v>
      </c>
      <c r="H95" s="52">
        <f t="shared" si="2"/>
        <v>11</v>
      </c>
      <c r="I95" s="7" t="s">
        <v>69</v>
      </c>
      <c r="J95" s="10"/>
      <c r="K95" s="56"/>
      <c r="L95" s="10"/>
      <c r="M95" s="10"/>
      <c r="N95" s="7" t="s">
        <v>18</v>
      </c>
      <c r="O95" s="10"/>
    </row>
    <row r="96">
      <c r="A96" s="6">
        <v>45705.0</v>
      </c>
      <c r="B96" s="10"/>
      <c r="C96" s="7">
        <v>212346.0</v>
      </c>
      <c r="D96" s="7" t="s">
        <v>87</v>
      </c>
      <c r="E96" s="6">
        <v>45352.0</v>
      </c>
      <c r="F96" s="52">
        <f t="shared" si="1"/>
        <v>11</v>
      </c>
      <c r="G96" s="6">
        <v>45420.0</v>
      </c>
      <c r="H96" s="52">
        <f t="shared" si="2"/>
        <v>9</v>
      </c>
      <c r="I96" s="7" t="s">
        <v>69</v>
      </c>
      <c r="J96" s="10"/>
      <c r="K96" s="56"/>
      <c r="L96" s="10"/>
      <c r="M96" s="10"/>
      <c r="N96" s="7" t="s">
        <v>18</v>
      </c>
      <c r="O96" s="10"/>
    </row>
    <row r="97">
      <c r="A97" s="6">
        <v>45705.0</v>
      </c>
      <c r="B97" s="10"/>
      <c r="C97" s="7">
        <v>75499.0</v>
      </c>
      <c r="D97" s="7" t="s">
        <v>92</v>
      </c>
      <c r="E97" s="6">
        <v>43952.0</v>
      </c>
      <c r="F97" s="52">
        <f t="shared" si="1"/>
        <v>57</v>
      </c>
      <c r="G97" s="6">
        <v>44230.0</v>
      </c>
      <c r="H97" s="52">
        <f t="shared" si="2"/>
        <v>48</v>
      </c>
      <c r="I97" s="7" t="s">
        <v>41</v>
      </c>
      <c r="J97" s="10"/>
      <c r="K97" s="56"/>
      <c r="L97" s="10"/>
      <c r="M97" s="10"/>
      <c r="N97" s="7" t="s">
        <v>18</v>
      </c>
      <c r="O97" s="10"/>
    </row>
    <row r="98">
      <c r="A98" s="6">
        <v>45705.0</v>
      </c>
      <c r="B98" s="10"/>
      <c r="C98" s="7">
        <v>183599.0</v>
      </c>
      <c r="D98" s="7" t="s">
        <v>92</v>
      </c>
      <c r="E98" s="6">
        <v>45108.0</v>
      </c>
      <c r="F98" s="52">
        <f t="shared" si="1"/>
        <v>19</v>
      </c>
      <c r="G98" s="6">
        <v>45162.0</v>
      </c>
      <c r="H98" s="52">
        <f t="shared" si="2"/>
        <v>17</v>
      </c>
      <c r="I98" s="7" t="s">
        <v>44</v>
      </c>
      <c r="J98" s="10"/>
      <c r="K98" s="56"/>
      <c r="L98" s="10"/>
      <c r="M98" s="10"/>
      <c r="N98" s="7" t="s">
        <v>18</v>
      </c>
      <c r="O98" s="10"/>
    </row>
    <row r="99">
      <c r="A99" s="6">
        <v>45705.0</v>
      </c>
      <c r="B99" s="10"/>
      <c r="C99" s="7">
        <v>215374.0</v>
      </c>
      <c r="D99" s="7" t="s">
        <v>92</v>
      </c>
      <c r="E99" s="6">
        <v>45261.0</v>
      </c>
      <c r="F99" s="52">
        <f t="shared" si="1"/>
        <v>14</v>
      </c>
      <c r="G99" s="6">
        <v>45469.0</v>
      </c>
      <c r="H99" s="52">
        <f t="shared" si="2"/>
        <v>7</v>
      </c>
      <c r="I99" s="7" t="s">
        <v>60</v>
      </c>
      <c r="J99" s="10"/>
      <c r="K99" s="56"/>
      <c r="L99" s="10"/>
      <c r="M99" s="10"/>
      <c r="N99" s="7" t="s">
        <v>18</v>
      </c>
      <c r="O99" s="10"/>
    </row>
    <row r="100">
      <c r="A100" s="6">
        <v>45705.0</v>
      </c>
      <c r="B100" s="10"/>
      <c r="C100" s="7">
        <v>225398.0</v>
      </c>
      <c r="D100" s="7" t="s">
        <v>92</v>
      </c>
      <c r="E100" s="6">
        <v>45474.0</v>
      </c>
      <c r="F100" s="52">
        <f t="shared" si="1"/>
        <v>7</v>
      </c>
      <c r="G100" s="6">
        <v>45524.0</v>
      </c>
      <c r="H100" s="52">
        <f t="shared" si="2"/>
        <v>5</v>
      </c>
      <c r="I100" s="7" t="s">
        <v>57</v>
      </c>
      <c r="J100" s="7" t="s">
        <v>7</v>
      </c>
      <c r="K100" s="56"/>
      <c r="L100" s="10"/>
      <c r="M100" s="10"/>
      <c r="N100" s="7" t="s">
        <v>18</v>
      </c>
      <c r="O100" s="10"/>
    </row>
    <row r="101">
      <c r="A101" s="6">
        <v>45705.0</v>
      </c>
      <c r="B101" s="10"/>
      <c r="C101" s="7">
        <v>229290.0</v>
      </c>
      <c r="D101" s="7" t="s">
        <v>92</v>
      </c>
      <c r="E101" s="6">
        <v>45505.0</v>
      </c>
      <c r="F101" s="52">
        <f t="shared" si="1"/>
        <v>6</v>
      </c>
      <c r="G101" s="6">
        <v>45566.0</v>
      </c>
      <c r="H101" s="52">
        <f t="shared" si="2"/>
        <v>4</v>
      </c>
      <c r="I101" s="7" t="s">
        <v>57</v>
      </c>
      <c r="J101" s="7">
        <v>302.0</v>
      </c>
      <c r="K101" s="56"/>
      <c r="L101" s="10"/>
      <c r="M101" s="122">
        <v>45660.0</v>
      </c>
      <c r="N101" s="7" t="s">
        <v>18</v>
      </c>
      <c r="O101" s="10"/>
    </row>
    <row r="102">
      <c r="A102" s="6">
        <v>45705.0</v>
      </c>
      <c r="B102" s="10"/>
      <c r="C102" s="7">
        <v>135924.0</v>
      </c>
      <c r="D102" s="7" t="s">
        <v>93</v>
      </c>
      <c r="E102" s="6">
        <v>44682.0</v>
      </c>
      <c r="F102" s="52">
        <f t="shared" si="1"/>
        <v>33</v>
      </c>
      <c r="G102" s="6">
        <v>44748.0</v>
      </c>
      <c r="H102" s="52">
        <f t="shared" si="2"/>
        <v>31</v>
      </c>
      <c r="I102" s="7" t="s">
        <v>48</v>
      </c>
      <c r="J102" s="10"/>
      <c r="K102" s="56"/>
      <c r="L102" s="10"/>
      <c r="M102" s="10"/>
      <c r="N102" s="7" t="s">
        <v>18</v>
      </c>
      <c r="O102" s="10"/>
    </row>
    <row r="103">
      <c r="A103" s="6">
        <v>45705.0</v>
      </c>
      <c r="B103" s="10"/>
      <c r="C103" s="7">
        <v>154869.0</v>
      </c>
      <c r="D103" s="7" t="s">
        <v>93</v>
      </c>
      <c r="E103" s="6">
        <v>45474.0</v>
      </c>
      <c r="F103" s="52">
        <f t="shared" si="1"/>
        <v>7</v>
      </c>
      <c r="G103" s="6">
        <v>45503.0</v>
      </c>
      <c r="H103" s="52">
        <f t="shared" si="2"/>
        <v>6</v>
      </c>
      <c r="I103" s="7" t="s">
        <v>69</v>
      </c>
      <c r="J103" s="10"/>
      <c r="K103" s="56"/>
      <c r="L103" s="10"/>
      <c r="M103" s="10"/>
      <c r="N103" s="7" t="s">
        <v>18</v>
      </c>
      <c r="O103" s="10"/>
    </row>
    <row r="104">
      <c r="A104" s="6">
        <v>45705.0</v>
      </c>
      <c r="B104" s="10"/>
      <c r="C104" s="7">
        <v>218438.0</v>
      </c>
      <c r="D104" s="7" t="s">
        <v>94</v>
      </c>
      <c r="E104" s="6">
        <v>45413.0</v>
      </c>
      <c r="F104" s="52">
        <f t="shared" si="1"/>
        <v>9</v>
      </c>
      <c r="G104" s="6">
        <v>45461.0</v>
      </c>
      <c r="H104" s="52">
        <f t="shared" si="2"/>
        <v>8</v>
      </c>
      <c r="I104" s="7" t="s">
        <v>57</v>
      </c>
      <c r="J104" s="7">
        <v>309.0</v>
      </c>
      <c r="K104" s="56"/>
      <c r="L104" s="10"/>
      <c r="M104" s="128">
        <v>46002.0</v>
      </c>
      <c r="N104" s="7" t="s">
        <v>18</v>
      </c>
      <c r="O104" s="10"/>
    </row>
    <row r="105">
      <c r="A105" s="6">
        <v>45705.0</v>
      </c>
      <c r="B105" s="10"/>
      <c r="C105" s="7">
        <v>182944.0</v>
      </c>
      <c r="D105" s="7" t="s">
        <v>95</v>
      </c>
      <c r="E105" s="6">
        <v>44927.0</v>
      </c>
      <c r="F105" s="52">
        <f t="shared" si="1"/>
        <v>25</v>
      </c>
      <c r="G105" s="6">
        <v>45160.0</v>
      </c>
      <c r="H105" s="52">
        <f t="shared" si="2"/>
        <v>17</v>
      </c>
      <c r="I105" s="7" t="s">
        <v>48</v>
      </c>
      <c r="J105" s="10"/>
      <c r="K105" s="56"/>
      <c r="L105" s="10"/>
      <c r="M105" s="10"/>
      <c r="N105" s="7" t="s">
        <v>18</v>
      </c>
      <c r="O105" s="10"/>
    </row>
    <row r="106">
      <c r="A106" s="6">
        <v>45705.0</v>
      </c>
      <c r="B106" s="10"/>
      <c r="C106" s="7">
        <v>205659.0</v>
      </c>
      <c r="D106" s="7" t="s">
        <v>95</v>
      </c>
      <c r="E106" s="6">
        <v>45323.0</v>
      </c>
      <c r="F106" s="52">
        <f t="shared" si="1"/>
        <v>12</v>
      </c>
      <c r="G106" s="6">
        <v>45363.0</v>
      </c>
      <c r="H106" s="52">
        <f t="shared" si="2"/>
        <v>11</v>
      </c>
      <c r="I106" s="7" t="s">
        <v>57</v>
      </c>
      <c r="J106" s="82" t="s">
        <v>90</v>
      </c>
      <c r="K106" s="56"/>
      <c r="L106" s="10"/>
      <c r="M106" s="122">
        <v>45699.0</v>
      </c>
      <c r="N106" s="7" t="s">
        <v>18</v>
      </c>
      <c r="O106" s="10"/>
    </row>
    <row r="107">
      <c r="A107" s="6">
        <v>45705.0</v>
      </c>
      <c r="B107" s="10"/>
      <c r="C107" s="7">
        <v>208417.0</v>
      </c>
      <c r="D107" s="7" t="s">
        <v>95</v>
      </c>
      <c r="E107" s="6">
        <v>45352.0</v>
      </c>
      <c r="F107" s="52">
        <f t="shared" si="1"/>
        <v>11</v>
      </c>
      <c r="G107" s="6">
        <v>45386.0</v>
      </c>
      <c r="H107" s="52">
        <f t="shared" si="2"/>
        <v>10</v>
      </c>
      <c r="I107" s="7" t="s">
        <v>57</v>
      </c>
      <c r="J107" s="10"/>
      <c r="K107" s="56"/>
      <c r="L107" s="10"/>
      <c r="M107" s="10"/>
      <c r="N107" s="7" t="s">
        <v>18</v>
      </c>
      <c r="O107" s="10"/>
    </row>
    <row r="108">
      <c r="A108" s="6">
        <v>45705.0</v>
      </c>
      <c r="B108" s="10"/>
      <c r="C108" s="7">
        <v>209475.0</v>
      </c>
      <c r="D108" s="7" t="s">
        <v>95</v>
      </c>
      <c r="E108" s="6">
        <v>45352.0</v>
      </c>
      <c r="F108" s="52">
        <f t="shared" si="1"/>
        <v>11</v>
      </c>
      <c r="G108" s="6">
        <v>45390.0</v>
      </c>
      <c r="H108" s="52">
        <f t="shared" si="2"/>
        <v>10</v>
      </c>
      <c r="I108" s="7" t="s">
        <v>44</v>
      </c>
      <c r="J108" s="10"/>
      <c r="K108" s="56"/>
      <c r="L108" s="10"/>
      <c r="M108" s="10"/>
      <c r="N108" s="7" t="s">
        <v>18</v>
      </c>
      <c r="O108" s="10"/>
    </row>
    <row r="109">
      <c r="A109" s="6">
        <v>45692.0</v>
      </c>
      <c r="B109" s="126">
        <v>45706.0</v>
      </c>
      <c r="C109" s="7">
        <v>225434.0</v>
      </c>
      <c r="D109" s="7" t="s">
        <v>95</v>
      </c>
      <c r="E109" s="6">
        <v>45474.0</v>
      </c>
      <c r="F109" s="52">
        <f t="shared" si="1"/>
        <v>7</v>
      </c>
      <c r="G109" s="6">
        <v>45527.0</v>
      </c>
      <c r="H109" s="52">
        <f t="shared" si="2"/>
        <v>5</v>
      </c>
      <c r="I109" s="7" t="s">
        <v>57</v>
      </c>
      <c r="J109" s="7">
        <v>314.0</v>
      </c>
      <c r="K109" s="53">
        <v>20500.0</v>
      </c>
      <c r="L109" s="7" t="s">
        <v>66</v>
      </c>
      <c r="M109" s="122">
        <v>45706.0</v>
      </c>
      <c r="N109" s="7" t="s">
        <v>16</v>
      </c>
      <c r="O109" s="10"/>
    </row>
    <row r="110">
      <c r="A110" s="6">
        <v>45705.0</v>
      </c>
      <c r="B110" s="10"/>
      <c r="C110" s="7">
        <v>90960.0</v>
      </c>
      <c r="D110" s="7" t="s">
        <v>96</v>
      </c>
      <c r="E110" s="6">
        <v>44317.0</v>
      </c>
      <c r="F110" s="52">
        <f t="shared" si="1"/>
        <v>45</v>
      </c>
      <c r="G110" s="6">
        <v>44363.0</v>
      </c>
      <c r="H110" s="52">
        <f t="shared" si="2"/>
        <v>44</v>
      </c>
      <c r="I110" s="7" t="s">
        <v>72</v>
      </c>
      <c r="J110" s="10"/>
      <c r="K110" s="56"/>
      <c r="L110" s="10"/>
      <c r="M110" s="10"/>
      <c r="N110" s="7" t="s">
        <v>18</v>
      </c>
      <c r="O110" s="10"/>
    </row>
    <row r="111">
      <c r="A111" s="6">
        <v>45705.0</v>
      </c>
      <c r="B111" s="10"/>
      <c r="C111" s="7">
        <v>220108.0</v>
      </c>
      <c r="D111" s="7" t="s">
        <v>96</v>
      </c>
      <c r="E111" s="6">
        <v>45383.0</v>
      </c>
      <c r="F111" s="52">
        <f t="shared" si="1"/>
        <v>10</v>
      </c>
      <c r="G111" s="6">
        <v>45488.0</v>
      </c>
      <c r="H111" s="52">
        <f t="shared" si="2"/>
        <v>7</v>
      </c>
      <c r="I111" s="7" t="s">
        <v>69</v>
      </c>
      <c r="J111" s="10"/>
      <c r="K111" s="56"/>
      <c r="L111" s="10"/>
      <c r="M111" s="10"/>
      <c r="N111" s="7" t="s">
        <v>18</v>
      </c>
      <c r="O111" s="10"/>
    </row>
    <row r="112">
      <c r="A112" s="6">
        <v>45705.0</v>
      </c>
      <c r="B112" s="10"/>
      <c r="C112" s="7">
        <v>218721.0</v>
      </c>
      <c r="D112" s="7" t="s">
        <v>96</v>
      </c>
      <c r="E112" s="6">
        <v>45474.0</v>
      </c>
      <c r="F112" s="52">
        <f t="shared" si="1"/>
        <v>7</v>
      </c>
      <c r="G112" s="6">
        <v>45511.0</v>
      </c>
      <c r="H112" s="52">
        <f t="shared" si="2"/>
        <v>6</v>
      </c>
      <c r="I112" s="7" t="s">
        <v>69</v>
      </c>
      <c r="J112" s="10"/>
      <c r="K112" s="56"/>
      <c r="L112" s="10"/>
      <c r="M112" s="10"/>
      <c r="N112" s="7" t="s">
        <v>18</v>
      </c>
      <c r="O112" s="10"/>
    </row>
    <row r="113">
      <c r="A113" s="6">
        <v>45705.0</v>
      </c>
      <c r="B113" s="10"/>
      <c r="C113" s="7">
        <v>192182.0</v>
      </c>
      <c r="D113" s="7" t="s">
        <v>96</v>
      </c>
      <c r="E113" s="6">
        <v>45200.0</v>
      </c>
      <c r="F113" s="52">
        <f t="shared" si="1"/>
        <v>16</v>
      </c>
      <c r="G113" s="6">
        <v>45239.0</v>
      </c>
      <c r="H113" s="52">
        <f t="shared" si="2"/>
        <v>15</v>
      </c>
      <c r="I113" s="7" t="s">
        <v>69</v>
      </c>
      <c r="J113" s="10"/>
      <c r="K113" s="56"/>
      <c r="L113" s="10"/>
      <c r="M113" s="10"/>
      <c r="N113" s="7" t="s">
        <v>18</v>
      </c>
      <c r="O113" s="10"/>
    </row>
    <row r="114">
      <c r="A114" s="6">
        <v>45705.0</v>
      </c>
      <c r="B114" s="10"/>
      <c r="C114" s="7">
        <v>232869.0</v>
      </c>
      <c r="D114" s="7" t="s">
        <v>96</v>
      </c>
      <c r="E114" s="6">
        <v>45536.0</v>
      </c>
      <c r="F114" s="52">
        <f t="shared" si="1"/>
        <v>5</v>
      </c>
      <c r="G114" s="9">
        <v>45596.0</v>
      </c>
      <c r="H114" s="52">
        <f t="shared" si="2"/>
        <v>3</v>
      </c>
      <c r="I114" s="7" t="s">
        <v>69</v>
      </c>
      <c r="J114" s="10"/>
      <c r="K114" s="56"/>
      <c r="L114" s="10"/>
      <c r="M114" s="10"/>
      <c r="N114" s="7" t="s">
        <v>18</v>
      </c>
      <c r="O114" s="10"/>
    </row>
    <row r="115">
      <c r="A115" s="6">
        <v>45705.0</v>
      </c>
      <c r="B115" s="10"/>
      <c r="C115" s="7">
        <v>238402.0</v>
      </c>
      <c r="D115" s="7" t="s">
        <v>96</v>
      </c>
      <c r="E115" s="6">
        <v>45597.0</v>
      </c>
      <c r="F115" s="52">
        <f t="shared" si="1"/>
        <v>3</v>
      </c>
      <c r="G115" s="6">
        <v>45664.0</v>
      </c>
      <c r="H115" s="52">
        <f t="shared" si="2"/>
        <v>1</v>
      </c>
      <c r="I115" s="7" t="s">
        <v>69</v>
      </c>
      <c r="J115" s="10"/>
      <c r="K115" s="56"/>
      <c r="L115" s="10"/>
      <c r="M115" s="10"/>
      <c r="N115" s="7" t="s">
        <v>18</v>
      </c>
      <c r="O115" s="10"/>
    </row>
    <row r="116">
      <c r="A116" s="6">
        <v>45705.0</v>
      </c>
      <c r="B116" s="10"/>
      <c r="C116" s="7">
        <v>232457.0</v>
      </c>
      <c r="D116" s="7" t="s">
        <v>98</v>
      </c>
      <c r="E116" s="6">
        <v>45505.0</v>
      </c>
      <c r="F116" s="52">
        <f t="shared" si="1"/>
        <v>6</v>
      </c>
      <c r="G116" s="9">
        <v>45590.0</v>
      </c>
      <c r="H116" s="52">
        <f t="shared" si="2"/>
        <v>3</v>
      </c>
      <c r="I116" s="7" t="s">
        <v>69</v>
      </c>
      <c r="J116" s="10"/>
      <c r="K116" s="56"/>
      <c r="L116" s="10"/>
      <c r="M116" s="10"/>
      <c r="N116" s="7" t="s">
        <v>18</v>
      </c>
      <c r="O116" s="10"/>
    </row>
    <row r="117">
      <c r="A117" s="6">
        <v>45705.0</v>
      </c>
      <c r="B117" s="10"/>
      <c r="C117" s="7">
        <v>228214.0</v>
      </c>
      <c r="D117" s="7" t="s">
        <v>98</v>
      </c>
      <c r="E117" s="6">
        <v>45505.0</v>
      </c>
      <c r="F117" s="52">
        <f t="shared" si="1"/>
        <v>6</v>
      </c>
      <c r="G117" s="6">
        <v>45552.0</v>
      </c>
      <c r="H117" s="52">
        <f t="shared" si="2"/>
        <v>5</v>
      </c>
      <c r="I117" s="7" t="s">
        <v>69</v>
      </c>
      <c r="J117" s="10"/>
      <c r="K117" s="56"/>
      <c r="L117" s="10"/>
      <c r="M117" s="10"/>
      <c r="N117" s="7" t="s">
        <v>18</v>
      </c>
      <c r="O117" s="10"/>
    </row>
    <row r="118">
      <c r="A118" s="6">
        <v>45705.0</v>
      </c>
      <c r="B118" s="10"/>
      <c r="C118" s="7">
        <v>240435.0</v>
      </c>
      <c r="D118" s="7" t="s">
        <v>98</v>
      </c>
      <c r="E118" s="6">
        <v>45413.0</v>
      </c>
      <c r="F118" s="52">
        <f t="shared" si="1"/>
        <v>9</v>
      </c>
      <c r="G118" s="6">
        <v>45680.0</v>
      </c>
      <c r="H118" s="52">
        <f t="shared" si="2"/>
        <v>0</v>
      </c>
      <c r="I118" s="7" t="s">
        <v>44</v>
      </c>
      <c r="J118" s="10"/>
      <c r="K118" s="56"/>
      <c r="L118" s="10"/>
      <c r="M118" s="10"/>
      <c r="N118" s="7" t="s">
        <v>18</v>
      </c>
      <c r="O118" s="10"/>
    </row>
    <row r="119">
      <c r="A119" s="6">
        <v>45705.0</v>
      </c>
      <c r="B119" s="10"/>
      <c r="C119" s="7">
        <v>217891.0</v>
      </c>
      <c r="D119" s="7" t="s">
        <v>100</v>
      </c>
      <c r="E119" s="6">
        <v>45413.0</v>
      </c>
      <c r="F119" s="52">
        <f t="shared" si="1"/>
        <v>9</v>
      </c>
      <c r="G119" s="6">
        <v>45456.0</v>
      </c>
      <c r="H119" s="52">
        <f t="shared" si="2"/>
        <v>8</v>
      </c>
      <c r="I119" s="7" t="s">
        <v>69</v>
      </c>
      <c r="J119" s="10"/>
      <c r="K119" s="56"/>
      <c r="L119" s="10"/>
      <c r="M119" s="10"/>
      <c r="N119" s="7" t="s">
        <v>18</v>
      </c>
      <c r="O119" s="10"/>
    </row>
    <row r="120">
      <c r="A120" s="6">
        <v>45705.0</v>
      </c>
      <c r="B120" s="10"/>
      <c r="C120" s="7">
        <v>222365.0</v>
      </c>
      <c r="D120" s="7" t="s">
        <v>100</v>
      </c>
      <c r="E120" s="6">
        <v>45444.0</v>
      </c>
      <c r="F120" s="52">
        <f t="shared" si="1"/>
        <v>8</v>
      </c>
      <c r="G120" s="6">
        <v>45497.0</v>
      </c>
      <c r="H120" s="52">
        <f t="shared" si="2"/>
        <v>6</v>
      </c>
      <c r="I120" s="7" t="s">
        <v>41</v>
      </c>
      <c r="J120" s="10"/>
      <c r="K120" s="56"/>
      <c r="L120" s="10"/>
      <c r="M120" s="10"/>
      <c r="N120" s="7" t="s">
        <v>18</v>
      </c>
      <c r="O120" s="10"/>
    </row>
    <row r="121">
      <c r="A121" s="6">
        <v>45705.0</v>
      </c>
      <c r="B121" s="10"/>
      <c r="C121" s="7">
        <v>236503.0</v>
      </c>
      <c r="D121" s="7" t="s">
        <v>100</v>
      </c>
      <c r="E121" s="6">
        <v>45536.0</v>
      </c>
      <c r="F121" s="52">
        <f t="shared" si="1"/>
        <v>5</v>
      </c>
      <c r="G121" s="6">
        <v>45632.0</v>
      </c>
      <c r="H121" s="52">
        <f t="shared" si="2"/>
        <v>2</v>
      </c>
      <c r="I121" s="7" t="s">
        <v>41</v>
      </c>
      <c r="J121" s="10"/>
      <c r="K121" s="56"/>
      <c r="L121" s="10"/>
      <c r="M121" s="10"/>
      <c r="N121" s="7" t="s">
        <v>18</v>
      </c>
      <c r="O121" s="10"/>
    </row>
    <row r="122">
      <c r="A122" s="6">
        <v>45705.0</v>
      </c>
      <c r="B122" s="10"/>
      <c r="C122" s="7">
        <v>170686.0</v>
      </c>
      <c r="D122" s="7" t="s">
        <v>102</v>
      </c>
      <c r="E122" s="6">
        <v>44896.0</v>
      </c>
      <c r="F122" s="52">
        <f t="shared" si="1"/>
        <v>26</v>
      </c>
      <c r="G122" s="6">
        <v>45059.0</v>
      </c>
      <c r="H122" s="52">
        <f t="shared" si="2"/>
        <v>21</v>
      </c>
      <c r="I122" s="7" t="s">
        <v>69</v>
      </c>
      <c r="J122" s="10"/>
      <c r="K122" s="56"/>
      <c r="L122" s="10"/>
      <c r="M122" s="10"/>
      <c r="N122" s="7" t="s">
        <v>18</v>
      </c>
      <c r="O122" s="10"/>
    </row>
    <row r="123">
      <c r="A123" s="6">
        <v>45705.0</v>
      </c>
      <c r="B123" s="10"/>
      <c r="C123" s="7">
        <v>221869.0</v>
      </c>
      <c r="D123" s="7" t="s">
        <v>102</v>
      </c>
      <c r="E123" s="6">
        <v>45352.0</v>
      </c>
      <c r="F123" s="52">
        <f t="shared" si="1"/>
        <v>11</v>
      </c>
      <c r="G123" s="6">
        <v>45400.0</v>
      </c>
      <c r="H123" s="52">
        <f t="shared" si="2"/>
        <v>10</v>
      </c>
      <c r="I123" s="7" t="s">
        <v>60</v>
      </c>
      <c r="J123" s="10"/>
      <c r="K123" s="56"/>
      <c r="L123" s="10"/>
      <c r="M123" s="10"/>
      <c r="N123" s="7" t="s">
        <v>18</v>
      </c>
      <c r="O123" s="10"/>
    </row>
    <row r="124">
      <c r="A124" s="6">
        <v>45705.0</v>
      </c>
      <c r="B124" s="10"/>
      <c r="C124" s="7">
        <v>183193.0</v>
      </c>
      <c r="D124" s="7" t="s">
        <v>104</v>
      </c>
      <c r="E124" s="6">
        <v>45139.0</v>
      </c>
      <c r="F124" s="52">
        <f t="shared" si="1"/>
        <v>18</v>
      </c>
      <c r="G124" s="6">
        <v>45174.0</v>
      </c>
      <c r="H124" s="52">
        <f t="shared" si="2"/>
        <v>17</v>
      </c>
      <c r="I124" s="7" t="s">
        <v>60</v>
      </c>
      <c r="J124" s="10"/>
      <c r="K124" s="56"/>
      <c r="L124" s="10"/>
      <c r="M124" s="10"/>
      <c r="N124" s="7" t="s">
        <v>18</v>
      </c>
      <c r="O124" s="10"/>
    </row>
    <row r="125">
      <c r="A125" s="6">
        <v>45705.0</v>
      </c>
      <c r="B125" s="10"/>
      <c r="C125" s="7">
        <v>220258.0</v>
      </c>
      <c r="D125" s="7" t="s">
        <v>105</v>
      </c>
      <c r="E125" s="6">
        <v>45413.0</v>
      </c>
      <c r="F125" s="52">
        <f t="shared" si="1"/>
        <v>9</v>
      </c>
      <c r="G125" s="6">
        <v>45476.0</v>
      </c>
      <c r="H125" s="52">
        <f t="shared" si="2"/>
        <v>7</v>
      </c>
      <c r="I125" s="7" t="s">
        <v>41</v>
      </c>
      <c r="J125" s="10"/>
      <c r="K125" s="56"/>
      <c r="L125" s="10"/>
      <c r="M125" s="10"/>
      <c r="N125" s="7" t="s">
        <v>18</v>
      </c>
      <c r="O125" s="10"/>
    </row>
    <row r="126">
      <c r="A126" s="6">
        <v>45705.0</v>
      </c>
      <c r="B126" s="10"/>
      <c r="C126" s="7">
        <v>221650.0</v>
      </c>
      <c r="D126" s="7" t="s">
        <v>106</v>
      </c>
      <c r="E126" s="6">
        <v>45383.0</v>
      </c>
      <c r="F126" s="52">
        <f t="shared" si="1"/>
        <v>10</v>
      </c>
      <c r="G126" s="6">
        <v>45490.0</v>
      </c>
      <c r="H126" s="52">
        <f t="shared" si="2"/>
        <v>7</v>
      </c>
      <c r="I126" s="7" t="s">
        <v>99</v>
      </c>
      <c r="J126" s="10"/>
      <c r="K126" s="56"/>
      <c r="L126" s="10"/>
      <c r="M126" s="10"/>
      <c r="N126" s="7" t="s">
        <v>18</v>
      </c>
      <c r="O126" s="10"/>
    </row>
    <row r="127">
      <c r="A127" s="6">
        <v>45705.0</v>
      </c>
      <c r="B127" s="10"/>
      <c r="C127" s="7">
        <v>238863.0</v>
      </c>
      <c r="D127" s="7" t="s">
        <v>106</v>
      </c>
      <c r="E127" s="6">
        <v>45536.0</v>
      </c>
      <c r="F127" s="52">
        <f t="shared" si="1"/>
        <v>5</v>
      </c>
      <c r="G127" s="6">
        <v>45666.0</v>
      </c>
      <c r="H127" s="52">
        <f t="shared" si="2"/>
        <v>1</v>
      </c>
      <c r="I127" s="7" t="s">
        <v>69</v>
      </c>
      <c r="J127" s="10"/>
      <c r="K127" s="56"/>
      <c r="L127" s="10"/>
      <c r="M127" s="10"/>
      <c r="N127" s="7" t="s">
        <v>18</v>
      </c>
      <c r="O127" s="10"/>
    </row>
    <row r="128">
      <c r="A128" s="6">
        <v>45705.0</v>
      </c>
      <c r="B128" s="10"/>
      <c r="C128" s="7">
        <v>132481.0</v>
      </c>
      <c r="D128" s="7" t="s">
        <v>107</v>
      </c>
      <c r="E128" s="6">
        <v>44713.0</v>
      </c>
      <c r="F128" s="52">
        <f t="shared" si="1"/>
        <v>32</v>
      </c>
      <c r="G128" s="6">
        <v>44728.0</v>
      </c>
      <c r="H128" s="52">
        <f t="shared" si="2"/>
        <v>32</v>
      </c>
      <c r="I128" s="7" t="s">
        <v>41</v>
      </c>
      <c r="J128" s="10"/>
      <c r="K128" s="56"/>
      <c r="L128" s="10"/>
      <c r="M128" s="10"/>
      <c r="N128" s="7" t="s">
        <v>18</v>
      </c>
      <c r="O128" s="10"/>
    </row>
    <row r="129">
      <c r="A129" s="6">
        <v>45705.0</v>
      </c>
      <c r="B129" s="10"/>
      <c r="C129" s="7">
        <v>206086.0</v>
      </c>
      <c r="D129" s="7" t="s">
        <v>107</v>
      </c>
      <c r="E129" s="6">
        <v>45139.0</v>
      </c>
      <c r="F129" s="52">
        <f t="shared" si="1"/>
        <v>18</v>
      </c>
      <c r="G129" s="6">
        <v>45364.0</v>
      </c>
      <c r="H129" s="52">
        <f t="shared" si="2"/>
        <v>11</v>
      </c>
      <c r="I129" s="7" t="s">
        <v>41</v>
      </c>
      <c r="J129" s="10"/>
      <c r="K129" s="56"/>
      <c r="L129" s="10"/>
      <c r="M129" s="10"/>
      <c r="N129" s="7" t="s">
        <v>18</v>
      </c>
      <c r="O129" s="10"/>
    </row>
    <row r="130">
      <c r="A130" s="6">
        <v>45705.0</v>
      </c>
      <c r="B130" s="10"/>
      <c r="C130" s="7">
        <v>206676.0</v>
      </c>
      <c r="D130" s="7" t="s">
        <v>107</v>
      </c>
      <c r="E130" s="6">
        <v>45261.0</v>
      </c>
      <c r="F130" s="52">
        <f t="shared" si="1"/>
        <v>14</v>
      </c>
      <c r="G130" s="6">
        <v>45457.0</v>
      </c>
      <c r="H130" s="52">
        <f t="shared" si="2"/>
        <v>8</v>
      </c>
      <c r="I130" s="7" t="s">
        <v>41</v>
      </c>
      <c r="J130" s="10"/>
      <c r="K130" s="56"/>
      <c r="L130" s="10"/>
      <c r="M130" s="10"/>
      <c r="N130" s="7" t="s">
        <v>18</v>
      </c>
      <c r="O130" s="10"/>
    </row>
    <row r="131">
      <c r="A131" s="6">
        <v>45705.0</v>
      </c>
      <c r="B131" s="10"/>
      <c r="C131" s="7">
        <v>167256.0</v>
      </c>
      <c r="D131" s="7" t="s">
        <v>107</v>
      </c>
      <c r="E131" s="6">
        <v>44927.0</v>
      </c>
      <c r="F131" s="52">
        <f t="shared" si="1"/>
        <v>25</v>
      </c>
      <c r="G131" s="6">
        <v>45509.0</v>
      </c>
      <c r="H131" s="52">
        <f t="shared" si="2"/>
        <v>6</v>
      </c>
      <c r="I131" s="7" t="s">
        <v>69</v>
      </c>
      <c r="J131" s="10"/>
      <c r="K131" s="56"/>
      <c r="L131" s="10"/>
      <c r="M131" s="10"/>
      <c r="N131" s="7" t="s">
        <v>18</v>
      </c>
      <c r="O131" s="10"/>
    </row>
    <row r="132">
      <c r="A132" s="6">
        <v>45705.0</v>
      </c>
      <c r="B132" s="10"/>
      <c r="C132" s="7">
        <v>228606.0</v>
      </c>
      <c r="D132" s="7" t="s">
        <v>107</v>
      </c>
      <c r="E132" s="6">
        <v>45474.0</v>
      </c>
      <c r="F132" s="52">
        <f t="shared" si="1"/>
        <v>7</v>
      </c>
      <c r="G132" s="6">
        <v>45558.0</v>
      </c>
      <c r="H132" s="52">
        <f t="shared" si="2"/>
        <v>4</v>
      </c>
      <c r="I132" s="7" t="s">
        <v>69</v>
      </c>
      <c r="J132" s="10"/>
      <c r="K132" s="56"/>
      <c r="L132" s="10"/>
      <c r="M132" s="10"/>
      <c r="N132" s="7" t="s">
        <v>18</v>
      </c>
      <c r="O132" s="10"/>
    </row>
    <row r="133">
      <c r="A133" s="6">
        <v>45705.0</v>
      </c>
      <c r="B133" s="10"/>
      <c r="C133" s="7">
        <v>202621.0</v>
      </c>
      <c r="D133" s="7" t="s">
        <v>107</v>
      </c>
      <c r="E133" s="6">
        <v>45200.0</v>
      </c>
      <c r="F133" s="52">
        <f t="shared" si="1"/>
        <v>16</v>
      </c>
      <c r="G133" s="6">
        <v>45345.0</v>
      </c>
      <c r="H133" s="52">
        <f t="shared" si="2"/>
        <v>11</v>
      </c>
      <c r="I133" s="7" t="s">
        <v>117</v>
      </c>
      <c r="J133" s="10"/>
      <c r="K133" s="56"/>
      <c r="L133" s="10"/>
      <c r="M133" s="10"/>
      <c r="N133" s="7" t="s">
        <v>18</v>
      </c>
      <c r="O133" s="10"/>
    </row>
    <row r="134">
      <c r="A134" s="61">
        <v>45705.0</v>
      </c>
      <c r="B134" s="74"/>
      <c r="C134" s="60">
        <v>223908.0</v>
      </c>
      <c r="D134" s="60" t="s">
        <v>116</v>
      </c>
      <c r="E134" s="61">
        <v>45444.0</v>
      </c>
      <c r="F134" s="62">
        <f t="shared" si="1"/>
        <v>8</v>
      </c>
      <c r="G134" s="61">
        <v>45509.0</v>
      </c>
      <c r="H134" s="62">
        <f t="shared" si="2"/>
        <v>6</v>
      </c>
      <c r="I134" s="60" t="s">
        <v>44</v>
      </c>
      <c r="J134" s="74"/>
      <c r="K134" s="63"/>
      <c r="L134" s="74"/>
      <c r="M134" s="74"/>
      <c r="N134" s="66" t="s">
        <v>18</v>
      </c>
      <c r="O134" s="10"/>
    </row>
    <row r="135">
      <c r="A135" s="6">
        <v>45705.0</v>
      </c>
      <c r="B135" s="10"/>
      <c r="C135" s="7">
        <v>133004.0</v>
      </c>
      <c r="D135" s="7" t="s">
        <v>109</v>
      </c>
      <c r="E135" s="6">
        <v>44348.0</v>
      </c>
      <c r="F135" s="52">
        <f t="shared" si="1"/>
        <v>44</v>
      </c>
      <c r="G135" s="6">
        <v>44726.0</v>
      </c>
      <c r="H135" s="52">
        <f t="shared" si="2"/>
        <v>32</v>
      </c>
      <c r="I135" s="7" t="s">
        <v>56</v>
      </c>
      <c r="J135" s="7" t="s">
        <v>7</v>
      </c>
      <c r="K135" s="56"/>
      <c r="L135" s="10"/>
      <c r="M135" s="10"/>
      <c r="N135" s="7" t="s">
        <v>18</v>
      </c>
      <c r="O135" s="10"/>
    </row>
    <row r="136">
      <c r="A136" s="6">
        <v>45705.0</v>
      </c>
      <c r="B136" s="10"/>
      <c r="C136" s="7">
        <v>188027.0</v>
      </c>
      <c r="D136" s="7" t="s">
        <v>109</v>
      </c>
      <c r="E136" s="6">
        <v>45170.0</v>
      </c>
      <c r="F136" s="52">
        <f t="shared" si="1"/>
        <v>17</v>
      </c>
      <c r="G136" s="6">
        <v>45202.0</v>
      </c>
      <c r="H136" s="52">
        <f t="shared" si="2"/>
        <v>16</v>
      </c>
      <c r="I136" s="7" t="s">
        <v>56</v>
      </c>
      <c r="J136" s="7" t="s">
        <v>81</v>
      </c>
      <c r="K136" s="56"/>
      <c r="L136" s="10"/>
      <c r="M136" s="122">
        <v>45821.0</v>
      </c>
      <c r="N136" s="7" t="s">
        <v>18</v>
      </c>
      <c r="O136" s="10"/>
    </row>
    <row r="137">
      <c r="A137" s="6">
        <v>45705.0</v>
      </c>
      <c r="B137" s="10"/>
      <c r="C137" s="7">
        <v>195877.0</v>
      </c>
      <c r="D137" s="7" t="s">
        <v>109</v>
      </c>
      <c r="E137" s="6">
        <v>45200.0</v>
      </c>
      <c r="F137" s="52">
        <f t="shared" si="1"/>
        <v>16</v>
      </c>
      <c r="G137" s="9">
        <v>45279.0</v>
      </c>
      <c r="H137" s="52">
        <f t="shared" si="2"/>
        <v>13</v>
      </c>
      <c r="I137" s="7" t="s">
        <v>57</v>
      </c>
      <c r="J137" s="7" t="s">
        <v>7</v>
      </c>
      <c r="K137" s="56"/>
      <c r="L137" s="10"/>
      <c r="M137" s="10"/>
      <c r="N137" s="7" t="s">
        <v>18</v>
      </c>
      <c r="O137" s="10"/>
    </row>
    <row r="138">
      <c r="A138" s="6">
        <v>45705.0</v>
      </c>
      <c r="B138" s="10"/>
      <c r="C138" s="7">
        <v>179427.0</v>
      </c>
      <c r="D138" s="7" t="s">
        <v>110</v>
      </c>
      <c r="E138" s="6">
        <v>45200.0</v>
      </c>
      <c r="F138" s="52">
        <f t="shared" si="1"/>
        <v>16</v>
      </c>
      <c r="G138" s="6">
        <v>45366.0</v>
      </c>
      <c r="H138" s="52">
        <f t="shared" si="2"/>
        <v>11</v>
      </c>
      <c r="I138" s="7" t="s">
        <v>60</v>
      </c>
      <c r="J138" s="10"/>
      <c r="K138" s="56"/>
      <c r="L138" s="10"/>
      <c r="M138" s="10"/>
      <c r="N138" s="7" t="s">
        <v>18</v>
      </c>
      <c r="O138" s="10"/>
    </row>
    <row r="139">
      <c r="A139" s="6">
        <v>45705.0</v>
      </c>
      <c r="B139" s="10"/>
      <c r="C139" s="7">
        <v>136157.0</v>
      </c>
      <c r="D139" s="7" t="s">
        <v>110</v>
      </c>
      <c r="E139" s="6">
        <v>44927.0</v>
      </c>
      <c r="F139" s="52">
        <f t="shared" si="1"/>
        <v>25</v>
      </c>
      <c r="G139" s="6">
        <v>44949.0</v>
      </c>
      <c r="H139" s="52">
        <f t="shared" si="2"/>
        <v>24</v>
      </c>
      <c r="I139" s="7" t="s">
        <v>56</v>
      </c>
      <c r="J139" s="7">
        <v>505.0</v>
      </c>
      <c r="K139" s="56"/>
      <c r="L139" s="10"/>
      <c r="M139" s="122">
        <v>45916.0</v>
      </c>
      <c r="N139" s="7" t="s">
        <v>18</v>
      </c>
      <c r="O139" s="10"/>
    </row>
    <row r="140">
      <c r="A140" s="6">
        <v>45705.0</v>
      </c>
      <c r="B140" s="10"/>
      <c r="C140" s="7">
        <v>185118.0</v>
      </c>
      <c r="D140" s="7" t="s">
        <v>110</v>
      </c>
      <c r="E140" s="6">
        <v>44713.0</v>
      </c>
      <c r="F140" s="52">
        <f t="shared" si="1"/>
        <v>32</v>
      </c>
      <c r="G140" s="9">
        <v>45216.0</v>
      </c>
      <c r="H140" s="52">
        <f t="shared" si="2"/>
        <v>16</v>
      </c>
      <c r="I140" s="7" t="s">
        <v>41</v>
      </c>
      <c r="J140" s="10"/>
      <c r="K140" s="56"/>
      <c r="L140" s="10"/>
      <c r="M140" s="10"/>
      <c r="N140" s="7" t="s">
        <v>18</v>
      </c>
      <c r="O140" s="10"/>
    </row>
    <row r="141">
      <c r="A141" s="6">
        <v>45705.0</v>
      </c>
      <c r="B141" s="10"/>
      <c r="C141" s="7">
        <v>177944.0</v>
      </c>
      <c r="D141" s="7" t="s">
        <v>110</v>
      </c>
      <c r="E141" s="6">
        <v>45139.0</v>
      </c>
      <c r="F141" s="52">
        <f t="shared" si="1"/>
        <v>18</v>
      </c>
      <c r="G141" s="6">
        <v>45159.0</v>
      </c>
      <c r="H141" s="52">
        <f t="shared" si="2"/>
        <v>17</v>
      </c>
      <c r="I141" s="7" t="s">
        <v>44</v>
      </c>
      <c r="J141" s="10"/>
      <c r="K141" s="56"/>
      <c r="L141" s="10"/>
      <c r="M141" s="10"/>
      <c r="N141" s="7" t="s">
        <v>18</v>
      </c>
      <c r="O141" s="10"/>
    </row>
    <row r="142">
      <c r="A142" s="6">
        <v>45705.0</v>
      </c>
      <c r="B142" s="6">
        <v>45705.0</v>
      </c>
      <c r="C142" s="7">
        <v>199034.0</v>
      </c>
      <c r="D142" s="7" t="s">
        <v>110</v>
      </c>
      <c r="E142" s="6">
        <v>45170.0</v>
      </c>
      <c r="F142" s="52">
        <f t="shared" si="1"/>
        <v>17</v>
      </c>
      <c r="G142" s="9">
        <v>45247.0</v>
      </c>
      <c r="H142" s="52">
        <f t="shared" si="2"/>
        <v>15</v>
      </c>
      <c r="I142" s="7" t="s">
        <v>57</v>
      </c>
      <c r="J142" s="10"/>
      <c r="K142" s="56"/>
      <c r="L142" s="10"/>
      <c r="M142" s="122">
        <v>45665.0</v>
      </c>
      <c r="N142" s="7" t="s">
        <v>22</v>
      </c>
      <c r="O142" s="10"/>
    </row>
    <row r="143">
      <c r="A143" s="6">
        <v>45700.0</v>
      </c>
      <c r="B143" s="6">
        <v>45705.0</v>
      </c>
      <c r="C143" s="7">
        <v>195865.0</v>
      </c>
      <c r="D143" s="7" t="s">
        <v>110</v>
      </c>
      <c r="E143" s="6">
        <v>45292.0</v>
      </c>
      <c r="F143" s="52">
        <f t="shared" si="1"/>
        <v>13</v>
      </c>
      <c r="G143" s="6">
        <v>45350.0</v>
      </c>
      <c r="H143" s="52">
        <f t="shared" si="2"/>
        <v>11</v>
      </c>
      <c r="I143" s="7" t="s">
        <v>57</v>
      </c>
      <c r="J143" s="7">
        <v>302.0</v>
      </c>
      <c r="K143" s="53">
        <v>5000.0</v>
      </c>
      <c r="L143" s="7" t="s">
        <v>50</v>
      </c>
      <c r="M143" s="122">
        <v>45705.0</v>
      </c>
      <c r="N143" s="7" t="s">
        <v>16</v>
      </c>
      <c r="O143" s="10"/>
    </row>
    <row r="144">
      <c r="A144" s="6">
        <v>45705.0</v>
      </c>
      <c r="B144" s="10"/>
      <c r="C144" s="7">
        <v>202503.0</v>
      </c>
      <c r="D144" s="7" t="s">
        <v>110</v>
      </c>
      <c r="E144" s="6">
        <v>45383.0</v>
      </c>
      <c r="F144" s="52">
        <f t="shared" si="1"/>
        <v>10</v>
      </c>
      <c r="G144" s="6">
        <v>45401.0</v>
      </c>
      <c r="H144" s="52">
        <f t="shared" si="2"/>
        <v>9</v>
      </c>
      <c r="I144" s="7" t="s">
        <v>69</v>
      </c>
      <c r="J144" s="10"/>
      <c r="K144" s="56"/>
      <c r="L144" s="10"/>
      <c r="M144" s="10"/>
      <c r="N144" s="7" t="s">
        <v>18</v>
      </c>
      <c r="O144" s="10"/>
    </row>
    <row r="145">
      <c r="A145" s="6">
        <v>45705.0</v>
      </c>
      <c r="B145" s="10"/>
      <c r="C145" s="7">
        <v>225289.0</v>
      </c>
      <c r="D145" s="7" t="s">
        <v>110</v>
      </c>
      <c r="E145" s="6">
        <v>45444.0</v>
      </c>
      <c r="F145" s="52">
        <f t="shared" si="1"/>
        <v>8</v>
      </c>
      <c r="G145" s="6">
        <v>45523.0</v>
      </c>
      <c r="H145" s="52">
        <f t="shared" si="2"/>
        <v>5</v>
      </c>
      <c r="I145" s="7" t="s">
        <v>57</v>
      </c>
      <c r="J145" s="10"/>
      <c r="K145" s="56"/>
      <c r="L145" s="10"/>
      <c r="M145" s="10"/>
      <c r="N145" s="7" t="s">
        <v>18</v>
      </c>
      <c r="O145" s="10"/>
    </row>
    <row r="146">
      <c r="A146" s="6">
        <v>45705.0</v>
      </c>
      <c r="B146" s="10"/>
      <c r="C146" s="7">
        <v>212980.0</v>
      </c>
      <c r="D146" s="7" t="s">
        <v>110</v>
      </c>
      <c r="E146" s="6">
        <v>45352.0</v>
      </c>
      <c r="F146" s="52">
        <f t="shared" si="1"/>
        <v>11</v>
      </c>
      <c r="G146" s="6">
        <v>45415.0</v>
      </c>
      <c r="H146" s="52">
        <f t="shared" si="2"/>
        <v>9</v>
      </c>
      <c r="I146" s="7" t="s">
        <v>44</v>
      </c>
      <c r="J146" s="10"/>
      <c r="K146" s="56"/>
      <c r="L146" s="10"/>
      <c r="M146" s="10"/>
      <c r="N146" s="7" t="s">
        <v>18</v>
      </c>
      <c r="O146" s="10"/>
    </row>
    <row r="147">
      <c r="A147" s="6">
        <v>45705.0</v>
      </c>
      <c r="B147" s="10"/>
      <c r="C147" s="7">
        <v>235393.0</v>
      </c>
      <c r="D147" s="7" t="s">
        <v>110</v>
      </c>
      <c r="E147" s="6">
        <v>45474.0</v>
      </c>
      <c r="F147" s="52">
        <f t="shared" si="1"/>
        <v>7</v>
      </c>
      <c r="G147" s="9">
        <v>45622.0</v>
      </c>
      <c r="H147" s="52">
        <f t="shared" si="2"/>
        <v>2</v>
      </c>
      <c r="I147" s="7" t="s">
        <v>41</v>
      </c>
      <c r="J147" s="10"/>
      <c r="K147" s="56"/>
      <c r="L147" s="10"/>
      <c r="M147" s="10"/>
      <c r="N147" s="7" t="s">
        <v>18</v>
      </c>
      <c r="O147" s="10"/>
    </row>
    <row r="148">
      <c r="A148" s="6">
        <v>45705.0</v>
      </c>
      <c r="B148" s="10"/>
      <c r="C148" s="7">
        <v>236624.0</v>
      </c>
      <c r="D148" s="7" t="s">
        <v>110</v>
      </c>
      <c r="E148" s="6">
        <v>45474.0</v>
      </c>
      <c r="F148" s="52">
        <f t="shared" si="1"/>
        <v>7</v>
      </c>
      <c r="G148" s="6">
        <v>45635.0</v>
      </c>
      <c r="H148" s="52">
        <f t="shared" si="2"/>
        <v>2</v>
      </c>
      <c r="I148" s="7" t="s">
        <v>57</v>
      </c>
      <c r="J148" s="10"/>
      <c r="K148" s="56"/>
      <c r="L148" s="10"/>
      <c r="M148" s="10"/>
      <c r="N148" s="7" t="s">
        <v>18</v>
      </c>
      <c r="O148" s="10"/>
    </row>
    <row r="149">
      <c r="A149" s="6">
        <v>45705.0</v>
      </c>
      <c r="B149" s="10"/>
      <c r="C149" s="7">
        <v>234539.0</v>
      </c>
      <c r="D149" s="7" t="s">
        <v>110</v>
      </c>
      <c r="E149" s="6">
        <v>45597.0</v>
      </c>
      <c r="F149" s="52">
        <f t="shared" si="1"/>
        <v>3</v>
      </c>
      <c r="G149" s="9">
        <v>45614.0</v>
      </c>
      <c r="H149" s="52">
        <f t="shared" si="2"/>
        <v>3</v>
      </c>
      <c r="I149" s="7" t="s">
        <v>57</v>
      </c>
      <c r="J149" s="10"/>
      <c r="K149" s="56"/>
      <c r="L149" s="10"/>
      <c r="M149" s="10"/>
      <c r="N149" s="7" t="s">
        <v>18</v>
      </c>
      <c r="O149" s="10"/>
    </row>
    <row r="150">
      <c r="A150" s="6">
        <v>45705.0</v>
      </c>
      <c r="B150" s="10"/>
      <c r="C150" s="7">
        <v>140068.0</v>
      </c>
      <c r="D150" s="7" t="s">
        <v>112</v>
      </c>
      <c r="E150" s="6">
        <v>44621.0</v>
      </c>
      <c r="F150" s="52">
        <f t="shared" si="1"/>
        <v>35</v>
      </c>
      <c r="G150" s="6">
        <v>44782.0</v>
      </c>
      <c r="H150" s="52">
        <f t="shared" si="2"/>
        <v>30</v>
      </c>
      <c r="I150" s="7" t="s">
        <v>44</v>
      </c>
      <c r="J150" s="10"/>
      <c r="K150" s="56"/>
      <c r="L150" s="10"/>
      <c r="M150" s="10"/>
      <c r="N150" s="7" t="s">
        <v>18</v>
      </c>
      <c r="O150" s="10"/>
    </row>
    <row r="151">
      <c r="A151" s="6">
        <v>45705.0</v>
      </c>
      <c r="B151" s="10"/>
      <c r="C151" s="7">
        <v>189119.0</v>
      </c>
      <c r="D151" s="7" t="s">
        <v>112</v>
      </c>
      <c r="E151" s="6">
        <v>45170.0</v>
      </c>
      <c r="F151" s="52">
        <f t="shared" si="1"/>
        <v>17</v>
      </c>
      <c r="G151" s="9">
        <v>45210.0</v>
      </c>
      <c r="H151" s="52">
        <f t="shared" si="2"/>
        <v>16</v>
      </c>
      <c r="I151" s="7" t="s">
        <v>44</v>
      </c>
      <c r="J151" s="10"/>
      <c r="K151" s="56"/>
      <c r="L151" s="10"/>
      <c r="M151" s="10"/>
      <c r="N151" s="7" t="s">
        <v>18</v>
      </c>
      <c r="O151" s="10"/>
    </row>
    <row r="152">
      <c r="A152" s="6">
        <v>45705.0</v>
      </c>
      <c r="B152" s="10"/>
      <c r="C152" s="7">
        <v>221577.0</v>
      </c>
      <c r="D152" s="7" t="s">
        <v>112</v>
      </c>
      <c r="E152" s="6">
        <v>44866.0</v>
      </c>
      <c r="F152" s="52">
        <f t="shared" si="1"/>
        <v>27</v>
      </c>
      <c r="G152" s="6">
        <v>45489.0</v>
      </c>
      <c r="H152" s="52">
        <f t="shared" si="2"/>
        <v>7</v>
      </c>
      <c r="I152" s="7" t="s">
        <v>60</v>
      </c>
      <c r="J152" s="10"/>
      <c r="K152" s="56"/>
      <c r="L152" s="10"/>
      <c r="M152" s="10"/>
      <c r="N152" s="7" t="s">
        <v>18</v>
      </c>
      <c r="O152" s="10"/>
    </row>
    <row r="153">
      <c r="A153" s="6">
        <v>45705.0</v>
      </c>
      <c r="B153" s="10"/>
      <c r="C153" s="7">
        <v>187533.0</v>
      </c>
      <c r="D153" s="7" t="s">
        <v>112</v>
      </c>
      <c r="E153" s="6">
        <v>45108.0</v>
      </c>
      <c r="F153" s="52">
        <f t="shared" si="1"/>
        <v>19</v>
      </c>
      <c r="G153" s="6">
        <v>45196.0</v>
      </c>
      <c r="H153" s="52">
        <f t="shared" si="2"/>
        <v>16</v>
      </c>
      <c r="I153" s="7" t="s">
        <v>56</v>
      </c>
      <c r="J153" s="7">
        <v>502.0</v>
      </c>
      <c r="K153" s="56"/>
      <c r="L153" s="10"/>
      <c r="M153" s="10"/>
      <c r="N153" s="7" t="s">
        <v>19</v>
      </c>
      <c r="O153" s="10"/>
    </row>
    <row r="154">
      <c r="A154" s="6">
        <v>45705.0</v>
      </c>
      <c r="B154" s="10"/>
      <c r="C154" s="7">
        <v>233681.0</v>
      </c>
      <c r="D154" s="7" t="s">
        <v>112</v>
      </c>
      <c r="E154" s="6">
        <v>45474.0</v>
      </c>
      <c r="F154" s="52">
        <f t="shared" si="1"/>
        <v>7</v>
      </c>
      <c r="G154" s="6">
        <v>45603.0</v>
      </c>
      <c r="H154" s="52">
        <f t="shared" si="2"/>
        <v>3</v>
      </c>
      <c r="I154" s="7" t="s">
        <v>48</v>
      </c>
      <c r="J154" s="10"/>
      <c r="K154" s="56"/>
      <c r="L154" s="10"/>
      <c r="M154" s="10"/>
      <c r="N154" s="7" t="s">
        <v>18</v>
      </c>
      <c r="O154" s="10"/>
    </row>
    <row r="155">
      <c r="A155" s="6">
        <v>45705.0</v>
      </c>
      <c r="B155" s="10"/>
      <c r="C155" s="7">
        <v>240876.0</v>
      </c>
      <c r="D155" s="7" t="s">
        <v>112</v>
      </c>
      <c r="E155" s="6">
        <v>45413.0</v>
      </c>
      <c r="F155" s="52">
        <f t="shared" si="1"/>
        <v>9</v>
      </c>
      <c r="G155" s="6">
        <v>45687.0</v>
      </c>
      <c r="H155" s="52">
        <f t="shared" si="2"/>
        <v>0</v>
      </c>
      <c r="I155" s="7" t="s">
        <v>48</v>
      </c>
      <c r="J155" s="10"/>
      <c r="K155" s="56"/>
      <c r="L155" s="10"/>
      <c r="M155" s="10"/>
      <c r="N155" s="7" t="s">
        <v>18</v>
      </c>
      <c r="O155" s="10"/>
    </row>
    <row r="156">
      <c r="A156" s="6">
        <v>45705.0</v>
      </c>
      <c r="B156" s="10"/>
      <c r="C156" s="7">
        <v>178628.0</v>
      </c>
      <c r="D156" s="7" t="s">
        <v>114</v>
      </c>
      <c r="E156" s="6">
        <v>44927.0</v>
      </c>
      <c r="F156" s="52">
        <f t="shared" si="1"/>
        <v>25</v>
      </c>
      <c r="G156" s="6">
        <v>45124.0</v>
      </c>
      <c r="H156" s="52">
        <f t="shared" si="2"/>
        <v>19</v>
      </c>
      <c r="I156" s="7" t="s">
        <v>41</v>
      </c>
      <c r="J156" s="10"/>
      <c r="K156" s="56"/>
      <c r="L156" s="10"/>
      <c r="M156" s="10"/>
      <c r="N156" s="7" t="s">
        <v>18</v>
      </c>
      <c r="O156" s="10"/>
    </row>
    <row r="157">
      <c r="A157" s="6">
        <v>45705.0</v>
      </c>
      <c r="B157" s="10"/>
      <c r="C157" s="7">
        <v>194590.0</v>
      </c>
      <c r="D157" s="7" t="s">
        <v>114</v>
      </c>
      <c r="E157" s="6">
        <v>45261.0</v>
      </c>
      <c r="F157" s="52">
        <f t="shared" si="1"/>
        <v>14</v>
      </c>
      <c r="G157" s="6">
        <v>45267.0</v>
      </c>
      <c r="H157" s="52">
        <f t="shared" si="2"/>
        <v>14</v>
      </c>
      <c r="I157" s="7" t="s">
        <v>69</v>
      </c>
      <c r="J157" s="10"/>
      <c r="K157" s="56"/>
      <c r="L157" s="10"/>
      <c r="M157" s="10"/>
      <c r="N157" s="7" t="s">
        <v>18</v>
      </c>
      <c r="O157" s="10"/>
    </row>
    <row r="158">
      <c r="A158" s="6">
        <v>45705.0</v>
      </c>
      <c r="B158" s="6">
        <v>45705.0</v>
      </c>
      <c r="C158" s="7">
        <v>191380.0</v>
      </c>
      <c r="D158" s="7" t="s">
        <v>114</v>
      </c>
      <c r="E158" s="6">
        <v>45231.0</v>
      </c>
      <c r="F158" s="52">
        <f t="shared" si="1"/>
        <v>15</v>
      </c>
      <c r="G158" s="6">
        <v>45231.0</v>
      </c>
      <c r="H158" s="52">
        <f t="shared" si="2"/>
        <v>15</v>
      </c>
      <c r="I158" s="7" t="s">
        <v>56</v>
      </c>
      <c r="J158" s="10"/>
      <c r="K158" s="56"/>
      <c r="L158" s="10"/>
      <c r="M158" s="122">
        <v>45702.0</v>
      </c>
      <c r="N158" s="7" t="s">
        <v>22</v>
      </c>
      <c r="O158" s="7" t="s">
        <v>404</v>
      </c>
    </row>
    <row r="159">
      <c r="A159" s="6">
        <v>45705.0</v>
      </c>
      <c r="B159" s="10"/>
      <c r="C159" s="7">
        <v>213676.0</v>
      </c>
      <c r="D159" s="7" t="s">
        <v>114</v>
      </c>
      <c r="E159" s="6">
        <v>45383.0</v>
      </c>
      <c r="F159" s="52">
        <f t="shared" si="1"/>
        <v>10</v>
      </c>
      <c r="G159" s="6">
        <v>45421.0</v>
      </c>
      <c r="H159" s="52">
        <f t="shared" si="2"/>
        <v>9</v>
      </c>
      <c r="I159" s="7" t="s">
        <v>41</v>
      </c>
      <c r="J159" s="10"/>
      <c r="K159" s="56"/>
      <c r="L159" s="10"/>
      <c r="M159" s="10"/>
      <c r="N159" s="7" t="s">
        <v>18</v>
      </c>
      <c r="O159" s="10"/>
    </row>
    <row r="160">
      <c r="A160" s="6">
        <v>45705.0</v>
      </c>
      <c r="B160" s="10"/>
      <c r="C160" s="7">
        <v>234337.0</v>
      </c>
      <c r="D160" s="7" t="s">
        <v>114</v>
      </c>
      <c r="E160" s="6">
        <v>45444.0</v>
      </c>
      <c r="F160" s="52">
        <f t="shared" si="1"/>
        <v>8</v>
      </c>
      <c r="G160" s="9">
        <v>45610.0</v>
      </c>
      <c r="H160" s="52">
        <f t="shared" si="2"/>
        <v>3</v>
      </c>
      <c r="I160" s="7" t="s">
        <v>41</v>
      </c>
      <c r="J160" s="10"/>
      <c r="K160" s="56"/>
      <c r="L160" s="10"/>
      <c r="M160" s="10"/>
      <c r="N160" s="7" t="s">
        <v>18</v>
      </c>
      <c r="O160" s="10"/>
    </row>
    <row r="161">
      <c r="A161" s="6">
        <v>45705.0</v>
      </c>
      <c r="B161" s="10"/>
      <c r="C161" s="7">
        <v>218053.0</v>
      </c>
      <c r="D161" s="7" t="s">
        <v>114</v>
      </c>
      <c r="E161" s="6">
        <v>45444.0</v>
      </c>
      <c r="F161" s="52">
        <f t="shared" si="1"/>
        <v>8</v>
      </c>
      <c r="G161" s="6">
        <v>45464.0</v>
      </c>
      <c r="H161" s="52">
        <f t="shared" si="2"/>
        <v>7</v>
      </c>
      <c r="I161" s="7" t="s">
        <v>44</v>
      </c>
      <c r="J161" s="10"/>
      <c r="K161" s="56"/>
      <c r="L161" s="10"/>
      <c r="M161" s="10"/>
      <c r="N161" s="7" t="s">
        <v>18</v>
      </c>
      <c r="O161" s="10"/>
    </row>
    <row r="162">
      <c r="A162" s="6">
        <v>45705.0</v>
      </c>
      <c r="B162" s="10"/>
      <c r="C162" s="7">
        <v>237286.0</v>
      </c>
      <c r="D162" s="7" t="s">
        <v>116</v>
      </c>
      <c r="E162" s="6">
        <v>44713.0</v>
      </c>
      <c r="F162" s="52">
        <f t="shared" si="1"/>
        <v>32</v>
      </c>
      <c r="G162" s="9">
        <v>45643.0</v>
      </c>
      <c r="H162" s="52">
        <f t="shared" si="2"/>
        <v>2</v>
      </c>
      <c r="I162" s="7" t="s">
        <v>60</v>
      </c>
      <c r="J162" s="10"/>
      <c r="K162" s="56"/>
      <c r="L162" s="10"/>
      <c r="M162" s="10"/>
      <c r="N162" s="7" t="s">
        <v>18</v>
      </c>
      <c r="O162" s="10"/>
    </row>
    <row r="163">
      <c r="A163" s="6">
        <v>45705.0</v>
      </c>
      <c r="B163" s="10"/>
      <c r="C163" s="7">
        <v>181545.0</v>
      </c>
      <c r="D163" s="7" t="s">
        <v>116</v>
      </c>
      <c r="E163" s="6">
        <v>45047.0</v>
      </c>
      <c r="F163" s="52">
        <f t="shared" si="1"/>
        <v>21</v>
      </c>
      <c r="G163" s="6">
        <v>45146.0</v>
      </c>
      <c r="H163" s="52">
        <f t="shared" si="2"/>
        <v>18</v>
      </c>
      <c r="I163" s="7" t="s">
        <v>56</v>
      </c>
      <c r="J163" s="7">
        <v>501.0</v>
      </c>
      <c r="K163" s="56"/>
      <c r="L163" s="10"/>
      <c r="M163" s="10"/>
      <c r="N163" s="7" t="s">
        <v>18</v>
      </c>
      <c r="O163" s="10"/>
    </row>
    <row r="164">
      <c r="A164" s="6">
        <v>45705.0</v>
      </c>
      <c r="B164" s="122">
        <v>45706.0</v>
      </c>
      <c r="C164" s="7">
        <v>192550.0</v>
      </c>
      <c r="D164" s="7" t="s">
        <v>116</v>
      </c>
      <c r="E164" s="6">
        <v>45200.0</v>
      </c>
      <c r="F164" s="52">
        <f t="shared" si="1"/>
        <v>16</v>
      </c>
      <c r="G164" s="9">
        <v>45240.0</v>
      </c>
      <c r="H164" s="52">
        <f t="shared" si="2"/>
        <v>15</v>
      </c>
      <c r="I164" s="7" t="s">
        <v>60</v>
      </c>
      <c r="J164" s="7">
        <v>218.0</v>
      </c>
      <c r="K164" s="53">
        <v>5500.0</v>
      </c>
      <c r="L164" s="7" t="s">
        <v>46</v>
      </c>
      <c r="M164" s="122">
        <v>45706.0</v>
      </c>
      <c r="N164" s="7" t="s">
        <v>17</v>
      </c>
      <c r="O164" s="10"/>
    </row>
    <row r="165">
      <c r="A165" s="6">
        <v>45705.0</v>
      </c>
      <c r="B165" s="10"/>
      <c r="C165" s="7">
        <v>230963.0</v>
      </c>
      <c r="D165" s="7" t="s">
        <v>116</v>
      </c>
      <c r="E165" s="6">
        <v>45505.0</v>
      </c>
      <c r="F165" s="52">
        <f t="shared" si="1"/>
        <v>6</v>
      </c>
      <c r="G165" s="9">
        <v>45579.0</v>
      </c>
      <c r="H165" s="52">
        <f t="shared" si="2"/>
        <v>4</v>
      </c>
      <c r="I165" s="7" t="s">
        <v>69</v>
      </c>
      <c r="J165" s="10"/>
      <c r="K165" s="56"/>
      <c r="L165" s="10"/>
      <c r="M165" s="10"/>
      <c r="N165" s="7" t="s">
        <v>18</v>
      </c>
      <c r="O165" s="10"/>
    </row>
    <row r="166">
      <c r="A166" s="6">
        <v>45705.0</v>
      </c>
      <c r="B166" s="10"/>
      <c r="C166" s="7">
        <v>221898.0</v>
      </c>
      <c r="D166" s="7" t="s">
        <v>116</v>
      </c>
      <c r="E166" s="6">
        <v>45352.0</v>
      </c>
      <c r="F166" s="52">
        <f t="shared" si="1"/>
        <v>11</v>
      </c>
      <c r="G166" s="6">
        <v>45400.0</v>
      </c>
      <c r="H166" s="52">
        <f t="shared" si="2"/>
        <v>10</v>
      </c>
      <c r="I166" s="7" t="s">
        <v>44</v>
      </c>
      <c r="J166" s="10"/>
      <c r="K166" s="56"/>
      <c r="L166" s="10"/>
      <c r="M166" s="10"/>
      <c r="N166" s="7" t="s">
        <v>18</v>
      </c>
      <c r="O166" s="10"/>
    </row>
    <row r="167">
      <c r="A167" s="6">
        <v>45705.0</v>
      </c>
      <c r="B167" s="10"/>
      <c r="C167" s="7">
        <v>183526.0</v>
      </c>
      <c r="D167" s="7" t="s">
        <v>118</v>
      </c>
      <c r="E167" s="6">
        <v>45139.0</v>
      </c>
      <c r="F167" s="52">
        <f t="shared" si="1"/>
        <v>18</v>
      </c>
      <c r="G167" s="6">
        <v>45169.0</v>
      </c>
      <c r="H167" s="52">
        <f t="shared" si="2"/>
        <v>17</v>
      </c>
      <c r="I167" s="7" t="s">
        <v>56</v>
      </c>
      <c r="J167" s="7">
        <v>514.0</v>
      </c>
      <c r="K167" s="56"/>
      <c r="L167" s="10"/>
      <c r="M167" s="10"/>
      <c r="N167" s="7" t="s">
        <v>18</v>
      </c>
      <c r="O167" s="10"/>
    </row>
    <row r="168">
      <c r="A168" s="6">
        <v>45705.0</v>
      </c>
      <c r="B168" s="10"/>
      <c r="C168" s="7">
        <v>224781.0</v>
      </c>
      <c r="D168" s="7" t="s">
        <v>118</v>
      </c>
      <c r="E168" s="6">
        <v>45444.0</v>
      </c>
      <c r="F168" s="52">
        <f t="shared" si="1"/>
        <v>8</v>
      </c>
      <c r="G168" s="6">
        <v>45517.0</v>
      </c>
      <c r="H168" s="52">
        <f t="shared" si="2"/>
        <v>6</v>
      </c>
      <c r="I168" s="7" t="s">
        <v>69</v>
      </c>
      <c r="J168" s="10"/>
      <c r="K168" s="56"/>
      <c r="L168" s="10"/>
      <c r="M168" s="10"/>
      <c r="N168" s="7" t="s">
        <v>18</v>
      </c>
      <c r="O168" s="10"/>
    </row>
    <row r="169">
      <c r="A169" s="6">
        <v>45705.0</v>
      </c>
      <c r="B169" s="10"/>
      <c r="C169" s="7">
        <v>229595.0</v>
      </c>
      <c r="D169" s="7" t="s">
        <v>118</v>
      </c>
      <c r="E169" s="6">
        <v>45536.0</v>
      </c>
      <c r="F169" s="52">
        <f t="shared" si="1"/>
        <v>5</v>
      </c>
      <c r="G169" s="6">
        <v>45574.0</v>
      </c>
      <c r="H169" s="52">
        <f t="shared" si="2"/>
        <v>4</v>
      </c>
      <c r="I169" s="7" t="s">
        <v>69</v>
      </c>
      <c r="J169" s="10"/>
      <c r="K169" s="56"/>
      <c r="L169" s="10"/>
      <c r="M169" s="10"/>
      <c r="N169" s="7" t="s">
        <v>18</v>
      </c>
      <c r="O169" s="10"/>
    </row>
    <row r="170">
      <c r="A170" s="6">
        <v>45705.0</v>
      </c>
      <c r="B170" s="10"/>
      <c r="C170" s="7">
        <v>233856.0</v>
      </c>
      <c r="D170" s="7" t="s">
        <v>118</v>
      </c>
      <c r="E170" s="6">
        <v>45566.0</v>
      </c>
      <c r="F170" s="52">
        <f t="shared" si="1"/>
        <v>4</v>
      </c>
      <c r="G170" s="9">
        <v>45607.0</v>
      </c>
      <c r="H170" s="52">
        <f t="shared" si="2"/>
        <v>3</v>
      </c>
      <c r="I170" s="7" t="s">
        <v>69</v>
      </c>
      <c r="J170" s="10"/>
      <c r="K170" s="56"/>
      <c r="L170" s="10"/>
      <c r="M170" s="10"/>
      <c r="N170" s="7" t="s">
        <v>18</v>
      </c>
      <c r="O170" s="10"/>
    </row>
    <row r="171">
      <c r="A171" s="6">
        <v>45705.0</v>
      </c>
      <c r="B171" s="10"/>
      <c r="C171" s="7">
        <v>109121.0</v>
      </c>
      <c r="D171" s="7" t="s">
        <v>120</v>
      </c>
      <c r="E171" s="6">
        <v>44501.0</v>
      </c>
      <c r="F171" s="52">
        <f t="shared" si="1"/>
        <v>39</v>
      </c>
      <c r="G171" s="9">
        <v>44558.0</v>
      </c>
      <c r="H171" s="52">
        <f t="shared" si="2"/>
        <v>37</v>
      </c>
      <c r="I171" s="7" t="s">
        <v>60</v>
      </c>
      <c r="J171" s="10"/>
      <c r="K171" s="56"/>
      <c r="L171" s="10"/>
      <c r="M171" s="10"/>
      <c r="N171" s="7" t="s">
        <v>18</v>
      </c>
      <c r="O171" s="10"/>
    </row>
    <row r="172">
      <c r="A172" s="6">
        <v>45705.0</v>
      </c>
      <c r="B172" s="10"/>
      <c r="C172" s="7">
        <v>187696.0</v>
      </c>
      <c r="D172" s="7" t="s">
        <v>120</v>
      </c>
      <c r="E172" s="6">
        <v>45139.0</v>
      </c>
      <c r="F172" s="52">
        <f t="shared" si="1"/>
        <v>18</v>
      </c>
      <c r="G172" s="6">
        <v>45197.0</v>
      </c>
      <c r="H172" s="52">
        <f t="shared" si="2"/>
        <v>16</v>
      </c>
      <c r="I172" s="7" t="s">
        <v>69</v>
      </c>
      <c r="J172" s="10"/>
      <c r="K172" s="56"/>
      <c r="L172" s="10"/>
      <c r="M172" s="10"/>
      <c r="N172" s="7" t="s">
        <v>18</v>
      </c>
      <c r="O172" s="10"/>
    </row>
    <row r="173">
      <c r="A173" s="6">
        <v>45705.0</v>
      </c>
      <c r="B173" s="10"/>
      <c r="C173" s="7">
        <v>209845.0</v>
      </c>
      <c r="D173" s="7" t="s">
        <v>120</v>
      </c>
      <c r="E173" s="6">
        <v>45323.0</v>
      </c>
      <c r="F173" s="52">
        <f t="shared" si="1"/>
        <v>12</v>
      </c>
      <c r="G173" s="6">
        <v>45392.0</v>
      </c>
      <c r="H173" s="52">
        <f t="shared" si="2"/>
        <v>10</v>
      </c>
      <c r="I173" s="7" t="s">
        <v>69</v>
      </c>
      <c r="J173" s="10"/>
      <c r="K173" s="56"/>
      <c r="L173" s="10"/>
      <c r="M173" s="10"/>
      <c r="N173" s="7" t="s">
        <v>18</v>
      </c>
      <c r="O173" s="10"/>
    </row>
    <row r="174">
      <c r="A174" s="6">
        <v>45705.0</v>
      </c>
      <c r="B174" s="10"/>
      <c r="C174" s="7">
        <v>215478.0</v>
      </c>
      <c r="D174" s="7" t="s">
        <v>120</v>
      </c>
      <c r="E174" s="6">
        <v>45383.0</v>
      </c>
      <c r="F174" s="52">
        <f t="shared" si="1"/>
        <v>10</v>
      </c>
      <c r="G174" s="6">
        <v>45434.0</v>
      </c>
      <c r="H174" s="52">
        <f t="shared" si="2"/>
        <v>8</v>
      </c>
      <c r="I174" s="7" t="s">
        <v>69</v>
      </c>
      <c r="J174" s="10"/>
      <c r="K174" s="56"/>
      <c r="L174" s="10"/>
      <c r="M174" s="10"/>
      <c r="N174" s="7" t="s">
        <v>18</v>
      </c>
      <c r="O174" s="10"/>
    </row>
    <row r="175">
      <c r="A175" s="6">
        <v>45705.0</v>
      </c>
      <c r="B175" s="10"/>
      <c r="C175" s="7">
        <v>213208.0</v>
      </c>
      <c r="D175" s="7" t="s">
        <v>120</v>
      </c>
      <c r="E175" s="6">
        <v>45383.0</v>
      </c>
      <c r="F175" s="52">
        <f t="shared" si="1"/>
        <v>10</v>
      </c>
      <c r="G175" s="6">
        <v>45432.0</v>
      </c>
      <c r="H175" s="52">
        <f t="shared" si="2"/>
        <v>8</v>
      </c>
      <c r="I175" s="7" t="s">
        <v>60</v>
      </c>
      <c r="J175" s="10"/>
      <c r="K175" s="56"/>
      <c r="L175" s="10"/>
      <c r="M175" s="10"/>
      <c r="N175" s="7" t="s">
        <v>18</v>
      </c>
      <c r="O175" s="10"/>
    </row>
    <row r="176">
      <c r="A176" s="6">
        <v>45706.0</v>
      </c>
      <c r="B176" s="122">
        <v>45706.0</v>
      </c>
      <c r="C176" s="7">
        <v>221246.0</v>
      </c>
      <c r="D176" s="7" t="s">
        <v>120</v>
      </c>
      <c r="E176" s="6">
        <v>45474.0</v>
      </c>
      <c r="F176" s="52">
        <f t="shared" si="1"/>
        <v>7</v>
      </c>
      <c r="G176" s="6">
        <v>45485.0</v>
      </c>
      <c r="H176" s="52">
        <f t="shared" si="2"/>
        <v>7</v>
      </c>
      <c r="I176" s="7" t="s">
        <v>41</v>
      </c>
      <c r="J176" s="7">
        <v>88.0</v>
      </c>
      <c r="K176" s="53">
        <v>8000.0</v>
      </c>
      <c r="L176" s="7" t="s">
        <v>66</v>
      </c>
      <c r="M176" s="122">
        <v>45706.0</v>
      </c>
      <c r="N176" s="7" t="s">
        <v>16</v>
      </c>
      <c r="O176" s="7" t="s">
        <v>51</v>
      </c>
    </row>
    <row r="177">
      <c r="A177" s="6">
        <v>45705.0</v>
      </c>
      <c r="B177" s="10"/>
      <c r="C177" s="7">
        <v>231054.0</v>
      </c>
      <c r="D177" s="7" t="s">
        <v>120</v>
      </c>
      <c r="E177" s="6">
        <v>45536.0</v>
      </c>
      <c r="F177" s="52">
        <f t="shared" si="1"/>
        <v>5</v>
      </c>
      <c r="G177" s="9">
        <v>45593.0</v>
      </c>
      <c r="H177" s="52">
        <f t="shared" si="2"/>
        <v>3</v>
      </c>
      <c r="I177" s="7" t="s">
        <v>69</v>
      </c>
      <c r="J177" s="10"/>
      <c r="K177" s="56"/>
      <c r="L177" s="10"/>
      <c r="M177" s="10"/>
      <c r="N177" s="7" t="s">
        <v>18</v>
      </c>
      <c r="O177" s="10"/>
    </row>
    <row r="178">
      <c r="A178" s="6">
        <v>45705.0</v>
      </c>
      <c r="B178" s="10"/>
      <c r="C178" s="7">
        <v>119940.0</v>
      </c>
      <c r="D178" s="7" t="s">
        <v>68</v>
      </c>
      <c r="E178" s="6">
        <v>44593.0</v>
      </c>
      <c r="F178" s="52">
        <f t="shared" si="1"/>
        <v>36</v>
      </c>
      <c r="G178" s="6">
        <v>44636.0</v>
      </c>
      <c r="H178" s="52">
        <f t="shared" si="2"/>
        <v>35</v>
      </c>
      <c r="I178" s="7" t="s">
        <v>121</v>
      </c>
      <c r="J178" s="10"/>
      <c r="K178" s="56"/>
      <c r="L178" s="10"/>
      <c r="M178" s="10"/>
      <c r="N178" s="7" t="s">
        <v>18</v>
      </c>
      <c r="O178" s="10"/>
    </row>
    <row r="179">
      <c r="A179" s="6">
        <v>45705.0</v>
      </c>
      <c r="B179" s="10"/>
      <c r="C179" s="7">
        <v>76750.0</v>
      </c>
      <c r="D179" s="7" t="s">
        <v>344</v>
      </c>
      <c r="E179" s="6">
        <v>44136.0</v>
      </c>
      <c r="F179" s="52">
        <f t="shared" si="1"/>
        <v>51</v>
      </c>
      <c r="G179" s="6">
        <v>44228.0</v>
      </c>
      <c r="H179" s="52">
        <f t="shared" si="2"/>
        <v>48</v>
      </c>
      <c r="I179" s="7" t="s">
        <v>121</v>
      </c>
      <c r="J179" s="10"/>
      <c r="K179" s="56"/>
      <c r="L179" s="10"/>
      <c r="M179" s="10"/>
      <c r="N179" s="7" t="s">
        <v>18</v>
      </c>
      <c r="O179" s="10"/>
    </row>
    <row r="180">
      <c r="A180" s="6">
        <v>45705.0</v>
      </c>
      <c r="B180" s="10"/>
      <c r="C180" s="7">
        <v>172873.0</v>
      </c>
      <c r="D180" s="7" t="s">
        <v>120</v>
      </c>
      <c r="E180" s="6">
        <v>44958.0</v>
      </c>
      <c r="F180" s="52">
        <f t="shared" si="1"/>
        <v>24</v>
      </c>
      <c r="G180" s="6">
        <v>45083.0</v>
      </c>
      <c r="H180" s="52">
        <f t="shared" si="2"/>
        <v>20</v>
      </c>
      <c r="I180" s="7" t="s">
        <v>121</v>
      </c>
      <c r="J180" s="10"/>
      <c r="K180" s="56"/>
      <c r="L180" s="10"/>
      <c r="M180" s="10"/>
      <c r="N180" s="7" t="s">
        <v>18</v>
      </c>
      <c r="O180" s="10"/>
    </row>
    <row r="181">
      <c r="A181" s="6">
        <v>45705.0</v>
      </c>
      <c r="B181" s="10"/>
      <c r="C181" s="7">
        <v>150176.0</v>
      </c>
      <c r="D181" s="7" t="s">
        <v>112</v>
      </c>
      <c r="E181" s="6">
        <v>44531.0</v>
      </c>
      <c r="F181" s="52">
        <f t="shared" si="1"/>
        <v>38</v>
      </c>
      <c r="G181" s="6">
        <v>44873.0</v>
      </c>
      <c r="H181" s="52">
        <f t="shared" si="2"/>
        <v>27</v>
      </c>
      <c r="I181" s="7" t="s">
        <v>121</v>
      </c>
      <c r="J181" s="10"/>
      <c r="K181" s="56"/>
      <c r="L181" s="10"/>
      <c r="M181" s="10"/>
      <c r="N181" s="7" t="s">
        <v>18</v>
      </c>
      <c r="O181" s="10"/>
    </row>
    <row r="182">
      <c r="A182" s="6">
        <v>45705.0</v>
      </c>
      <c r="B182" s="10"/>
      <c r="C182" s="7">
        <v>125465.0</v>
      </c>
      <c r="D182" s="7" t="s">
        <v>96</v>
      </c>
      <c r="E182" s="6">
        <v>44621.0</v>
      </c>
      <c r="F182" s="52">
        <f t="shared" si="1"/>
        <v>35</v>
      </c>
      <c r="G182" s="6">
        <v>44652.0</v>
      </c>
      <c r="H182" s="52">
        <f t="shared" si="2"/>
        <v>34</v>
      </c>
      <c r="I182" s="7" t="s">
        <v>121</v>
      </c>
      <c r="J182" s="10"/>
      <c r="K182" s="56"/>
      <c r="L182" s="10"/>
      <c r="M182" s="10"/>
      <c r="N182" s="7" t="s">
        <v>18</v>
      </c>
      <c r="O182" s="10"/>
    </row>
    <row r="183">
      <c r="A183" s="6">
        <v>45705.0</v>
      </c>
      <c r="B183" s="10"/>
      <c r="C183" s="7">
        <v>98979.0</v>
      </c>
      <c r="D183" s="7" t="s">
        <v>85</v>
      </c>
      <c r="E183" s="6">
        <v>44287.0</v>
      </c>
      <c r="F183" s="52">
        <f t="shared" si="1"/>
        <v>46</v>
      </c>
      <c r="G183" s="6">
        <v>44440.0</v>
      </c>
      <c r="H183" s="52">
        <f t="shared" si="2"/>
        <v>41</v>
      </c>
      <c r="I183" s="7" t="s">
        <v>121</v>
      </c>
      <c r="J183" s="10"/>
      <c r="K183" s="56"/>
      <c r="L183" s="10"/>
      <c r="M183" s="10"/>
      <c r="N183" s="7" t="s">
        <v>18</v>
      </c>
      <c r="O183" s="10"/>
    </row>
    <row r="184">
      <c r="A184" s="6">
        <v>45705.0</v>
      </c>
      <c r="B184" s="10"/>
      <c r="C184" s="7">
        <v>129238.0</v>
      </c>
      <c r="D184" s="7" t="s">
        <v>324</v>
      </c>
      <c r="E184" s="6">
        <v>44652.0</v>
      </c>
      <c r="F184" s="52">
        <f t="shared" si="1"/>
        <v>34</v>
      </c>
      <c r="G184" s="6">
        <v>44699.0</v>
      </c>
      <c r="H184" s="52">
        <f t="shared" si="2"/>
        <v>33</v>
      </c>
      <c r="I184" s="7" t="s">
        <v>121</v>
      </c>
      <c r="J184" s="10"/>
      <c r="K184" s="56"/>
      <c r="L184" s="10"/>
      <c r="M184" s="10"/>
      <c r="N184" s="7" t="s">
        <v>18</v>
      </c>
      <c r="O184" s="10"/>
    </row>
    <row r="185">
      <c r="A185" s="6">
        <v>45705.0</v>
      </c>
      <c r="B185" s="10"/>
      <c r="C185" s="7">
        <v>57269.0</v>
      </c>
      <c r="D185" s="7" t="s">
        <v>54</v>
      </c>
      <c r="E185" s="6">
        <v>43891.0</v>
      </c>
      <c r="F185" s="52">
        <f t="shared" si="1"/>
        <v>59</v>
      </c>
      <c r="G185" s="6">
        <v>44026.0</v>
      </c>
      <c r="H185" s="52">
        <f t="shared" si="2"/>
        <v>55</v>
      </c>
      <c r="I185" s="7" t="s">
        <v>121</v>
      </c>
      <c r="J185" s="10"/>
      <c r="K185" s="56"/>
      <c r="L185" s="10"/>
      <c r="M185" s="10"/>
      <c r="N185" s="7" t="s">
        <v>18</v>
      </c>
      <c r="O185" s="10"/>
    </row>
    <row r="186">
      <c r="A186" s="6">
        <v>45705.0</v>
      </c>
      <c r="B186" s="10"/>
      <c r="C186" s="7">
        <v>35608.0</v>
      </c>
      <c r="D186" s="7" t="s">
        <v>85</v>
      </c>
      <c r="E186" s="6">
        <v>43709.0</v>
      </c>
      <c r="F186" s="52">
        <f t="shared" si="1"/>
        <v>65</v>
      </c>
      <c r="G186" s="9">
        <v>43819.0</v>
      </c>
      <c r="H186" s="52">
        <f t="shared" si="2"/>
        <v>61</v>
      </c>
      <c r="I186" s="7" t="s">
        <v>89</v>
      </c>
      <c r="J186" s="10"/>
      <c r="K186" s="56"/>
      <c r="L186" s="10"/>
      <c r="M186" s="10"/>
      <c r="N186" s="7" t="s">
        <v>18</v>
      </c>
      <c r="O186" s="10"/>
    </row>
    <row r="187">
      <c r="A187" s="6">
        <v>45705.0</v>
      </c>
      <c r="B187" s="10"/>
      <c r="C187" s="7">
        <v>66548.0</v>
      </c>
      <c r="D187" s="7" t="s">
        <v>110</v>
      </c>
      <c r="E187" s="6">
        <v>43922.0</v>
      </c>
      <c r="F187" s="52">
        <f t="shared" si="1"/>
        <v>58</v>
      </c>
      <c r="G187" s="6">
        <v>44112.0</v>
      </c>
      <c r="H187" s="52">
        <f t="shared" si="2"/>
        <v>52</v>
      </c>
      <c r="I187" s="7" t="s">
        <v>121</v>
      </c>
      <c r="J187" s="10"/>
      <c r="K187" s="56"/>
      <c r="L187" s="10"/>
      <c r="M187" s="10"/>
      <c r="N187" s="7" t="s">
        <v>18</v>
      </c>
      <c r="O187" s="10"/>
    </row>
    <row r="188">
      <c r="A188" s="6">
        <v>45705.0</v>
      </c>
      <c r="B188" s="10"/>
      <c r="C188" s="7">
        <v>210645.0</v>
      </c>
      <c r="D188" s="7" t="s">
        <v>82</v>
      </c>
      <c r="E188" s="6">
        <v>45323.0</v>
      </c>
      <c r="F188" s="52">
        <f t="shared" si="1"/>
        <v>12</v>
      </c>
      <c r="G188" s="6">
        <v>45397.0</v>
      </c>
      <c r="H188" s="52">
        <f t="shared" si="2"/>
        <v>10</v>
      </c>
      <c r="I188" s="7" t="s">
        <v>57</v>
      </c>
      <c r="J188" s="10"/>
      <c r="K188" s="56"/>
      <c r="L188" s="10"/>
      <c r="M188" s="10"/>
      <c r="N188" s="7" t="s">
        <v>18</v>
      </c>
      <c r="O188" s="10"/>
    </row>
    <row r="189">
      <c r="A189" s="6">
        <v>45705.0</v>
      </c>
      <c r="B189" s="10"/>
      <c r="C189" s="7">
        <v>154008.0</v>
      </c>
      <c r="D189" s="7" t="s">
        <v>54</v>
      </c>
      <c r="E189" s="6">
        <v>44805.0</v>
      </c>
      <c r="F189" s="52">
        <f t="shared" si="1"/>
        <v>29</v>
      </c>
      <c r="G189" s="9">
        <v>44915.0</v>
      </c>
      <c r="H189" s="52">
        <f t="shared" si="2"/>
        <v>25</v>
      </c>
      <c r="I189" s="7" t="s">
        <v>60</v>
      </c>
      <c r="J189" s="10"/>
      <c r="K189" s="56"/>
      <c r="L189" s="10"/>
      <c r="M189" s="10"/>
      <c r="N189" s="7" t="s">
        <v>18</v>
      </c>
      <c r="O189" s="10"/>
    </row>
    <row r="190">
      <c r="A190" s="6">
        <v>45705.0</v>
      </c>
      <c r="B190" s="10"/>
      <c r="C190" s="7">
        <v>191892.0</v>
      </c>
      <c r="D190" s="7" t="s">
        <v>85</v>
      </c>
      <c r="E190" s="6">
        <v>45200.0</v>
      </c>
      <c r="F190" s="52">
        <f t="shared" si="1"/>
        <v>16</v>
      </c>
      <c r="G190" s="9">
        <v>45240.0</v>
      </c>
      <c r="H190" s="52">
        <f t="shared" si="2"/>
        <v>15</v>
      </c>
      <c r="I190" s="7" t="s">
        <v>56</v>
      </c>
      <c r="J190" s="7">
        <v>501.0</v>
      </c>
      <c r="K190" s="56"/>
      <c r="L190" s="10"/>
      <c r="M190" s="10"/>
      <c r="N190" s="7" t="s">
        <v>18</v>
      </c>
      <c r="O190" s="10"/>
    </row>
    <row r="191">
      <c r="A191" s="6">
        <v>45705.0</v>
      </c>
      <c r="B191" s="10"/>
      <c r="C191" s="7">
        <v>224638.0</v>
      </c>
      <c r="D191" s="7" t="s">
        <v>68</v>
      </c>
      <c r="E191" s="6">
        <v>44896.0</v>
      </c>
      <c r="F191" s="52">
        <f t="shared" si="1"/>
        <v>26</v>
      </c>
      <c r="G191" s="6">
        <v>45516.0</v>
      </c>
      <c r="H191" s="52">
        <f t="shared" si="2"/>
        <v>6</v>
      </c>
      <c r="I191" s="7" t="s">
        <v>117</v>
      </c>
      <c r="J191" s="10"/>
      <c r="K191" s="56"/>
      <c r="L191" s="10"/>
      <c r="M191" s="10"/>
      <c r="N191" s="7" t="s">
        <v>18</v>
      </c>
      <c r="O191" s="10"/>
    </row>
    <row r="192">
      <c r="A192" s="6">
        <v>45705.0</v>
      </c>
      <c r="B192" s="10"/>
      <c r="C192" s="7">
        <v>202766.0</v>
      </c>
      <c r="D192" s="7" t="s">
        <v>87</v>
      </c>
      <c r="E192" s="6">
        <v>45292.0</v>
      </c>
      <c r="F192" s="52">
        <f t="shared" si="1"/>
        <v>13</v>
      </c>
      <c r="G192" s="6">
        <v>45338.0</v>
      </c>
      <c r="H192" s="52">
        <f t="shared" si="2"/>
        <v>12</v>
      </c>
      <c r="I192" s="7" t="s">
        <v>60</v>
      </c>
      <c r="J192" s="10"/>
      <c r="K192" s="56"/>
      <c r="L192" s="10"/>
      <c r="M192" s="10"/>
      <c r="N192" s="7" t="s">
        <v>18</v>
      </c>
      <c r="O192" s="10"/>
    </row>
    <row r="193">
      <c r="A193" s="6">
        <v>45705.0</v>
      </c>
      <c r="B193" s="10"/>
      <c r="C193" s="7">
        <v>215893.0</v>
      </c>
      <c r="D193" s="7" t="s">
        <v>100</v>
      </c>
      <c r="E193" s="6">
        <v>45383.0</v>
      </c>
      <c r="F193" s="52">
        <f t="shared" si="1"/>
        <v>10</v>
      </c>
      <c r="G193" s="6">
        <v>45436.0</v>
      </c>
      <c r="H193" s="52">
        <f t="shared" si="2"/>
        <v>8</v>
      </c>
      <c r="I193" s="7" t="s">
        <v>57</v>
      </c>
      <c r="J193" s="10"/>
      <c r="K193" s="56"/>
      <c r="L193" s="10"/>
      <c r="M193" s="10"/>
      <c r="N193" s="7" t="s">
        <v>18</v>
      </c>
      <c r="O193" s="10"/>
    </row>
    <row r="194">
      <c r="A194" s="6">
        <v>45705.0</v>
      </c>
      <c r="B194" s="10"/>
      <c r="C194" s="7">
        <v>116016.0</v>
      </c>
      <c r="D194" s="7" t="s">
        <v>93</v>
      </c>
      <c r="E194" s="6">
        <v>44501.0</v>
      </c>
      <c r="F194" s="52">
        <f t="shared" si="1"/>
        <v>39</v>
      </c>
      <c r="G194" s="6">
        <v>44607.0</v>
      </c>
      <c r="H194" s="52">
        <f t="shared" si="2"/>
        <v>36</v>
      </c>
      <c r="I194" s="7" t="s">
        <v>60</v>
      </c>
      <c r="J194" s="10"/>
      <c r="K194" s="56"/>
      <c r="L194" s="10"/>
      <c r="M194" s="10"/>
      <c r="N194" s="7" t="s">
        <v>18</v>
      </c>
      <c r="O194" s="10"/>
    </row>
    <row r="195">
      <c r="A195" s="6">
        <v>45705.0</v>
      </c>
      <c r="B195" s="10"/>
      <c r="C195" s="7">
        <v>186345.0</v>
      </c>
      <c r="D195" s="7" t="s">
        <v>107</v>
      </c>
      <c r="E195" s="6">
        <v>42552.0</v>
      </c>
      <c r="F195" s="52">
        <f t="shared" si="1"/>
        <v>103</v>
      </c>
      <c r="G195" s="6">
        <v>45187.0</v>
      </c>
      <c r="H195" s="52">
        <f t="shared" si="2"/>
        <v>17</v>
      </c>
      <c r="I195" s="7" t="s">
        <v>44</v>
      </c>
      <c r="J195" s="10"/>
      <c r="K195" s="56"/>
      <c r="L195" s="10"/>
      <c r="M195" s="10"/>
      <c r="N195" s="7" t="s">
        <v>18</v>
      </c>
      <c r="O195" s="10"/>
    </row>
    <row r="196">
      <c r="A196" s="6">
        <v>45705.0</v>
      </c>
      <c r="B196" s="10"/>
      <c r="C196" s="7">
        <v>210644.0</v>
      </c>
      <c r="D196" s="7" t="s">
        <v>325</v>
      </c>
      <c r="E196" s="6">
        <v>45139.0</v>
      </c>
      <c r="F196" s="52">
        <f t="shared" si="1"/>
        <v>18</v>
      </c>
      <c r="G196" s="6">
        <v>45397.0</v>
      </c>
      <c r="H196" s="52">
        <f t="shared" si="2"/>
        <v>10</v>
      </c>
      <c r="I196" s="7" t="s">
        <v>41</v>
      </c>
      <c r="J196" s="10"/>
      <c r="K196" s="56"/>
      <c r="L196" s="10"/>
      <c r="M196" s="10"/>
      <c r="N196" s="7" t="s">
        <v>18</v>
      </c>
      <c r="O196" s="10"/>
    </row>
    <row r="197">
      <c r="A197" s="6">
        <v>45705.0</v>
      </c>
      <c r="B197" s="10"/>
      <c r="C197" s="7">
        <v>198385.0</v>
      </c>
      <c r="D197" s="7" t="s">
        <v>92</v>
      </c>
      <c r="E197" s="6">
        <v>45292.0</v>
      </c>
      <c r="F197" s="52">
        <f t="shared" si="1"/>
        <v>13</v>
      </c>
      <c r="G197" s="6">
        <v>45303.0</v>
      </c>
      <c r="H197" s="52">
        <f t="shared" si="2"/>
        <v>13</v>
      </c>
      <c r="I197" s="7" t="s">
        <v>57</v>
      </c>
      <c r="J197" s="10"/>
      <c r="K197" s="56"/>
      <c r="L197" s="10"/>
      <c r="M197" s="10"/>
      <c r="N197" s="7" t="s">
        <v>18</v>
      </c>
      <c r="O197" s="10"/>
    </row>
    <row r="198">
      <c r="A198" s="6">
        <v>45705.0</v>
      </c>
      <c r="B198" s="10"/>
      <c r="C198" s="7">
        <v>206122.0</v>
      </c>
      <c r="D198" s="7" t="s">
        <v>85</v>
      </c>
      <c r="E198" s="6">
        <v>45292.0</v>
      </c>
      <c r="F198" s="52">
        <f t="shared" si="1"/>
        <v>13</v>
      </c>
      <c r="G198" s="6">
        <v>45372.0</v>
      </c>
      <c r="H198" s="52">
        <f t="shared" si="2"/>
        <v>10</v>
      </c>
      <c r="I198" s="7" t="s">
        <v>60</v>
      </c>
      <c r="J198" s="10"/>
      <c r="K198" s="56"/>
      <c r="L198" s="10"/>
      <c r="M198" s="10"/>
      <c r="N198" s="7" t="s">
        <v>18</v>
      </c>
      <c r="O198" s="10"/>
    </row>
    <row r="199">
      <c r="A199" s="6">
        <v>45705.0</v>
      </c>
      <c r="B199" s="10"/>
      <c r="C199" s="7">
        <v>209595.0</v>
      </c>
      <c r="D199" s="7" t="s">
        <v>95</v>
      </c>
      <c r="E199" s="6">
        <v>45352.0</v>
      </c>
      <c r="F199" s="52">
        <f t="shared" si="1"/>
        <v>11</v>
      </c>
      <c r="G199" s="6">
        <v>45390.0</v>
      </c>
      <c r="H199" s="52">
        <f t="shared" si="2"/>
        <v>10</v>
      </c>
      <c r="I199" s="7" t="s">
        <v>57</v>
      </c>
      <c r="J199" s="10"/>
      <c r="K199" s="56"/>
      <c r="L199" s="10"/>
      <c r="M199" s="10"/>
      <c r="N199" s="7" t="s">
        <v>18</v>
      </c>
      <c r="O199" s="10"/>
    </row>
    <row r="200">
      <c r="A200" s="6">
        <v>45705.0</v>
      </c>
      <c r="B200" s="10"/>
      <c r="C200" s="7">
        <v>239088.0</v>
      </c>
      <c r="D200" s="7" t="s">
        <v>74</v>
      </c>
      <c r="E200" s="6">
        <v>44197.0</v>
      </c>
      <c r="F200" s="52">
        <f t="shared" si="1"/>
        <v>49</v>
      </c>
      <c r="G200" s="6">
        <v>45670.0</v>
      </c>
      <c r="H200" s="52">
        <f t="shared" si="2"/>
        <v>1</v>
      </c>
      <c r="I200" s="7" t="s">
        <v>60</v>
      </c>
      <c r="J200" s="10"/>
      <c r="K200" s="56"/>
      <c r="L200" s="10"/>
      <c r="M200" s="10"/>
      <c r="N200" s="7" t="s">
        <v>18</v>
      </c>
      <c r="O200" s="10"/>
    </row>
    <row r="201">
      <c r="A201" s="6">
        <v>45705.0</v>
      </c>
      <c r="B201" s="10"/>
      <c r="C201" s="7">
        <v>142169.0</v>
      </c>
      <c r="D201" s="7" t="s">
        <v>82</v>
      </c>
      <c r="E201" s="6">
        <v>44682.0</v>
      </c>
      <c r="F201" s="52">
        <f t="shared" si="1"/>
        <v>33</v>
      </c>
      <c r="G201" s="6">
        <v>44807.0</v>
      </c>
      <c r="H201" s="52">
        <f t="shared" si="2"/>
        <v>29</v>
      </c>
      <c r="I201" s="7" t="s">
        <v>60</v>
      </c>
      <c r="J201" s="10"/>
      <c r="K201" s="56"/>
      <c r="L201" s="10"/>
      <c r="M201" s="10"/>
      <c r="N201" s="7" t="s">
        <v>18</v>
      </c>
      <c r="O201" s="10"/>
    </row>
    <row r="202">
      <c r="A202" s="6">
        <v>45705.0</v>
      </c>
      <c r="B202" s="10"/>
      <c r="C202" s="7">
        <v>221625.0</v>
      </c>
      <c r="D202" s="7" t="s">
        <v>104</v>
      </c>
      <c r="E202" s="6">
        <v>45444.0</v>
      </c>
      <c r="F202" s="52">
        <f t="shared" si="1"/>
        <v>8</v>
      </c>
      <c r="G202" s="6">
        <v>45492.0</v>
      </c>
      <c r="H202" s="52">
        <f t="shared" si="2"/>
        <v>6</v>
      </c>
      <c r="I202" s="7" t="s">
        <v>130</v>
      </c>
      <c r="J202" s="10"/>
      <c r="K202" s="56"/>
      <c r="L202" s="10"/>
      <c r="M202" s="10"/>
      <c r="N202" s="7" t="s">
        <v>18</v>
      </c>
      <c r="O202" s="10"/>
    </row>
    <row r="203">
      <c r="A203" s="6">
        <v>45705.0</v>
      </c>
      <c r="B203" s="10"/>
      <c r="C203" s="7">
        <v>10212.0</v>
      </c>
      <c r="D203" s="7" t="s">
        <v>68</v>
      </c>
      <c r="E203" s="6">
        <v>43509.0</v>
      </c>
      <c r="F203" s="52">
        <f t="shared" si="1"/>
        <v>72</v>
      </c>
      <c r="G203" s="6">
        <v>43536.0</v>
      </c>
      <c r="H203" s="52">
        <f t="shared" si="2"/>
        <v>71</v>
      </c>
      <c r="I203" s="7" t="s">
        <v>121</v>
      </c>
      <c r="J203" s="10"/>
      <c r="K203" s="56"/>
      <c r="L203" s="10"/>
      <c r="M203" s="10"/>
      <c r="N203" s="7" t="s">
        <v>18</v>
      </c>
      <c r="O203" s="10"/>
    </row>
    <row r="204">
      <c r="A204" s="6">
        <v>45705.0</v>
      </c>
      <c r="B204" s="10"/>
      <c r="C204" s="7">
        <v>11483.0</v>
      </c>
      <c r="D204" s="7" t="s">
        <v>384</v>
      </c>
      <c r="E204" s="6">
        <v>43497.0</v>
      </c>
      <c r="F204" s="52">
        <f t="shared" si="1"/>
        <v>72</v>
      </c>
      <c r="G204" s="6">
        <v>43581.0</v>
      </c>
      <c r="H204" s="52">
        <f t="shared" si="2"/>
        <v>69</v>
      </c>
      <c r="I204" s="7" t="s">
        <v>121</v>
      </c>
      <c r="J204" s="10"/>
      <c r="K204" s="56"/>
      <c r="L204" s="10"/>
      <c r="M204" s="10"/>
      <c r="N204" s="7" t="s">
        <v>18</v>
      </c>
      <c r="O204" s="10"/>
    </row>
    <row r="205">
      <c r="A205" s="6">
        <v>45705.0</v>
      </c>
      <c r="B205" s="10"/>
      <c r="C205" s="7">
        <v>2082.0</v>
      </c>
      <c r="D205" s="7" t="s">
        <v>248</v>
      </c>
      <c r="E205" s="6">
        <v>44197.0</v>
      </c>
      <c r="F205" s="52">
        <f t="shared" si="1"/>
        <v>49</v>
      </c>
      <c r="G205" s="6">
        <v>44392.0</v>
      </c>
      <c r="H205" s="52">
        <f t="shared" si="2"/>
        <v>43</v>
      </c>
      <c r="I205" s="7" t="s">
        <v>44</v>
      </c>
      <c r="J205" s="10"/>
      <c r="K205" s="56"/>
      <c r="L205" s="10"/>
      <c r="M205" s="10"/>
      <c r="N205" s="7" t="s">
        <v>18</v>
      </c>
      <c r="O205" s="10"/>
    </row>
    <row r="206">
      <c r="A206" s="6">
        <v>45705.0</v>
      </c>
      <c r="B206" s="10"/>
      <c r="C206" s="7">
        <v>203771.0</v>
      </c>
      <c r="D206" s="7" t="s">
        <v>43</v>
      </c>
      <c r="E206" s="6">
        <v>45261.0</v>
      </c>
      <c r="F206" s="52">
        <f t="shared" si="1"/>
        <v>14</v>
      </c>
      <c r="G206" s="6">
        <v>45348.0</v>
      </c>
      <c r="H206" s="52">
        <f t="shared" si="2"/>
        <v>11</v>
      </c>
      <c r="I206" s="7" t="s">
        <v>60</v>
      </c>
      <c r="J206" s="10"/>
      <c r="K206" s="56"/>
      <c r="L206" s="10"/>
      <c r="M206" s="10"/>
      <c r="N206" s="7" t="s">
        <v>18</v>
      </c>
      <c r="O206" s="10"/>
    </row>
    <row r="207">
      <c r="A207" s="6">
        <v>45705.0</v>
      </c>
      <c r="B207" s="10"/>
      <c r="C207" s="7">
        <v>233516.0</v>
      </c>
      <c r="D207" s="7" t="s">
        <v>43</v>
      </c>
      <c r="E207" s="6">
        <v>45474.0</v>
      </c>
      <c r="F207" s="52">
        <f t="shared" si="1"/>
        <v>7</v>
      </c>
      <c r="G207" s="6">
        <v>45603.0</v>
      </c>
      <c r="H207" s="52">
        <f t="shared" si="2"/>
        <v>3</v>
      </c>
      <c r="I207" s="7" t="s">
        <v>44</v>
      </c>
      <c r="J207" s="10"/>
      <c r="K207" s="56"/>
      <c r="L207" s="10"/>
      <c r="M207" s="10"/>
      <c r="N207" s="7" t="s">
        <v>18</v>
      </c>
      <c r="O207" s="10"/>
    </row>
    <row r="208">
      <c r="A208" s="6">
        <v>45705.0</v>
      </c>
      <c r="B208" s="10"/>
      <c r="C208" s="7">
        <v>186373.0</v>
      </c>
      <c r="D208" s="7" t="s">
        <v>43</v>
      </c>
      <c r="E208" s="6">
        <v>45292.0</v>
      </c>
      <c r="F208" s="52">
        <f t="shared" si="1"/>
        <v>13</v>
      </c>
      <c r="G208" s="6">
        <v>45377.0</v>
      </c>
      <c r="H208" s="52">
        <f t="shared" si="2"/>
        <v>10</v>
      </c>
      <c r="I208" s="7" t="s">
        <v>44</v>
      </c>
      <c r="J208" s="10"/>
      <c r="K208" s="56"/>
      <c r="L208" s="10"/>
      <c r="M208" s="10"/>
      <c r="N208" s="7" t="s">
        <v>18</v>
      </c>
      <c r="O208" s="10"/>
    </row>
    <row r="209">
      <c r="A209" s="6">
        <v>45705.0</v>
      </c>
      <c r="B209" s="10"/>
      <c r="C209" s="7">
        <v>221776.0</v>
      </c>
      <c r="D209" s="7" t="s">
        <v>43</v>
      </c>
      <c r="E209" s="6">
        <v>45474.0</v>
      </c>
      <c r="F209" s="52">
        <f t="shared" si="1"/>
        <v>7</v>
      </c>
      <c r="G209" s="6">
        <v>45523.0</v>
      </c>
      <c r="H209" s="52">
        <f t="shared" si="2"/>
        <v>5</v>
      </c>
      <c r="I209" s="7" t="s">
        <v>56</v>
      </c>
      <c r="J209" s="7">
        <v>510.0</v>
      </c>
      <c r="K209" s="56"/>
      <c r="L209" s="10"/>
      <c r="M209" s="10"/>
      <c r="N209" s="7" t="s">
        <v>18</v>
      </c>
      <c r="O209" s="10"/>
    </row>
    <row r="210">
      <c r="A210" s="6">
        <v>45705.0</v>
      </c>
      <c r="B210" s="10"/>
      <c r="C210" s="7">
        <v>233306.0</v>
      </c>
      <c r="D210" s="7" t="s">
        <v>43</v>
      </c>
      <c r="E210" s="6">
        <v>45474.0</v>
      </c>
      <c r="F210" s="52">
        <f t="shared" si="1"/>
        <v>7</v>
      </c>
      <c r="G210" s="6">
        <v>45601.0</v>
      </c>
      <c r="H210" s="52">
        <f t="shared" si="2"/>
        <v>3</v>
      </c>
      <c r="I210" s="7" t="s">
        <v>56</v>
      </c>
      <c r="J210" s="7" t="s">
        <v>7</v>
      </c>
      <c r="K210" s="56"/>
      <c r="L210" s="10"/>
      <c r="M210" s="10"/>
      <c r="N210" s="7" t="s">
        <v>18</v>
      </c>
      <c r="O210" s="10"/>
    </row>
    <row r="211">
      <c r="A211" s="6">
        <v>45705.0</v>
      </c>
      <c r="B211" s="10"/>
      <c r="C211" s="7">
        <v>237969.0</v>
      </c>
      <c r="D211" s="7" t="s">
        <v>43</v>
      </c>
      <c r="E211" s="6">
        <v>45566.0</v>
      </c>
      <c r="F211" s="52">
        <f t="shared" si="1"/>
        <v>4</v>
      </c>
      <c r="G211" s="6">
        <v>45663.0</v>
      </c>
      <c r="H211" s="52">
        <f t="shared" si="2"/>
        <v>1</v>
      </c>
      <c r="I211" s="7" t="s">
        <v>56</v>
      </c>
      <c r="J211" s="7" t="s">
        <v>7</v>
      </c>
      <c r="K211" s="56"/>
      <c r="L211" s="10"/>
      <c r="M211" s="10"/>
      <c r="N211" s="7" t="s">
        <v>18</v>
      </c>
      <c r="O211" s="10"/>
    </row>
    <row r="212">
      <c r="A212" s="6">
        <v>45705.0</v>
      </c>
      <c r="B212" s="10"/>
      <c r="C212" s="7">
        <v>240640.0</v>
      </c>
      <c r="D212" s="7" t="s">
        <v>43</v>
      </c>
      <c r="E212" s="6">
        <v>45658.0</v>
      </c>
      <c r="F212" s="52">
        <f t="shared" si="1"/>
        <v>1</v>
      </c>
      <c r="G212" s="6">
        <v>45681.0</v>
      </c>
      <c r="H212" s="52">
        <f t="shared" si="2"/>
        <v>0</v>
      </c>
      <c r="I212" s="7" t="s">
        <v>69</v>
      </c>
      <c r="J212" s="10"/>
      <c r="K212" s="56"/>
      <c r="L212" s="10"/>
      <c r="M212" s="10"/>
      <c r="N212" s="7" t="s">
        <v>18</v>
      </c>
      <c r="O212" s="10"/>
    </row>
    <row r="213">
      <c r="A213" s="6">
        <v>45705.0</v>
      </c>
      <c r="B213" s="10"/>
      <c r="C213" s="7">
        <v>221627.0</v>
      </c>
      <c r="D213" s="7" t="s">
        <v>54</v>
      </c>
      <c r="E213" s="6">
        <v>45261.0</v>
      </c>
      <c r="F213" s="52">
        <f t="shared" si="1"/>
        <v>14</v>
      </c>
      <c r="G213" s="6">
        <v>45489.0</v>
      </c>
      <c r="H213" s="52">
        <f t="shared" si="2"/>
        <v>7</v>
      </c>
      <c r="I213" s="7" t="s">
        <v>44</v>
      </c>
      <c r="J213" s="10"/>
      <c r="K213" s="56"/>
      <c r="L213" s="10"/>
      <c r="M213" s="10"/>
      <c r="N213" s="7" t="s">
        <v>18</v>
      </c>
      <c r="O213" s="10"/>
    </row>
    <row r="214">
      <c r="A214" s="6">
        <v>45705.0</v>
      </c>
      <c r="B214" s="10"/>
      <c r="C214" s="7">
        <v>149181.0</v>
      </c>
      <c r="D214" s="7" t="s">
        <v>54</v>
      </c>
      <c r="E214" s="6">
        <v>44774.0</v>
      </c>
      <c r="F214" s="52">
        <f t="shared" si="1"/>
        <v>30</v>
      </c>
      <c r="G214" s="9">
        <v>44863.0</v>
      </c>
      <c r="H214" s="52">
        <f t="shared" si="2"/>
        <v>27</v>
      </c>
      <c r="I214" s="7" t="s">
        <v>56</v>
      </c>
      <c r="J214" s="7">
        <v>513.0</v>
      </c>
      <c r="K214" s="56"/>
      <c r="L214" s="10"/>
      <c r="M214" s="10"/>
      <c r="N214" s="7" t="s">
        <v>18</v>
      </c>
      <c r="O214" s="10"/>
    </row>
    <row r="215">
      <c r="A215" s="6">
        <v>45705.0</v>
      </c>
      <c r="B215" s="10"/>
      <c r="C215" s="7">
        <v>229036.0</v>
      </c>
      <c r="D215" s="7" t="s">
        <v>54</v>
      </c>
      <c r="E215" s="6">
        <v>45536.0</v>
      </c>
      <c r="F215" s="52">
        <f t="shared" si="1"/>
        <v>5</v>
      </c>
      <c r="G215" s="6">
        <v>45563.0</v>
      </c>
      <c r="H215" s="52">
        <f t="shared" si="2"/>
        <v>4</v>
      </c>
      <c r="I215" s="7" t="s">
        <v>56</v>
      </c>
      <c r="J215" s="7" t="s">
        <v>215</v>
      </c>
      <c r="K215" s="56"/>
      <c r="L215" s="10"/>
      <c r="M215" s="10"/>
      <c r="N215" s="7" t="s">
        <v>18</v>
      </c>
      <c r="O215" s="10"/>
    </row>
    <row r="216">
      <c r="A216" s="6">
        <v>45705.0</v>
      </c>
      <c r="B216" s="10"/>
      <c r="C216" s="7">
        <v>173744.0</v>
      </c>
      <c r="D216" s="7" t="s">
        <v>54</v>
      </c>
      <c r="E216" s="6">
        <v>45078.0</v>
      </c>
      <c r="F216" s="52">
        <f t="shared" si="1"/>
        <v>20</v>
      </c>
      <c r="G216" s="6">
        <v>45110.0</v>
      </c>
      <c r="H216" s="52">
        <f t="shared" si="2"/>
        <v>19</v>
      </c>
      <c r="I216" s="7" t="s">
        <v>56</v>
      </c>
      <c r="J216" s="7" t="s">
        <v>7</v>
      </c>
      <c r="K216" s="56"/>
      <c r="L216" s="10"/>
      <c r="M216" s="10"/>
      <c r="N216" s="7" t="s">
        <v>18</v>
      </c>
      <c r="O216" s="10"/>
    </row>
    <row r="217">
      <c r="A217" s="6">
        <v>45705.0</v>
      </c>
      <c r="B217" s="10"/>
      <c r="C217" s="7">
        <v>184336.0</v>
      </c>
      <c r="D217" s="7" t="s">
        <v>54</v>
      </c>
      <c r="E217" s="6">
        <v>45108.0</v>
      </c>
      <c r="F217" s="52">
        <f t="shared" si="1"/>
        <v>19</v>
      </c>
      <c r="G217" s="6">
        <v>45171.0</v>
      </c>
      <c r="H217" s="52">
        <f t="shared" si="2"/>
        <v>17</v>
      </c>
      <c r="I217" s="7" t="s">
        <v>117</v>
      </c>
      <c r="J217" s="10"/>
      <c r="K217" s="56"/>
      <c r="L217" s="10"/>
      <c r="M217" s="10"/>
      <c r="N217" s="7" t="s">
        <v>18</v>
      </c>
      <c r="O217" s="10"/>
    </row>
    <row r="218">
      <c r="A218" s="6">
        <v>45705.0</v>
      </c>
      <c r="B218" s="10"/>
      <c r="C218" s="7">
        <v>184762.0</v>
      </c>
      <c r="D218" s="7" t="s">
        <v>54</v>
      </c>
      <c r="E218" s="6">
        <v>45108.0</v>
      </c>
      <c r="F218" s="52">
        <f t="shared" si="1"/>
        <v>19</v>
      </c>
      <c r="G218" s="6">
        <v>45178.0</v>
      </c>
      <c r="H218" s="52">
        <f t="shared" si="2"/>
        <v>17</v>
      </c>
      <c r="I218" s="7" t="s">
        <v>56</v>
      </c>
      <c r="J218" s="7">
        <v>535.0</v>
      </c>
      <c r="K218" s="56"/>
      <c r="L218" s="10"/>
      <c r="M218" s="10"/>
      <c r="N218" s="7" t="s">
        <v>18</v>
      </c>
      <c r="O218" s="10"/>
    </row>
    <row r="219">
      <c r="A219" s="6">
        <v>45705.0</v>
      </c>
      <c r="B219" s="10"/>
      <c r="C219" s="7">
        <v>200098.0</v>
      </c>
      <c r="D219" s="7" t="s">
        <v>54</v>
      </c>
      <c r="E219" s="6">
        <v>45292.0</v>
      </c>
      <c r="F219" s="52">
        <f t="shared" si="1"/>
        <v>13</v>
      </c>
      <c r="G219" s="6">
        <v>45321.0</v>
      </c>
      <c r="H219" s="52">
        <f t="shared" si="2"/>
        <v>12</v>
      </c>
      <c r="I219" s="7" t="s">
        <v>56</v>
      </c>
      <c r="J219" s="7">
        <v>514.0</v>
      </c>
      <c r="K219" s="56"/>
      <c r="L219" s="10"/>
      <c r="M219" s="10"/>
      <c r="N219" s="7" t="s">
        <v>18</v>
      </c>
      <c r="O219" s="10"/>
    </row>
    <row r="220">
      <c r="A220" s="6">
        <v>45705.0</v>
      </c>
      <c r="B220" s="10"/>
      <c r="C220" s="7">
        <v>208148.0</v>
      </c>
      <c r="D220" s="7" t="s">
        <v>54</v>
      </c>
      <c r="E220" s="6">
        <v>44562.0</v>
      </c>
      <c r="F220" s="52">
        <f t="shared" si="1"/>
        <v>37</v>
      </c>
      <c r="G220" s="6">
        <v>45379.0</v>
      </c>
      <c r="H220" s="52">
        <f t="shared" si="2"/>
        <v>10</v>
      </c>
      <c r="I220" s="7" t="s">
        <v>56</v>
      </c>
      <c r="J220" s="10"/>
      <c r="K220" s="56"/>
      <c r="L220" s="10"/>
      <c r="M220" s="10"/>
      <c r="N220" s="7" t="s">
        <v>18</v>
      </c>
      <c r="O220" s="10"/>
    </row>
    <row r="221">
      <c r="A221" s="6">
        <v>45705.0</v>
      </c>
      <c r="B221" s="10"/>
      <c r="C221" s="7">
        <v>209093.0</v>
      </c>
      <c r="D221" s="7" t="s">
        <v>54</v>
      </c>
      <c r="E221" s="6">
        <v>45323.0</v>
      </c>
      <c r="F221" s="52">
        <f t="shared" si="1"/>
        <v>12</v>
      </c>
      <c r="G221" s="6">
        <v>45390.0</v>
      </c>
      <c r="H221" s="52">
        <f t="shared" si="2"/>
        <v>10</v>
      </c>
      <c r="I221" s="7" t="s">
        <v>56</v>
      </c>
      <c r="J221" s="10"/>
      <c r="K221" s="56"/>
      <c r="L221" s="10"/>
      <c r="M221" s="10"/>
      <c r="N221" s="7" t="s">
        <v>18</v>
      </c>
      <c r="O221" s="10"/>
    </row>
    <row r="222">
      <c r="A222" s="6">
        <v>45705.0</v>
      </c>
      <c r="B222" s="10"/>
      <c r="C222" s="7">
        <v>216395.0</v>
      </c>
      <c r="D222" s="7" t="s">
        <v>54</v>
      </c>
      <c r="E222" s="6">
        <v>45383.0</v>
      </c>
      <c r="F222" s="52">
        <f t="shared" si="1"/>
        <v>10</v>
      </c>
      <c r="G222" s="6">
        <v>45442.0</v>
      </c>
      <c r="H222" s="52">
        <f t="shared" si="2"/>
        <v>8</v>
      </c>
      <c r="I222" s="7" t="s">
        <v>56</v>
      </c>
      <c r="J222" s="10"/>
      <c r="K222" s="56"/>
      <c r="L222" s="10"/>
      <c r="M222" s="10"/>
      <c r="N222" s="7" t="s">
        <v>18</v>
      </c>
      <c r="O222" s="10"/>
    </row>
    <row r="223">
      <c r="A223" s="6">
        <v>45705.0</v>
      </c>
      <c r="B223" s="10"/>
      <c r="C223" s="7">
        <v>219475.0</v>
      </c>
      <c r="D223" s="7" t="s">
        <v>54</v>
      </c>
      <c r="E223" s="6">
        <v>45444.0</v>
      </c>
      <c r="F223" s="52">
        <f t="shared" si="1"/>
        <v>8</v>
      </c>
      <c r="G223" s="6">
        <v>45472.0</v>
      </c>
      <c r="H223" s="52">
        <f t="shared" si="2"/>
        <v>7</v>
      </c>
      <c r="I223" s="7" t="s">
        <v>56</v>
      </c>
      <c r="J223" s="10"/>
      <c r="K223" s="56"/>
      <c r="L223" s="10"/>
      <c r="M223" s="10"/>
      <c r="N223" s="7" t="s">
        <v>18</v>
      </c>
      <c r="O223" s="10"/>
    </row>
    <row r="224">
      <c r="A224" s="6">
        <v>45705.0</v>
      </c>
      <c r="B224" s="10"/>
      <c r="C224" s="7">
        <v>220011.0</v>
      </c>
      <c r="D224" s="7" t="s">
        <v>54</v>
      </c>
      <c r="E224" s="6">
        <v>45444.0</v>
      </c>
      <c r="F224" s="52">
        <f t="shared" si="1"/>
        <v>8</v>
      </c>
      <c r="G224" s="6">
        <v>45493.0</v>
      </c>
      <c r="H224" s="52">
        <f t="shared" si="2"/>
        <v>6</v>
      </c>
      <c r="I224" s="7" t="s">
        <v>56</v>
      </c>
      <c r="J224" s="10"/>
      <c r="K224" s="56"/>
      <c r="L224" s="10"/>
      <c r="M224" s="10"/>
      <c r="N224" s="7" t="s">
        <v>18</v>
      </c>
      <c r="O224" s="10"/>
    </row>
    <row r="225">
      <c r="A225" s="6">
        <v>45705.0</v>
      </c>
      <c r="B225" s="10"/>
      <c r="C225" s="7">
        <v>224808.0</v>
      </c>
      <c r="D225" s="7" t="s">
        <v>54</v>
      </c>
      <c r="E225" s="6">
        <v>45474.0</v>
      </c>
      <c r="F225" s="52">
        <f t="shared" si="1"/>
        <v>7</v>
      </c>
      <c r="G225" s="6">
        <v>45521.0</v>
      </c>
      <c r="H225" s="52">
        <f t="shared" si="2"/>
        <v>6</v>
      </c>
      <c r="I225" s="7" t="s">
        <v>56</v>
      </c>
      <c r="J225" s="10"/>
      <c r="K225" s="56"/>
      <c r="L225" s="10"/>
      <c r="M225" s="10"/>
      <c r="N225" s="7" t="s">
        <v>18</v>
      </c>
      <c r="O225" s="10"/>
    </row>
    <row r="226">
      <c r="A226" s="6">
        <v>45705.0</v>
      </c>
      <c r="B226" s="10"/>
      <c r="C226" s="7">
        <v>227653.0</v>
      </c>
      <c r="D226" s="7" t="s">
        <v>54</v>
      </c>
      <c r="E226" s="6">
        <v>44197.0</v>
      </c>
      <c r="F226" s="52">
        <f t="shared" si="1"/>
        <v>49</v>
      </c>
      <c r="G226" s="6">
        <v>45545.0</v>
      </c>
      <c r="H226" s="52">
        <f t="shared" si="2"/>
        <v>5</v>
      </c>
      <c r="I226" s="7" t="s">
        <v>44</v>
      </c>
      <c r="J226" s="10"/>
      <c r="K226" s="56"/>
      <c r="L226" s="10"/>
      <c r="M226" s="10"/>
      <c r="N226" s="7" t="s">
        <v>18</v>
      </c>
      <c r="O226" s="10"/>
    </row>
    <row r="227">
      <c r="A227" s="6">
        <v>45705.0</v>
      </c>
      <c r="B227" s="10"/>
      <c r="C227" s="7">
        <v>215011.0</v>
      </c>
      <c r="D227" s="7" t="s">
        <v>54</v>
      </c>
      <c r="E227" s="6">
        <v>45383.0</v>
      </c>
      <c r="F227" s="52">
        <f t="shared" si="1"/>
        <v>10</v>
      </c>
      <c r="G227" s="6">
        <v>45429.0</v>
      </c>
      <c r="H227" s="52">
        <f t="shared" si="2"/>
        <v>9</v>
      </c>
      <c r="I227" s="7" t="s">
        <v>57</v>
      </c>
      <c r="J227" s="10"/>
      <c r="K227" s="56"/>
      <c r="L227" s="10"/>
      <c r="M227" s="10"/>
      <c r="N227" s="7" t="s">
        <v>18</v>
      </c>
      <c r="O227" s="10"/>
    </row>
    <row r="228">
      <c r="A228" s="6">
        <v>45705.0</v>
      </c>
      <c r="B228" s="10"/>
      <c r="C228" s="7">
        <v>232672.0</v>
      </c>
      <c r="D228" s="7" t="s">
        <v>54</v>
      </c>
      <c r="E228" s="6">
        <v>45536.0</v>
      </c>
      <c r="F228" s="52">
        <f t="shared" si="1"/>
        <v>5</v>
      </c>
      <c r="G228" s="9">
        <v>45595.0</v>
      </c>
      <c r="H228" s="52">
        <f t="shared" si="2"/>
        <v>3</v>
      </c>
      <c r="I228" s="7" t="s">
        <v>69</v>
      </c>
      <c r="J228" s="10"/>
      <c r="K228" s="56"/>
      <c r="L228" s="10"/>
      <c r="M228" s="10"/>
      <c r="N228" s="7" t="s">
        <v>18</v>
      </c>
      <c r="O228" s="10"/>
    </row>
    <row r="229">
      <c r="A229" s="6">
        <v>45705.0</v>
      </c>
      <c r="B229" s="10"/>
      <c r="C229" s="7">
        <v>235133.0</v>
      </c>
      <c r="D229" s="7" t="s">
        <v>54</v>
      </c>
      <c r="E229" s="6">
        <v>45505.0</v>
      </c>
      <c r="F229" s="52">
        <f t="shared" si="1"/>
        <v>6</v>
      </c>
      <c r="G229" s="9">
        <v>45618.0</v>
      </c>
      <c r="H229" s="52">
        <f t="shared" si="2"/>
        <v>2</v>
      </c>
      <c r="I229" s="7" t="s">
        <v>56</v>
      </c>
      <c r="J229" s="10"/>
      <c r="K229" s="56"/>
      <c r="L229" s="10"/>
      <c r="M229" s="10"/>
      <c r="N229" s="7" t="s">
        <v>18</v>
      </c>
      <c r="O229" s="10"/>
    </row>
    <row r="230">
      <c r="A230" s="6">
        <v>45705.0</v>
      </c>
      <c r="B230" s="10"/>
      <c r="C230" s="7">
        <v>235843.0</v>
      </c>
      <c r="D230" s="7" t="s">
        <v>54</v>
      </c>
      <c r="E230" s="6">
        <v>45597.0</v>
      </c>
      <c r="F230" s="52">
        <f t="shared" si="1"/>
        <v>3</v>
      </c>
      <c r="G230" s="6">
        <v>45632.0</v>
      </c>
      <c r="H230" s="52">
        <f t="shared" si="2"/>
        <v>2</v>
      </c>
      <c r="I230" s="7" t="s">
        <v>56</v>
      </c>
      <c r="J230" s="10"/>
      <c r="K230" s="56"/>
      <c r="L230" s="10"/>
      <c r="M230" s="10"/>
      <c r="N230" s="7" t="s">
        <v>18</v>
      </c>
      <c r="O230" s="10"/>
    </row>
    <row r="231">
      <c r="A231" s="6">
        <v>45705.0</v>
      </c>
      <c r="B231" s="10"/>
      <c r="C231" s="7">
        <v>236948.0</v>
      </c>
      <c r="D231" s="7" t="s">
        <v>54</v>
      </c>
      <c r="E231" s="6">
        <v>45536.0</v>
      </c>
      <c r="F231" s="52">
        <f t="shared" si="1"/>
        <v>5</v>
      </c>
      <c r="G231" s="9">
        <v>45642.0</v>
      </c>
      <c r="H231" s="52">
        <f t="shared" si="2"/>
        <v>2</v>
      </c>
      <c r="I231" s="7" t="s">
        <v>56</v>
      </c>
      <c r="J231" s="10"/>
      <c r="K231" s="56"/>
      <c r="L231" s="10"/>
      <c r="M231" s="10"/>
      <c r="N231" s="7" t="s">
        <v>18</v>
      </c>
      <c r="O231" s="10"/>
    </row>
    <row r="232">
      <c r="A232" s="6">
        <v>45705.0</v>
      </c>
      <c r="B232" s="10"/>
      <c r="C232" s="7">
        <v>238033.0</v>
      </c>
      <c r="D232" s="7" t="s">
        <v>54</v>
      </c>
      <c r="E232" s="6">
        <v>45536.0</v>
      </c>
      <c r="F232" s="52">
        <f t="shared" si="1"/>
        <v>5</v>
      </c>
      <c r="G232" s="6">
        <v>45666.0</v>
      </c>
      <c r="H232" s="52">
        <f t="shared" si="2"/>
        <v>1</v>
      </c>
      <c r="I232" s="7" t="s">
        <v>56</v>
      </c>
      <c r="J232" s="10"/>
      <c r="K232" s="56"/>
      <c r="L232" s="10"/>
      <c r="M232" s="10"/>
      <c r="N232" s="7" t="s">
        <v>18</v>
      </c>
      <c r="O232" s="10"/>
    </row>
    <row r="233">
      <c r="A233" s="6">
        <v>45705.0</v>
      </c>
      <c r="B233" s="10"/>
      <c r="C233" s="7">
        <v>167507.0</v>
      </c>
      <c r="D233" s="7" t="s">
        <v>54</v>
      </c>
      <c r="E233" s="6">
        <v>44958.0</v>
      </c>
      <c r="F233" s="52">
        <f t="shared" si="1"/>
        <v>24</v>
      </c>
      <c r="G233" s="6">
        <v>45030.0</v>
      </c>
      <c r="H233" s="52">
        <f t="shared" si="2"/>
        <v>22</v>
      </c>
      <c r="I233" s="7" t="s">
        <v>44</v>
      </c>
      <c r="J233" s="10"/>
      <c r="K233" s="56"/>
      <c r="L233" s="10"/>
      <c r="M233" s="10"/>
      <c r="N233" s="7" t="s">
        <v>18</v>
      </c>
      <c r="O233" s="10"/>
    </row>
    <row r="234">
      <c r="A234" s="6">
        <v>45705.0</v>
      </c>
      <c r="B234" s="10"/>
      <c r="C234" s="7">
        <v>240547.0</v>
      </c>
      <c r="D234" s="7" t="s">
        <v>54</v>
      </c>
      <c r="E234" s="6">
        <v>45505.0</v>
      </c>
      <c r="F234" s="52">
        <f t="shared" si="1"/>
        <v>6</v>
      </c>
      <c r="G234" s="6">
        <v>45681.0</v>
      </c>
      <c r="H234" s="52">
        <f t="shared" si="2"/>
        <v>0</v>
      </c>
      <c r="I234" s="7" t="s">
        <v>56</v>
      </c>
      <c r="J234" s="10"/>
      <c r="K234" s="56"/>
      <c r="L234" s="10"/>
      <c r="M234" s="10"/>
      <c r="N234" s="7" t="s">
        <v>18</v>
      </c>
      <c r="O234" s="10"/>
    </row>
    <row r="235">
      <c r="A235" s="6">
        <v>45705.0</v>
      </c>
      <c r="B235" s="10"/>
      <c r="C235" s="7">
        <v>241939.0</v>
      </c>
      <c r="D235" s="7" t="s">
        <v>54</v>
      </c>
      <c r="E235" s="6">
        <v>45658.0</v>
      </c>
      <c r="F235" s="52">
        <f t="shared" si="1"/>
        <v>1</v>
      </c>
      <c r="G235" s="6">
        <v>45694.0</v>
      </c>
      <c r="H235" s="52">
        <f t="shared" si="2"/>
        <v>0</v>
      </c>
      <c r="I235" s="7" t="s">
        <v>44</v>
      </c>
      <c r="J235" s="10"/>
      <c r="K235" s="56"/>
      <c r="L235" s="10"/>
      <c r="M235" s="10"/>
      <c r="N235" s="7" t="s">
        <v>18</v>
      </c>
      <c r="O235" s="10"/>
    </row>
    <row r="236">
      <c r="A236" s="6">
        <v>45705.0</v>
      </c>
      <c r="B236" s="10"/>
      <c r="C236" s="7">
        <v>202687.0</v>
      </c>
      <c r="D236" s="7" t="s">
        <v>129</v>
      </c>
      <c r="E236" s="6">
        <v>45292.0</v>
      </c>
      <c r="F236" s="52">
        <f t="shared" si="1"/>
        <v>13</v>
      </c>
      <c r="G236" s="6">
        <v>45338.0</v>
      </c>
      <c r="H236" s="52">
        <f t="shared" si="2"/>
        <v>12</v>
      </c>
      <c r="I236" s="7" t="s">
        <v>44</v>
      </c>
      <c r="J236" s="10"/>
      <c r="K236" s="56"/>
      <c r="L236" s="10"/>
      <c r="M236" s="10"/>
      <c r="N236" s="7" t="s">
        <v>18</v>
      </c>
      <c r="O236" s="10"/>
    </row>
    <row r="237">
      <c r="A237" s="6">
        <v>45705.0</v>
      </c>
      <c r="B237" s="10"/>
      <c r="C237" s="7">
        <v>230918.0</v>
      </c>
      <c r="D237" s="7" t="s">
        <v>129</v>
      </c>
      <c r="E237" s="6">
        <v>45536.0</v>
      </c>
      <c r="F237" s="52">
        <f t="shared" si="1"/>
        <v>5</v>
      </c>
      <c r="G237" s="9">
        <v>45586.0</v>
      </c>
      <c r="H237" s="52">
        <f t="shared" si="2"/>
        <v>3</v>
      </c>
      <c r="I237" s="7" t="s">
        <v>48</v>
      </c>
      <c r="J237" s="10"/>
      <c r="K237" s="56"/>
      <c r="L237" s="10"/>
      <c r="M237" s="10"/>
      <c r="N237" s="7" t="s">
        <v>18</v>
      </c>
      <c r="O237" s="10"/>
    </row>
    <row r="238">
      <c r="A238" s="6">
        <v>45705.0</v>
      </c>
      <c r="B238" s="10"/>
      <c r="C238" s="7">
        <v>178908.0</v>
      </c>
      <c r="D238" s="7" t="s">
        <v>129</v>
      </c>
      <c r="E238" s="6">
        <v>45108.0</v>
      </c>
      <c r="F238" s="52">
        <f t="shared" si="1"/>
        <v>19</v>
      </c>
      <c r="G238" s="6">
        <v>45108.0</v>
      </c>
      <c r="H238" s="52">
        <f t="shared" si="2"/>
        <v>19</v>
      </c>
      <c r="I238" s="7" t="s">
        <v>60</v>
      </c>
      <c r="J238" s="10"/>
      <c r="K238" s="56"/>
      <c r="L238" s="10"/>
      <c r="M238" s="10"/>
      <c r="N238" s="7" t="s">
        <v>18</v>
      </c>
      <c r="O238" s="10"/>
    </row>
    <row r="239">
      <c r="A239" s="6">
        <v>45705.0</v>
      </c>
      <c r="B239" s="10"/>
      <c r="C239" s="7">
        <v>198866.0</v>
      </c>
      <c r="D239" s="7" t="s">
        <v>129</v>
      </c>
      <c r="E239" s="6">
        <v>45292.0</v>
      </c>
      <c r="F239" s="52">
        <f t="shared" si="1"/>
        <v>13</v>
      </c>
      <c r="G239" s="6">
        <v>45308.0</v>
      </c>
      <c r="H239" s="52">
        <f t="shared" si="2"/>
        <v>13</v>
      </c>
      <c r="I239" s="7" t="s">
        <v>57</v>
      </c>
      <c r="J239" s="10"/>
      <c r="K239" s="56"/>
      <c r="L239" s="10"/>
      <c r="M239" s="10"/>
      <c r="N239" s="7" t="s">
        <v>18</v>
      </c>
      <c r="O239" s="10"/>
    </row>
    <row r="240">
      <c r="A240" s="6">
        <v>45705.0</v>
      </c>
      <c r="B240" s="10"/>
      <c r="C240" s="7">
        <v>221862.0</v>
      </c>
      <c r="D240" s="7" t="s">
        <v>129</v>
      </c>
      <c r="E240" s="6">
        <v>45323.0</v>
      </c>
      <c r="F240" s="52">
        <f t="shared" si="1"/>
        <v>12</v>
      </c>
      <c r="G240" s="6">
        <v>45492.0</v>
      </c>
      <c r="H240" s="52">
        <f t="shared" si="2"/>
        <v>6</v>
      </c>
      <c r="I240" s="7" t="s">
        <v>48</v>
      </c>
      <c r="J240" s="10"/>
      <c r="K240" s="56"/>
      <c r="L240" s="10"/>
      <c r="M240" s="10"/>
      <c r="N240" s="7" t="s">
        <v>18</v>
      </c>
      <c r="O240" s="10"/>
    </row>
    <row r="241">
      <c r="A241" s="6">
        <v>45705.0</v>
      </c>
      <c r="B241" s="10"/>
      <c r="C241" s="7">
        <v>216956.0</v>
      </c>
      <c r="D241" s="7" t="s">
        <v>129</v>
      </c>
      <c r="E241" s="6">
        <v>45474.0</v>
      </c>
      <c r="F241" s="52">
        <f t="shared" si="1"/>
        <v>7</v>
      </c>
      <c r="G241" s="6">
        <v>45500.0</v>
      </c>
      <c r="H241" s="52">
        <f t="shared" si="2"/>
        <v>6</v>
      </c>
      <c r="I241" s="7" t="s">
        <v>60</v>
      </c>
      <c r="J241" s="10"/>
      <c r="K241" s="56"/>
      <c r="L241" s="10"/>
      <c r="M241" s="10"/>
      <c r="N241" s="7" t="s">
        <v>18</v>
      </c>
      <c r="O241" s="10"/>
    </row>
    <row r="242">
      <c r="A242" s="6">
        <v>45705.0</v>
      </c>
      <c r="B242" s="10"/>
      <c r="C242" s="7">
        <v>231324.0</v>
      </c>
      <c r="D242" s="7" t="s">
        <v>129</v>
      </c>
      <c r="E242" s="6">
        <v>45474.0</v>
      </c>
      <c r="F242" s="52">
        <f t="shared" si="1"/>
        <v>7</v>
      </c>
      <c r="G242" s="9">
        <v>45607.0</v>
      </c>
      <c r="H242" s="52">
        <f t="shared" si="2"/>
        <v>3</v>
      </c>
      <c r="I242" s="7" t="s">
        <v>44</v>
      </c>
      <c r="J242" s="10"/>
      <c r="K242" s="56"/>
      <c r="L242" s="10"/>
      <c r="M242" s="10"/>
      <c r="N242" s="7" t="s">
        <v>18</v>
      </c>
      <c r="O242" s="10"/>
    </row>
    <row r="243">
      <c r="A243" s="6">
        <v>45705.0</v>
      </c>
      <c r="B243" s="10"/>
      <c r="C243" s="7">
        <v>225309.0</v>
      </c>
      <c r="D243" s="7" t="s">
        <v>129</v>
      </c>
      <c r="E243" s="6">
        <v>45505.0</v>
      </c>
      <c r="F243" s="52">
        <f t="shared" si="1"/>
        <v>6</v>
      </c>
      <c r="G243" s="6">
        <v>45526.0</v>
      </c>
      <c r="H243" s="52">
        <f t="shared" si="2"/>
        <v>5</v>
      </c>
      <c r="I243" s="7" t="s">
        <v>44</v>
      </c>
      <c r="J243" s="7" t="s">
        <v>205</v>
      </c>
      <c r="K243" s="53">
        <v>15500.0</v>
      </c>
      <c r="L243" s="10"/>
      <c r="M243" s="10"/>
      <c r="N243" s="7" t="s">
        <v>20</v>
      </c>
      <c r="O243" s="10"/>
    </row>
    <row r="244">
      <c r="A244" s="6">
        <v>45705.0</v>
      </c>
      <c r="B244" s="6">
        <v>45705.0</v>
      </c>
      <c r="C244" s="7">
        <v>227012.0</v>
      </c>
      <c r="D244" s="7" t="s">
        <v>129</v>
      </c>
      <c r="E244" s="6">
        <v>45536.0</v>
      </c>
      <c r="F244" s="52">
        <f t="shared" si="1"/>
        <v>5</v>
      </c>
      <c r="G244" s="6">
        <v>45572.0</v>
      </c>
      <c r="H244" s="52">
        <f t="shared" si="2"/>
        <v>4</v>
      </c>
      <c r="I244" s="7" t="s">
        <v>60</v>
      </c>
      <c r="J244" s="7" t="s">
        <v>405</v>
      </c>
      <c r="K244" s="53">
        <v>15500.0</v>
      </c>
      <c r="L244" s="7" t="s">
        <v>50</v>
      </c>
      <c r="M244" s="6">
        <v>45705.0</v>
      </c>
      <c r="N244" s="7" t="s">
        <v>16</v>
      </c>
      <c r="O244" s="7" t="s">
        <v>406</v>
      </c>
    </row>
    <row r="245">
      <c r="A245" s="6">
        <v>45705.0</v>
      </c>
      <c r="B245" s="10"/>
      <c r="C245" s="7">
        <v>197821.0</v>
      </c>
      <c r="D245" s="7" t="s">
        <v>64</v>
      </c>
      <c r="E245" s="6">
        <v>44470.0</v>
      </c>
      <c r="F245" s="52">
        <f t="shared" si="1"/>
        <v>40</v>
      </c>
      <c r="G245" s="6">
        <v>45300.0</v>
      </c>
      <c r="H245" s="52">
        <f t="shared" si="2"/>
        <v>13</v>
      </c>
      <c r="I245" s="7" t="s">
        <v>69</v>
      </c>
      <c r="J245" s="10"/>
      <c r="K245" s="56"/>
      <c r="L245" s="10"/>
      <c r="M245" s="10"/>
      <c r="N245" s="7" t="s">
        <v>18</v>
      </c>
      <c r="O245" s="10"/>
    </row>
    <row r="246">
      <c r="A246" s="6">
        <v>45706.0</v>
      </c>
      <c r="B246" s="122">
        <v>45706.0</v>
      </c>
      <c r="C246" s="7">
        <v>204142.0</v>
      </c>
      <c r="D246" s="7" t="s">
        <v>64</v>
      </c>
      <c r="E246" s="6">
        <v>45323.0</v>
      </c>
      <c r="F246" s="52">
        <f t="shared" si="1"/>
        <v>12</v>
      </c>
      <c r="G246" s="6">
        <v>45352.0</v>
      </c>
      <c r="H246" s="52">
        <f t="shared" si="2"/>
        <v>11</v>
      </c>
      <c r="I246" s="7" t="s">
        <v>44</v>
      </c>
      <c r="J246" s="7">
        <v>139.0</v>
      </c>
      <c r="K246" s="53" t="s">
        <v>143</v>
      </c>
      <c r="L246" s="7" t="s">
        <v>50</v>
      </c>
      <c r="M246" s="122">
        <v>45706.0</v>
      </c>
      <c r="N246" s="7" t="s">
        <v>16</v>
      </c>
      <c r="O246" s="10"/>
    </row>
    <row r="247">
      <c r="A247" s="6">
        <v>45705.0</v>
      </c>
      <c r="B247" s="129">
        <v>45706.0</v>
      </c>
      <c r="C247" s="7">
        <v>222520.0</v>
      </c>
      <c r="D247" s="7" t="s">
        <v>64</v>
      </c>
      <c r="E247" s="6">
        <v>45444.0</v>
      </c>
      <c r="F247" s="52">
        <f t="shared" si="1"/>
        <v>8</v>
      </c>
      <c r="G247" s="6">
        <v>45498.0</v>
      </c>
      <c r="H247" s="52">
        <f t="shared" si="2"/>
        <v>6</v>
      </c>
      <c r="I247" s="7" t="s">
        <v>57</v>
      </c>
      <c r="J247" s="7" t="s">
        <v>63</v>
      </c>
      <c r="K247" s="53" t="s">
        <v>407</v>
      </c>
      <c r="L247" s="7" t="s">
        <v>66</v>
      </c>
      <c r="M247" s="122">
        <v>45706.0</v>
      </c>
      <c r="N247" s="7" t="s">
        <v>17</v>
      </c>
      <c r="O247" s="7" t="s">
        <v>408</v>
      </c>
    </row>
    <row r="248">
      <c r="A248" s="6">
        <v>45705.0</v>
      </c>
      <c r="B248" s="10"/>
      <c r="C248" s="7">
        <v>218468.0</v>
      </c>
      <c r="D248" s="7" t="s">
        <v>64</v>
      </c>
      <c r="E248" s="6">
        <v>45536.0</v>
      </c>
      <c r="F248" s="52">
        <f t="shared" si="1"/>
        <v>5</v>
      </c>
      <c r="G248" s="9">
        <v>45618.0</v>
      </c>
      <c r="H248" s="52">
        <f t="shared" si="2"/>
        <v>2</v>
      </c>
      <c r="I248" s="7" t="s">
        <v>57</v>
      </c>
      <c r="J248" s="10"/>
      <c r="K248" s="56"/>
      <c r="L248" s="10"/>
      <c r="M248" s="10"/>
      <c r="N248" s="7" t="s">
        <v>18</v>
      </c>
      <c r="O248" s="10"/>
    </row>
    <row r="249">
      <c r="A249" s="6">
        <v>45705.0</v>
      </c>
      <c r="B249" s="10"/>
      <c r="C249" s="7">
        <v>232798.0</v>
      </c>
      <c r="D249" s="7" t="s">
        <v>64</v>
      </c>
      <c r="E249" s="6">
        <v>45566.0</v>
      </c>
      <c r="F249" s="52">
        <f t="shared" si="1"/>
        <v>4</v>
      </c>
      <c r="G249" s="9">
        <v>45617.0</v>
      </c>
      <c r="H249" s="52">
        <f t="shared" si="2"/>
        <v>2</v>
      </c>
      <c r="I249" s="7" t="s">
        <v>60</v>
      </c>
      <c r="J249" s="10"/>
      <c r="K249" s="56"/>
      <c r="L249" s="10"/>
      <c r="M249" s="10"/>
      <c r="N249" s="7" t="s">
        <v>18</v>
      </c>
      <c r="O249" s="10"/>
    </row>
    <row r="250">
      <c r="A250" s="6">
        <v>45705.0</v>
      </c>
      <c r="B250" s="10"/>
      <c r="C250" s="7">
        <v>189566.0</v>
      </c>
      <c r="D250" s="7" t="s">
        <v>64</v>
      </c>
      <c r="E250" s="6">
        <v>45139.0</v>
      </c>
      <c r="F250" s="52">
        <f t="shared" si="1"/>
        <v>18</v>
      </c>
      <c r="G250" s="9">
        <v>45216.0</v>
      </c>
      <c r="H250" s="52">
        <f t="shared" si="2"/>
        <v>16</v>
      </c>
      <c r="I250" s="7" t="s">
        <v>56</v>
      </c>
      <c r="J250" s="10"/>
      <c r="K250" s="56"/>
      <c r="L250" s="10"/>
      <c r="M250" s="10"/>
      <c r="N250" s="7" t="s">
        <v>18</v>
      </c>
      <c r="O250" s="10"/>
    </row>
    <row r="251">
      <c r="A251" s="6">
        <v>45705.0</v>
      </c>
      <c r="B251" s="10"/>
      <c r="C251" s="7">
        <v>206046.0</v>
      </c>
      <c r="D251" s="7" t="s">
        <v>64</v>
      </c>
      <c r="E251" s="6">
        <v>45323.0</v>
      </c>
      <c r="F251" s="52">
        <f t="shared" si="1"/>
        <v>12</v>
      </c>
      <c r="G251" s="6">
        <v>45367.0</v>
      </c>
      <c r="H251" s="52">
        <f t="shared" si="2"/>
        <v>11</v>
      </c>
      <c r="I251" s="7" t="s">
        <v>56</v>
      </c>
      <c r="J251" s="10"/>
      <c r="K251" s="56"/>
      <c r="L251" s="10"/>
      <c r="M251" s="10"/>
      <c r="N251" s="7" t="s">
        <v>18</v>
      </c>
      <c r="O251" s="10"/>
    </row>
    <row r="252">
      <c r="A252" s="6">
        <v>45705.0</v>
      </c>
      <c r="B252" s="10"/>
      <c r="C252" s="7">
        <v>221654.0</v>
      </c>
      <c r="D252" s="7" t="s">
        <v>64</v>
      </c>
      <c r="E252" s="6">
        <v>45474.0</v>
      </c>
      <c r="F252" s="52">
        <f t="shared" si="1"/>
        <v>7</v>
      </c>
      <c r="G252" s="6">
        <v>45489.0</v>
      </c>
      <c r="H252" s="52">
        <f t="shared" si="2"/>
        <v>7</v>
      </c>
      <c r="I252" s="7" t="s">
        <v>56</v>
      </c>
      <c r="J252" s="10"/>
      <c r="K252" s="56"/>
      <c r="L252" s="10"/>
      <c r="M252" s="10"/>
      <c r="N252" s="7" t="s">
        <v>18</v>
      </c>
      <c r="O252" s="10"/>
    </row>
    <row r="253">
      <c r="A253" s="6">
        <v>45705.0</v>
      </c>
      <c r="B253" s="10"/>
      <c r="C253" s="7">
        <v>226209.0</v>
      </c>
      <c r="D253" s="7" t="s">
        <v>64</v>
      </c>
      <c r="E253" s="6">
        <v>45413.0</v>
      </c>
      <c r="F253" s="52">
        <f t="shared" si="1"/>
        <v>9</v>
      </c>
      <c r="G253" s="6">
        <v>45533.0</v>
      </c>
      <c r="H253" s="52">
        <f t="shared" si="2"/>
        <v>5</v>
      </c>
      <c r="I253" s="7" t="s">
        <v>56</v>
      </c>
      <c r="J253" s="10"/>
      <c r="K253" s="56"/>
      <c r="L253" s="10"/>
      <c r="M253" s="10"/>
      <c r="N253" s="7" t="s">
        <v>18</v>
      </c>
      <c r="O253" s="10"/>
    </row>
    <row r="254">
      <c r="A254" s="6">
        <v>45705.0</v>
      </c>
      <c r="B254" s="10"/>
      <c r="C254" s="7">
        <v>233352.0</v>
      </c>
      <c r="D254" s="7" t="s">
        <v>64</v>
      </c>
      <c r="E254" s="6">
        <v>45505.0</v>
      </c>
      <c r="F254" s="52">
        <f t="shared" si="1"/>
        <v>6</v>
      </c>
      <c r="G254" s="9">
        <v>45607.0</v>
      </c>
      <c r="H254" s="52">
        <f t="shared" si="2"/>
        <v>3</v>
      </c>
      <c r="I254" s="7" t="s">
        <v>56</v>
      </c>
      <c r="J254" s="10"/>
      <c r="K254" s="56"/>
      <c r="L254" s="10"/>
      <c r="M254" s="10"/>
      <c r="N254" s="7" t="s">
        <v>18</v>
      </c>
      <c r="O254" s="10"/>
    </row>
    <row r="255">
      <c r="A255" s="6">
        <v>45705.0</v>
      </c>
      <c r="B255" s="10"/>
      <c r="C255" s="7">
        <v>200560.0</v>
      </c>
      <c r="D255" s="7" t="s">
        <v>68</v>
      </c>
      <c r="E255" s="6">
        <v>45231.0</v>
      </c>
      <c r="F255" s="52">
        <f t="shared" si="1"/>
        <v>15</v>
      </c>
      <c r="G255" s="6">
        <v>45321.0</v>
      </c>
      <c r="H255" s="52">
        <f t="shared" si="2"/>
        <v>12</v>
      </c>
      <c r="I255" s="7" t="s">
        <v>44</v>
      </c>
      <c r="J255" s="10"/>
      <c r="K255" s="56"/>
      <c r="L255" s="10"/>
      <c r="M255" s="10"/>
      <c r="N255" s="7" t="s">
        <v>18</v>
      </c>
      <c r="O255" s="10"/>
    </row>
    <row r="256">
      <c r="A256" s="6">
        <v>45705.0</v>
      </c>
      <c r="B256" s="10"/>
      <c r="C256" s="7">
        <v>64573.0</v>
      </c>
      <c r="D256" s="7" t="s">
        <v>68</v>
      </c>
      <c r="E256" s="6">
        <v>44044.0</v>
      </c>
      <c r="F256" s="52">
        <f t="shared" si="1"/>
        <v>54</v>
      </c>
      <c r="G256" s="6">
        <v>44089.0</v>
      </c>
      <c r="H256" s="52">
        <f t="shared" si="2"/>
        <v>53</v>
      </c>
      <c r="I256" s="7" t="s">
        <v>409</v>
      </c>
      <c r="J256" s="10"/>
      <c r="K256" s="56"/>
      <c r="L256" s="10"/>
      <c r="M256" s="10"/>
      <c r="N256" s="7" t="s">
        <v>18</v>
      </c>
      <c r="O256" s="10"/>
    </row>
    <row r="257">
      <c r="A257" s="6">
        <v>45705.0</v>
      </c>
      <c r="B257" s="10"/>
      <c r="C257" s="7">
        <v>148685.0</v>
      </c>
      <c r="D257" s="7" t="s">
        <v>68</v>
      </c>
      <c r="E257" s="6">
        <v>44835.0</v>
      </c>
      <c r="F257" s="52">
        <f t="shared" si="1"/>
        <v>28</v>
      </c>
      <c r="G257" s="9">
        <v>44860.0</v>
      </c>
      <c r="H257" s="52">
        <f t="shared" si="2"/>
        <v>27</v>
      </c>
      <c r="I257" s="7" t="s">
        <v>56</v>
      </c>
      <c r="J257" s="10"/>
      <c r="K257" s="56"/>
      <c r="L257" s="10"/>
      <c r="M257" s="10"/>
      <c r="N257" s="7" t="s">
        <v>18</v>
      </c>
      <c r="O257" s="10"/>
    </row>
    <row r="258">
      <c r="A258" s="6">
        <v>45705.0</v>
      </c>
      <c r="B258" s="10"/>
      <c r="C258" s="7">
        <v>219042.0</v>
      </c>
      <c r="D258" s="7" t="s">
        <v>68</v>
      </c>
      <c r="E258" s="6">
        <v>45413.0</v>
      </c>
      <c r="F258" s="52">
        <f t="shared" si="1"/>
        <v>9</v>
      </c>
      <c r="G258" s="6">
        <v>45467.0</v>
      </c>
      <c r="H258" s="52">
        <f t="shared" si="2"/>
        <v>7</v>
      </c>
      <c r="I258" s="7" t="s">
        <v>56</v>
      </c>
      <c r="J258" s="10"/>
      <c r="K258" s="56"/>
      <c r="L258" s="10"/>
      <c r="M258" s="10"/>
      <c r="N258" s="7" t="s">
        <v>18</v>
      </c>
      <c r="O258" s="10"/>
    </row>
    <row r="259">
      <c r="A259" s="6">
        <v>45705.0</v>
      </c>
      <c r="B259" s="10"/>
      <c r="C259" s="7">
        <v>241479.0</v>
      </c>
      <c r="D259" s="7" t="s">
        <v>68</v>
      </c>
      <c r="E259" s="6">
        <v>45658.0</v>
      </c>
      <c r="F259" s="52">
        <f t="shared" si="1"/>
        <v>1</v>
      </c>
      <c r="G259" s="6">
        <v>45688.0</v>
      </c>
      <c r="H259" s="52">
        <f t="shared" si="2"/>
        <v>0</v>
      </c>
      <c r="I259" s="7" t="s">
        <v>56</v>
      </c>
      <c r="J259" s="10"/>
      <c r="K259" s="56"/>
      <c r="L259" s="10"/>
      <c r="M259" s="10"/>
      <c r="N259" s="7" t="s">
        <v>18</v>
      </c>
      <c r="O259" s="10"/>
    </row>
    <row r="260">
      <c r="A260" s="6">
        <v>45705.0</v>
      </c>
      <c r="B260" s="10"/>
      <c r="C260" s="7">
        <v>179288.0</v>
      </c>
      <c r="D260" s="7" t="s">
        <v>68</v>
      </c>
      <c r="E260" s="6">
        <v>45047.0</v>
      </c>
      <c r="F260" s="52">
        <f t="shared" si="1"/>
        <v>21</v>
      </c>
      <c r="G260" s="6">
        <v>45127.0</v>
      </c>
      <c r="H260" s="52">
        <f t="shared" si="2"/>
        <v>18</v>
      </c>
      <c r="I260" s="7" t="s">
        <v>117</v>
      </c>
      <c r="J260" s="10"/>
      <c r="K260" s="56"/>
      <c r="L260" s="10"/>
      <c r="M260" s="10"/>
      <c r="N260" s="7" t="s">
        <v>18</v>
      </c>
      <c r="O260" s="10"/>
    </row>
    <row r="261">
      <c r="A261" s="6">
        <v>45705.0</v>
      </c>
      <c r="B261" s="10"/>
      <c r="C261" s="7">
        <v>194221.0</v>
      </c>
      <c r="D261" s="7" t="s">
        <v>68</v>
      </c>
      <c r="E261" s="6">
        <v>45170.0</v>
      </c>
      <c r="F261" s="52">
        <f t="shared" si="1"/>
        <v>17</v>
      </c>
      <c r="G261" s="9">
        <v>45258.0</v>
      </c>
      <c r="H261" s="52">
        <f t="shared" si="2"/>
        <v>14</v>
      </c>
      <c r="I261" s="7" t="s">
        <v>56</v>
      </c>
      <c r="J261" s="10"/>
      <c r="K261" s="56"/>
      <c r="L261" s="10"/>
      <c r="M261" s="10"/>
      <c r="N261" s="7" t="s">
        <v>18</v>
      </c>
      <c r="O261" s="10"/>
    </row>
    <row r="262">
      <c r="A262" s="6">
        <v>45705.0</v>
      </c>
      <c r="B262" s="10"/>
      <c r="C262" s="7">
        <v>173797.0</v>
      </c>
      <c r="D262" s="7" t="s">
        <v>68</v>
      </c>
      <c r="E262" s="6">
        <v>44986.0</v>
      </c>
      <c r="F262" s="52">
        <f t="shared" si="1"/>
        <v>23</v>
      </c>
      <c r="G262" s="6">
        <v>45084.0</v>
      </c>
      <c r="H262" s="52">
        <f t="shared" si="2"/>
        <v>20</v>
      </c>
      <c r="I262" s="7" t="s">
        <v>168</v>
      </c>
      <c r="J262" s="10"/>
      <c r="K262" s="56"/>
      <c r="L262" s="10"/>
      <c r="M262" s="10"/>
      <c r="N262" s="7" t="s">
        <v>18</v>
      </c>
      <c r="O262" s="10"/>
    </row>
    <row r="263">
      <c r="A263" s="6">
        <v>45705.0</v>
      </c>
      <c r="B263" s="10"/>
      <c r="C263" s="7">
        <v>188505.0</v>
      </c>
      <c r="D263" s="7" t="s">
        <v>68</v>
      </c>
      <c r="E263" s="6">
        <v>45108.0</v>
      </c>
      <c r="F263" s="52">
        <f t="shared" si="1"/>
        <v>19</v>
      </c>
      <c r="G263" s="6">
        <v>45204.0</v>
      </c>
      <c r="H263" s="52">
        <f t="shared" si="2"/>
        <v>16</v>
      </c>
      <c r="I263" s="7" t="s">
        <v>117</v>
      </c>
      <c r="J263" s="10"/>
      <c r="K263" s="56"/>
      <c r="L263" s="10"/>
      <c r="M263" s="10"/>
      <c r="N263" s="7" t="s">
        <v>18</v>
      </c>
      <c r="O263" s="10"/>
    </row>
    <row r="264">
      <c r="A264" s="6">
        <v>45705.0</v>
      </c>
      <c r="B264" s="10"/>
      <c r="C264" s="7">
        <v>198104.0</v>
      </c>
      <c r="D264" s="7" t="s">
        <v>68</v>
      </c>
      <c r="E264" s="6">
        <v>45200.0</v>
      </c>
      <c r="F264" s="52">
        <f t="shared" si="1"/>
        <v>16</v>
      </c>
      <c r="G264" s="6">
        <v>45301.0</v>
      </c>
      <c r="H264" s="52">
        <f t="shared" si="2"/>
        <v>13</v>
      </c>
      <c r="I264" s="7" t="s">
        <v>56</v>
      </c>
      <c r="J264" s="10"/>
      <c r="K264" s="56"/>
      <c r="L264" s="10"/>
      <c r="M264" s="10"/>
      <c r="N264" s="7" t="s">
        <v>18</v>
      </c>
      <c r="O264" s="10"/>
    </row>
    <row r="265">
      <c r="A265" s="6">
        <v>45705.0</v>
      </c>
      <c r="B265" s="10"/>
      <c r="C265" s="7">
        <v>201162.0</v>
      </c>
      <c r="D265" s="7" t="s">
        <v>68</v>
      </c>
      <c r="E265" s="6">
        <v>45231.0</v>
      </c>
      <c r="F265" s="52">
        <f t="shared" si="1"/>
        <v>15</v>
      </c>
      <c r="G265" s="6">
        <v>45351.0</v>
      </c>
      <c r="H265" s="52">
        <f t="shared" si="2"/>
        <v>11</v>
      </c>
      <c r="I265" s="7" t="s">
        <v>56</v>
      </c>
      <c r="J265" s="10"/>
      <c r="K265" s="56"/>
      <c r="L265" s="10"/>
      <c r="M265" s="10"/>
      <c r="N265" s="7" t="s">
        <v>18</v>
      </c>
      <c r="O265" s="10"/>
    </row>
    <row r="266">
      <c r="A266" s="6">
        <v>45705.0</v>
      </c>
      <c r="B266" s="10"/>
      <c r="C266" s="7">
        <v>215752.0</v>
      </c>
      <c r="D266" s="7" t="s">
        <v>68</v>
      </c>
      <c r="E266" s="6">
        <v>45352.0</v>
      </c>
      <c r="F266" s="52">
        <f t="shared" si="1"/>
        <v>11</v>
      </c>
      <c r="G266" s="6">
        <v>45436.0</v>
      </c>
      <c r="H266" s="52">
        <f t="shared" si="2"/>
        <v>8</v>
      </c>
      <c r="I266" s="7" t="s">
        <v>44</v>
      </c>
      <c r="J266" s="10"/>
      <c r="K266" s="56"/>
      <c r="L266" s="10"/>
      <c r="M266" s="10"/>
      <c r="N266" s="7" t="s">
        <v>18</v>
      </c>
      <c r="O266" s="10"/>
    </row>
    <row r="267">
      <c r="A267" s="6">
        <v>45705.0</v>
      </c>
      <c r="B267" s="10"/>
      <c r="C267" s="7">
        <v>219183.0</v>
      </c>
      <c r="D267" s="7" t="s">
        <v>68</v>
      </c>
      <c r="E267" s="6">
        <v>45352.0</v>
      </c>
      <c r="F267" s="52">
        <f t="shared" si="1"/>
        <v>11</v>
      </c>
      <c r="G267" s="6">
        <v>45468.0</v>
      </c>
      <c r="H267" s="52">
        <f t="shared" si="2"/>
        <v>7</v>
      </c>
      <c r="I267" s="7" t="s">
        <v>56</v>
      </c>
      <c r="J267" s="10"/>
      <c r="K267" s="56"/>
      <c r="L267" s="10"/>
      <c r="M267" s="10"/>
      <c r="N267" s="7" t="s">
        <v>18</v>
      </c>
      <c r="O267" s="10"/>
    </row>
    <row r="268">
      <c r="A268" s="6">
        <v>45705.0</v>
      </c>
      <c r="B268" s="10"/>
      <c r="C268" s="7">
        <v>225875.0</v>
      </c>
      <c r="D268" s="7" t="s">
        <v>68</v>
      </c>
      <c r="E268" s="6">
        <v>45444.0</v>
      </c>
      <c r="F268" s="52">
        <f t="shared" si="1"/>
        <v>8</v>
      </c>
      <c r="G268" s="6">
        <v>45527.0</v>
      </c>
      <c r="H268" s="52">
        <f t="shared" si="2"/>
        <v>5</v>
      </c>
      <c r="I268" s="7" t="s">
        <v>56</v>
      </c>
      <c r="J268" s="10"/>
      <c r="K268" s="56"/>
      <c r="L268" s="10"/>
      <c r="M268" s="10"/>
      <c r="N268" s="7" t="s">
        <v>18</v>
      </c>
      <c r="O268" s="10"/>
    </row>
    <row r="269">
      <c r="A269" s="6">
        <v>45705.0</v>
      </c>
      <c r="B269" s="10"/>
      <c r="C269" s="7">
        <v>228881.0</v>
      </c>
      <c r="D269" s="7" t="s">
        <v>68</v>
      </c>
      <c r="E269" s="6">
        <v>45536.0</v>
      </c>
      <c r="F269" s="52">
        <f t="shared" si="1"/>
        <v>5</v>
      </c>
      <c r="G269" s="6">
        <v>45559.0</v>
      </c>
      <c r="H269" s="52">
        <f t="shared" si="2"/>
        <v>4</v>
      </c>
      <c r="I269" s="7" t="s">
        <v>56</v>
      </c>
      <c r="J269" s="10"/>
      <c r="K269" s="56"/>
      <c r="L269" s="10"/>
      <c r="M269" s="10"/>
      <c r="N269" s="7" t="s">
        <v>18</v>
      </c>
      <c r="O269" s="10"/>
    </row>
    <row r="270">
      <c r="A270" s="6">
        <v>45705.0</v>
      </c>
      <c r="B270" s="10"/>
      <c r="C270" s="7">
        <v>211164.0</v>
      </c>
      <c r="D270" s="7" t="s">
        <v>68</v>
      </c>
      <c r="E270" s="6">
        <v>44805.0</v>
      </c>
      <c r="F270" s="52">
        <f t="shared" si="1"/>
        <v>29</v>
      </c>
      <c r="G270" s="6">
        <v>45400.0</v>
      </c>
      <c r="H270" s="52">
        <f t="shared" si="2"/>
        <v>10</v>
      </c>
      <c r="I270" s="7" t="s">
        <v>56</v>
      </c>
      <c r="J270" s="10"/>
      <c r="K270" s="56"/>
      <c r="L270" s="10"/>
      <c r="M270" s="10"/>
      <c r="N270" s="7" t="s">
        <v>18</v>
      </c>
      <c r="O270" s="10"/>
    </row>
    <row r="271">
      <c r="A271" s="6">
        <v>45705.0</v>
      </c>
      <c r="B271" s="10"/>
      <c r="C271" s="7">
        <v>229764.0</v>
      </c>
      <c r="D271" s="7" t="s">
        <v>68</v>
      </c>
      <c r="E271" s="6">
        <v>45474.0</v>
      </c>
      <c r="F271" s="52">
        <f t="shared" si="1"/>
        <v>7</v>
      </c>
      <c r="G271" s="9">
        <v>45639.0</v>
      </c>
      <c r="H271" s="52">
        <f t="shared" si="2"/>
        <v>2</v>
      </c>
      <c r="I271" s="7" t="s">
        <v>60</v>
      </c>
      <c r="J271" s="10"/>
      <c r="K271" s="56"/>
      <c r="L271" s="10"/>
      <c r="M271" s="10"/>
      <c r="N271" s="7" t="s">
        <v>18</v>
      </c>
      <c r="O271" s="10"/>
    </row>
    <row r="272">
      <c r="A272" s="6">
        <v>45705.0</v>
      </c>
      <c r="B272" s="10"/>
      <c r="C272" s="7">
        <v>238466.0</v>
      </c>
      <c r="D272" s="7" t="s">
        <v>68</v>
      </c>
      <c r="E272" s="6">
        <v>45597.0</v>
      </c>
      <c r="F272" s="52">
        <f t="shared" si="1"/>
        <v>3</v>
      </c>
      <c r="G272" s="6">
        <v>45664.0</v>
      </c>
      <c r="H272" s="52">
        <f t="shared" si="2"/>
        <v>1</v>
      </c>
      <c r="I272" s="7" t="s">
        <v>117</v>
      </c>
      <c r="J272" s="10"/>
      <c r="K272" s="56"/>
      <c r="L272" s="10"/>
      <c r="M272" s="10"/>
      <c r="N272" s="7" t="s">
        <v>18</v>
      </c>
      <c r="O272" s="10"/>
    </row>
    <row r="273">
      <c r="A273" s="6">
        <v>45705.0</v>
      </c>
      <c r="B273" s="10"/>
      <c r="C273" s="7">
        <v>239357.0</v>
      </c>
      <c r="D273" s="7" t="s">
        <v>68</v>
      </c>
      <c r="E273" s="6">
        <v>45566.0</v>
      </c>
      <c r="F273" s="52">
        <f t="shared" si="1"/>
        <v>4</v>
      </c>
      <c r="G273" s="6">
        <v>45671.0</v>
      </c>
      <c r="H273" s="52">
        <f t="shared" si="2"/>
        <v>1</v>
      </c>
      <c r="I273" s="7" t="s">
        <v>44</v>
      </c>
      <c r="J273" s="10"/>
      <c r="K273" s="56"/>
      <c r="L273" s="10"/>
      <c r="M273" s="10"/>
      <c r="N273" s="7" t="s">
        <v>18</v>
      </c>
      <c r="O273" s="10"/>
    </row>
    <row r="274">
      <c r="A274" s="6">
        <v>45705.0</v>
      </c>
      <c r="B274" s="10"/>
      <c r="C274" s="7">
        <v>240076.0</v>
      </c>
      <c r="D274" s="7" t="s">
        <v>68</v>
      </c>
      <c r="E274" s="6">
        <v>45627.0</v>
      </c>
      <c r="F274" s="52">
        <f t="shared" si="1"/>
        <v>2</v>
      </c>
      <c r="G274" s="6">
        <v>45678.0</v>
      </c>
      <c r="H274" s="52">
        <f t="shared" si="2"/>
        <v>0</v>
      </c>
      <c r="I274" s="7" t="s">
        <v>44</v>
      </c>
      <c r="J274" s="10"/>
      <c r="K274" s="56"/>
      <c r="L274" s="10"/>
      <c r="M274" s="10"/>
      <c r="N274" s="7" t="s">
        <v>18</v>
      </c>
      <c r="O274" s="10"/>
    </row>
    <row r="275">
      <c r="A275" s="6">
        <v>45705.0</v>
      </c>
      <c r="B275" s="10"/>
      <c r="C275" s="7">
        <v>238273.0</v>
      </c>
      <c r="D275" s="7" t="s">
        <v>68</v>
      </c>
      <c r="E275" s="6">
        <v>45627.0</v>
      </c>
      <c r="F275" s="52">
        <f t="shared" si="1"/>
        <v>2</v>
      </c>
      <c r="G275" s="6">
        <v>45681.0</v>
      </c>
      <c r="H275" s="52">
        <f t="shared" si="2"/>
        <v>0</v>
      </c>
      <c r="I275" s="7" t="s">
        <v>60</v>
      </c>
      <c r="J275" s="10"/>
      <c r="K275" s="56"/>
      <c r="L275" s="10"/>
      <c r="M275" s="10"/>
      <c r="N275" s="7" t="s">
        <v>18</v>
      </c>
      <c r="O275" s="10"/>
    </row>
    <row r="276">
      <c r="A276" s="6">
        <v>45705.0</v>
      </c>
      <c r="B276" s="10"/>
      <c r="C276" s="7">
        <v>241412.0</v>
      </c>
      <c r="D276" s="7" t="s">
        <v>68</v>
      </c>
      <c r="E276" s="6">
        <v>45658.0</v>
      </c>
      <c r="F276" s="52">
        <f t="shared" si="1"/>
        <v>1</v>
      </c>
      <c r="G276" s="6">
        <v>45688.0</v>
      </c>
      <c r="H276" s="52">
        <f t="shared" si="2"/>
        <v>0</v>
      </c>
      <c r="I276" s="7" t="s">
        <v>60</v>
      </c>
      <c r="J276" s="10"/>
      <c r="K276" s="56"/>
      <c r="L276" s="10"/>
      <c r="M276" s="10"/>
      <c r="N276" s="7" t="s">
        <v>18</v>
      </c>
      <c r="O276" s="10"/>
    </row>
    <row r="277">
      <c r="A277" s="6">
        <v>45705.0</v>
      </c>
      <c r="B277" s="10"/>
      <c r="C277" s="7">
        <v>242260.0</v>
      </c>
      <c r="D277" s="7" t="s">
        <v>68</v>
      </c>
      <c r="E277" s="6">
        <v>45658.0</v>
      </c>
      <c r="F277" s="52">
        <f t="shared" si="1"/>
        <v>1</v>
      </c>
      <c r="G277" s="6">
        <v>45695.0</v>
      </c>
      <c r="H277" s="52">
        <f t="shared" si="2"/>
        <v>0</v>
      </c>
      <c r="I277" s="7" t="s">
        <v>44</v>
      </c>
      <c r="J277" s="10"/>
      <c r="K277" s="56"/>
      <c r="L277" s="10"/>
      <c r="M277" s="10"/>
      <c r="N277" s="7" t="s">
        <v>18</v>
      </c>
      <c r="O277" s="10"/>
    </row>
    <row r="278">
      <c r="A278" s="6">
        <v>45705.0</v>
      </c>
      <c r="B278" s="10"/>
      <c r="C278" s="7">
        <v>136113.0</v>
      </c>
      <c r="D278" s="7" t="s">
        <v>71</v>
      </c>
      <c r="E278" s="6">
        <v>44562.0</v>
      </c>
      <c r="F278" s="52">
        <f t="shared" si="1"/>
        <v>37</v>
      </c>
      <c r="G278" s="6">
        <v>44749.0</v>
      </c>
      <c r="H278" s="52">
        <f t="shared" si="2"/>
        <v>31</v>
      </c>
      <c r="I278" s="7" t="s">
        <v>69</v>
      </c>
      <c r="J278" s="10"/>
      <c r="K278" s="56"/>
      <c r="L278" s="10"/>
      <c r="M278" s="10"/>
      <c r="N278" s="7" t="s">
        <v>18</v>
      </c>
      <c r="O278" s="10"/>
    </row>
    <row r="279">
      <c r="A279" s="6">
        <v>45705.0</v>
      </c>
      <c r="B279" s="10"/>
      <c r="C279" s="7">
        <v>234889.0</v>
      </c>
      <c r="D279" s="7" t="s">
        <v>71</v>
      </c>
      <c r="E279" s="6">
        <v>44652.0</v>
      </c>
      <c r="F279" s="52">
        <f t="shared" si="1"/>
        <v>34</v>
      </c>
      <c r="G279" s="6">
        <v>45629.0</v>
      </c>
      <c r="H279" s="52">
        <f t="shared" si="2"/>
        <v>2</v>
      </c>
      <c r="I279" s="7" t="s">
        <v>69</v>
      </c>
      <c r="J279" s="10"/>
      <c r="K279" s="56"/>
      <c r="L279" s="10"/>
      <c r="M279" s="10"/>
      <c r="N279" s="7" t="s">
        <v>18</v>
      </c>
      <c r="O279" s="10"/>
    </row>
    <row r="280">
      <c r="A280" s="6">
        <v>45705.0</v>
      </c>
      <c r="B280" s="10"/>
      <c r="C280" s="7">
        <v>199528.0</v>
      </c>
      <c r="D280" s="7" t="s">
        <v>71</v>
      </c>
      <c r="E280" s="9">
        <v>45272.0</v>
      </c>
      <c r="F280" s="52">
        <f t="shared" si="1"/>
        <v>14</v>
      </c>
      <c r="G280" s="6">
        <v>45313.0</v>
      </c>
      <c r="H280" s="52">
        <f t="shared" si="2"/>
        <v>12</v>
      </c>
      <c r="I280" s="7" t="s">
        <v>69</v>
      </c>
      <c r="J280" s="10"/>
      <c r="K280" s="56"/>
      <c r="L280" s="10"/>
      <c r="M280" s="10"/>
      <c r="N280" s="7" t="s">
        <v>18</v>
      </c>
      <c r="O280" s="10"/>
    </row>
    <row r="281">
      <c r="A281" s="6">
        <v>45705.0</v>
      </c>
      <c r="B281" s="10"/>
      <c r="C281" s="7">
        <v>203150.0</v>
      </c>
      <c r="D281" s="7" t="s">
        <v>71</v>
      </c>
      <c r="E281" s="6">
        <v>45231.0</v>
      </c>
      <c r="F281" s="52">
        <f t="shared" si="1"/>
        <v>15</v>
      </c>
      <c r="G281" s="6">
        <v>45345.0</v>
      </c>
      <c r="H281" s="52">
        <f t="shared" si="2"/>
        <v>11</v>
      </c>
      <c r="I281" s="7" t="s">
        <v>44</v>
      </c>
      <c r="J281" s="10"/>
      <c r="K281" s="56"/>
      <c r="L281" s="10"/>
      <c r="M281" s="10"/>
      <c r="N281" s="7" t="s">
        <v>18</v>
      </c>
      <c r="O281" s="10"/>
    </row>
    <row r="282">
      <c r="A282" s="6">
        <v>45705.0</v>
      </c>
      <c r="B282" s="10"/>
      <c r="C282" s="7">
        <v>236056.0</v>
      </c>
      <c r="D282" s="7" t="s">
        <v>71</v>
      </c>
      <c r="E282" s="6">
        <v>45566.0</v>
      </c>
      <c r="F282" s="52">
        <f t="shared" si="1"/>
        <v>4</v>
      </c>
      <c r="G282" s="6">
        <v>45630.0</v>
      </c>
      <c r="H282" s="52">
        <f t="shared" si="2"/>
        <v>2</v>
      </c>
      <c r="I282" s="7" t="s">
        <v>69</v>
      </c>
      <c r="J282" s="10"/>
      <c r="K282" s="56"/>
      <c r="L282" s="10"/>
      <c r="M282" s="10"/>
      <c r="N282" s="7" t="s">
        <v>18</v>
      </c>
      <c r="O282" s="10"/>
    </row>
    <row r="283">
      <c r="A283" s="6">
        <v>45705.0</v>
      </c>
      <c r="B283" s="10"/>
      <c r="C283" s="7">
        <v>156957.0</v>
      </c>
      <c r="D283" s="7" t="s">
        <v>71</v>
      </c>
      <c r="E283" s="6">
        <v>44896.0</v>
      </c>
      <c r="F283" s="52">
        <f t="shared" si="1"/>
        <v>26</v>
      </c>
      <c r="G283" s="6">
        <v>44942.0</v>
      </c>
      <c r="H283" s="52">
        <f t="shared" si="2"/>
        <v>25</v>
      </c>
      <c r="I283" s="7" t="s">
        <v>44</v>
      </c>
      <c r="J283" s="10"/>
      <c r="K283" s="56"/>
      <c r="L283" s="10"/>
      <c r="M283" s="10"/>
      <c r="N283" s="7" t="s">
        <v>18</v>
      </c>
      <c r="O283" s="10"/>
    </row>
    <row r="284">
      <c r="A284" s="6">
        <v>45705.0</v>
      </c>
      <c r="B284" s="10"/>
      <c r="C284" s="7">
        <v>220687.0</v>
      </c>
      <c r="D284" s="7" t="s">
        <v>71</v>
      </c>
      <c r="E284" s="6">
        <v>45383.0</v>
      </c>
      <c r="F284" s="52">
        <f t="shared" si="1"/>
        <v>10</v>
      </c>
      <c r="G284" s="6">
        <v>45481.0</v>
      </c>
      <c r="H284" s="52">
        <f t="shared" si="2"/>
        <v>7</v>
      </c>
      <c r="I284" s="7" t="s">
        <v>48</v>
      </c>
      <c r="J284" s="10"/>
      <c r="K284" s="56"/>
      <c r="L284" s="10"/>
      <c r="M284" s="10"/>
      <c r="N284" s="7" t="s">
        <v>18</v>
      </c>
      <c r="O284" s="10"/>
    </row>
    <row r="285">
      <c r="A285" s="6">
        <v>45705.0</v>
      </c>
      <c r="B285" s="10"/>
      <c r="C285" s="7">
        <v>195510.0</v>
      </c>
      <c r="D285" s="7" t="s">
        <v>71</v>
      </c>
      <c r="E285" s="6">
        <v>45261.0</v>
      </c>
      <c r="F285" s="52">
        <f t="shared" si="1"/>
        <v>14</v>
      </c>
      <c r="G285" s="9">
        <v>45271.0</v>
      </c>
      <c r="H285" s="52">
        <f t="shared" si="2"/>
        <v>14</v>
      </c>
      <c r="I285" s="7" t="s">
        <v>44</v>
      </c>
      <c r="J285" s="10"/>
      <c r="K285" s="56"/>
      <c r="L285" s="10"/>
      <c r="M285" s="10"/>
      <c r="N285" s="7" t="s">
        <v>18</v>
      </c>
      <c r="O285" s="10"/>
    </row>
    <row r="286">
      <c r="A286" s="6">
        <v>45705.0</v>
      </c>
      <c r="B286" s="10"/>
      <c r="C286" s="7">
        <v>225591.0</v>
      </c>
      <c r="D286" s="7" t="s">
        <v>71</v>
      </c>
      <c r="E286" s="6">
        <v>45474.0</v>
      </c>
      <c r="F286" s="52">
        <f t="shared" si="1"/>
        <v>7</v>
      </c>
      <c r="G286" s="6">
        <v>45527.0</v>
      </c>
      <c r="H286" s="52">
        <f t="shared" si="2"/>
        <v>5</v>
      </c>
      <c r="I286" s="7" t="s">
        <v>60</v>
      </c>
      <c r="J286" s="10"/>
      <c r="K286" s="56"/>
      <c r="L286" s="10"/>
      <c r="M286" s="10"/>
      <c r="N286" s="7" t="s">
        <v>18</v>
      </c>
      <c r="O286" s="10"/>
    </row>
    <row r="287">
      <c r="A287" s="6">
        <v>45705.0</v>
      </c>
      <c r="B287" s="10"/>
      <c r="C287" s="7">
        <v>235816.0</v>
      </c>
      <c r="D287" s="7" t="s">
        <v>71</v>
      </c>
      <c r="E287" s="6">
        <v>45566.0</v>
      </c>
      <c r="F287" s="52">
        <f t="shared" si="1"/>
        <v>4</v>
      </c>
      <c r="G287" s="6">
        <v>45628.0</v>
      </c>
      <c r="H287" s="52">
        <f t="shared" si="2"/>
        <v>2</v>
      </c>
      <c r="I287" s="7" t="s">
        <v>220</v>
      </c>
      <c r="J287" s="10"/>
      <c r="K287" s="56"/>
      <c r="L287" s="10"/>
      <c r="M287" s="10"/>
      <c r="N287" s="7" t="s">
        <v>18</v>
      </c>
      <c r="O287" s="10"/>
    </row>
    <row r="288">
      <c r="A288" s="6">
        <v>45705.0</v>
      </c>
      <c r="B288" s="10"/>
      <c r="C288" s="7">
        <v>242057.0</v>
      </c>
      <c r="D288" s="7" t="s">
        <v>71</v>
      </c>
      <c r="E288" s="6">
        <v>45597.0</v>
      </c>
      <c r="F288" s="52">
        <f t="shared" si="1"/>
        <v>3</v>
      </c>
      <c r="G288" s="6">
        <v>45695.0</v>
      </c>
      <c r="H288" s="52">
        <f t="shared" si="2"/>
        <v>0</v>
      </c>
      <c r="I288" s="7" t="s">
        <v>60</v>
      </c>
      <c r="J288" s="10"/>
      <c r="K288" s="56"/>
      <c r="L288" s="10"/>
      <c r="M288" s="10"/>
      <c r="N288" s="7" t="s">
        <v>18</v>
      </c>
      <c r="O288" s="10"/>
    </row>
    <row r="289">
      <c r="A289" s="6">
        <v>45705.0</v>
      </c>
      <c r="B289" s="10"/>
      <c r="C289" s="7">
        <v>241160.0</v>
      </c>
      <c r="D289" s="7" t="s">
        <v>82</v>
      </c>
      <c r="E289" s="7">
        <v>1.0</v>
      </c>
      <c r="F289" s="52">
        <f t="shared" si="1"/>
        <v>1501</v>
      </c>
      <c r="G289" s="7">
        <v>0.0</v>
      </c>
      <c r="H289" s="52">
        <f t="shared" si="2"/>
        <v>1501</v>
      </c>
      <c r="I289" s="7" t="s">
        <v>44</v>
      </c>
      <c r="J289" s="10"/>
      <c r="K289" s="56"/>
      <c r="L289" s="10"/>
      <c r="M289" s="10"/>
      <c r="N289" s="7" t="s">
        <v>18</v>
      </c>
      <c r="O289" s="10"/>
    </row>
    <row r="290">
      <c r="A290" s="6">
        <v>45705.0</v>
      </c>
      <c r="B290" s="10"/>
      <c r="C290" s="7">
        <v>66435.0</v>
      </c>
      <c r="D290" s="7" t="s">
        <v>82</v>
      </c>
      <c r="E290" s="7">
        <v>54.0</v>
      </c>
      <c r="F290" s="52">
        <f t="shared" si="1"/>
        <v>1499</v>
      </c>
      <c r="G290" s="7">
        <v>52.0</v>
      </c>
      <c r="H290" s="52">
        <f t="shared" si="2"/>
        <v>1499</v>
      </c>
      <c r="I290" s="7" t="s">
        <v>117</v>
      </c>
      <c r="J290" s="10"/>
      <c r="K290" s="56"/>
      <c r="L290" s="10"/>
      <c r="M290" s="10"/>
      <c r="N290" s="7" t="s">
        <v>18</v>
      </c>
      <c r="O290" s="10"/>
    </row>
    <row r="291">
      <c r="A291" s="6">
        <v>45705.0</v>
      </c>
      <c r="B291" s="10"/>
      <c r="C291" s="7">
        <v>233780.0</v>
      </c>
      <c r="D291" s="7" t="s">
        <v>82</v>
      </c>
      <c r="E291" s="7">
        <v>5.0</v>
      </c>
      <c r="F291" s="52">
        <f t="shared" si="1"/>
        <v>1501</v>
      </c>
      <c r="G291" s="7">
        <v>2.0</v>
      </c>
      <c r="H291" s="52">
        <f t="shared" si="2"/>
        <v>1501</v>
      </c>
      <c r="I291" s="7" t="s">
        <v>56</v>
      </c>
      <c r="J291" s="10"/>
      <c r="K291" s="56"/>
      <c r="L291" s="10"/>
      <c r="M291" s="10"/>
      <c r="N291" s="7" t="s">
        <v>18</v>
      </c>
      <c r="O291" s="10"/>
    </row>
    <row r="292">
      <c r="A292" s="6">
        <v>45705.0</v>
      </c>
      <c r="B292" s="10"/>
      <c r="C292" s="7">
        <v>180267.0</v>
      </c>
      <c r="D292" s="7" t="s">
        <v>82</v>
      </c>
      <c r="E292" s="7">
        <v>20.0</v>
      </c>
      <c r="F292" s="52">
        <f t="shared" si="1"/>
        <v>1500</v>
      </c>
      <c r="G292" s="7">
        <v>18.0</v>
      </c>
      <c r="H292" s="52">
        <f t="shared" si="2"/>
        <v>1501</v>
      </c>
      <c r="I292" s="7" t="s">
        <v>56</v>
      </c>
      <c r="J292" s="10"/>
      <c r="K292" s="56"/>
      <c r="L292" s="10"/>
      <c r="M292" s="10"/>
      <c r="N292" s="7" t="s">
        <v>18</v>
      </c>
      <c r="O292" s="10"/>
    </row>
    <row r="293">
      <c r="A293" s="6">
        <v>45705.0</v>
      </c>
      <c r="B293" s="10"/>
      <c r="C293" s="7">
        <v>196804.0</v>
      </c>
      <c r="D293" s="7" t="s">
        <v>82</v>
      </c>
      <c r="E293" s="7">
        <v>15.0</v>
      </c>
      <c r="F293" s="52">
        <f t="shared" si="1"/>
        <v>1501</v>
      </c>
      <c r="G293" s="7">
        <v>13.0</v>
      </c>
      <c r="H293" s="52">
        <f t="shared" si="2"/>
        <v>1501</v>
      </c>
      <c r="I293" s="7" t="s">
        <v>56</v>
      </c>
      <c r="J293" s="10"/>
      <c r="K293" s="56"/>
      <c r="L293" s="10"/>
      <c r="M293" s="10"/>
      <c r="N293" s="7" t="s">
        <v>18</v>
      </c>
      <c r="O293" s="10"/>
    </row>
    <row r="294">
      <c r="A294" s="6">
        <v>45705.0</v>
      </c>
      <c r="B294" s="10"/>
      <c r="C294" s="7">
        <v>209897.0</v>
      </c>
      <c r="D294" s="7" t="s">
        <v>82</v>
      </c>
      <c r="E294" s="7">
        <v>11.0</v>
      </c>
      <c r="F294" s="52">
        <f t="shared" si="1"/>
        <v>1501</v>
      </c>
      <c r="G294" s="7">
        <v>10.0</v>
      </c>
      <c r="H294" s="52">
        <f t="shared" si="2"/>
        <v>1501</v>
      </c>
      <c r="I294" s="7" t="s">
        <v>56</v>
      </c>
      <c r="J294" s="10"/>
      <c r="K294" s="56"/>
      <c r="L294" s="10"/>
      <c r="M294" s="10"/>
      <c r="N294" s="7" t="s">
        <v>18</v>
      </c>
      <c r="O294" s="10"/>
    </row>
    <row r="295">
      <c r="A295" s="6">
        <v>45705.0</v>
      </c>
      <c r="B295" s="10"/>
      <c r="C295" s="7">
        <v>217534.0</v>
      </c>
      <c r="D295" s="7" t="s">
        <v>82</v>
      </c>
      <c r="E295" s="7">
        <v>10.0</v>
      </c>
      <c r="F295" s="52">
        <f t="shared" si="1"/>
        <v>1501</v>
      </c>
      <c r="G295" s="7">
        <v>8.0</v>
      </c>
      <c r="H295" s="52">
        <f t="shared" si="2"/>
        <v>1501</v>
      </c>
      <c r="I295" s="7" t="s">
        <v>56</v>
      </c>
      <c r="J295" s="10"/>
      <c r="K295" s="56"/>
      <c r="L295" s="10"/>
      <c r="M295" s="10"/>
      <c r="N295" s="7" t="s">
        <v>18</v>
      </c>
      <c r="O295" s="10"/>
    </row>
    <row r="296">
      <c r="A296" s="6">
        <v>45705.0</v>
      </c>
      <c r="B296" s="10"/>
      <c r="C296" s="7">
        <v>223387.0</v>
      </c>
      <c r="D296" s="7" t="s">
        <v>82</v>
      </c>
      <c r="E296" s="7">
        <v>7.0</v>
      </c>
      <c r="F296" s="52">
        <f t="shared" si="1"/>
        <v>1501</v>
      </c>
      <c r="G296" s="7">
        <v>6.0</v>
      </c>
      <c r="H296" s="52">
        <f t="shared" si="2"/>
        <v>1501</v>
      </c>
      <c r="I296" s="7" t="s">
        <v>56</v>
      </c>
      <c r="J296" s="10"/>
      <c r="K296" s="56"/>
      <c r="L296" s="10"/>
      <c r="M296" s="10"/>
      <c r="N296" s="7" t="s">
        <v>18</v>
      </c>
      <c r="O296" s="10"/>
    </row>
    <row r="297">
      <c r="A297" s="6">
        <v>45705.0</v>
      </c>
      <c r="B297" s="10"/>
      <c r="C297" s="7">
        <v>226986.0</v>
      </c>
      <c r="D297" s="7" t="s">
        <v>82</v>
      </c>
      <c r="E297" s="7">
        <v>6.0</v>
      </c>
      <c r="F297" s="52">
        <f t="shared" si="1"/>
        <v>1501</v>
      </c>
      <c r="G297" s="7">
        <v>4.0</v>
      </c>
      <c r="H297" s="52">
        <f t="shared" si="2"/>
        <v>1501</v>
      </c>
      <c r="I297" s="7" t="s">
        <v>56</v>
      </c>
      <c r="J297" s="10"/>
      <c r="K297" s="56"/>
      <c r="L297" s="10"/>
      <c r="M297" s="10"/>
      <c r="N297" s="7" t="s">
        <v>18</v>
      </c>
      <c r="O297" s="10"/>
    </row>
    <row r="298">
      <c r="A298" s="6">
        <v>45705.0</v>
      </c>
      <c r="B298" s="10"/>
      <c r="C298" s="7">
        <v>231134.0</v>
      </c>
      <c r="D298" s="7" t="s">
        <v>82</v>
      </c>
      <c r="E298" s="7">
        <v>23.0</v>
      </c>
      <c r="F298" s="52">
        <f t="shared" si="1"/>
        <v>1500</v>
      </c>
      <c r="G298" s="7">
        <v>3.0</v>
      </c>
      <c r="H298" s="52">
        <f t="shared" si="2"/>
        <v>1501</v>
      </c>
      <c r="I298" s="7" t="s">
        <v>56</v>
      </c>
      <c r="J298" s="10"/>
      <c r="K298" s="56"/>
      <c r="L298" s="10"/>
      <c r="M298" s="10"/>
      <c r="N298" s="7" t="s">
        <v>18</v>
      </c>
      <c r="O298" s="10"/>
    </row>
    <row r="299">
      <c r="A299" s="6">
        <v>45705.0</v>
      </c>
      <c r="B299" s="10"/>
      <c r="C299" s="7">
        <v>233617.0</v>
      </c>
      <c r="D299" s="7" t="s">
        <v>82</v>
      </c>
      <c r="E299" s="7">
        <v>4.0</v>
      </c>
      <c r="F299" s="52">
        <f t="shared" si="1"/>
        <v>1501</v>
      </c>
      <c r="G299" s="7">
        <v>3.0</v>
      </c>
      <c r="H299" s="52">
        <f t="shared" si="2"/>
        <v>1501</v>
      </c>
      <c r="I299" s="7" t="s">
        <v>56</v>
      </c>
      <c r="J299" s="10"/>
      <c r="K299" s="56"/>
      <c r="L299" s="10"/>
      <c r="M299" s="10"/>
      <c r="N299" s="7" t="s">
        <v>18</v>
      </c>
      <c r="O299" s="10"/>
    </row>
    <row r="300">
      <c r="A300" s="6">
        <v>45705.0</v>
      </c>
      <c r="B300" s="10"/>
      <c r="C300" s="7">
        <v>234922.0</v>
      </c>
      <c r="D300" s="7" t="s">
        <v>82</v>
      </c>
      <c r="E300" s="7">
        <v>3.0</v>
      </c>
      <c r="F300" s="52">
        <f t="shared" si="1"/>
        <v>1501</v>
      </c>
      <c r="G300" s="7">
        <v>2.0</v>
      </c>
      <c r="H300" s="52">
        <f t="shared" si="2"/>
        <v>1501</v>
      </c>
      <c r="I300" s="7" t="s">
        <v>44</v>
      </c>
      <c r="J300" s="10"/>
      <c r="K300" s="56"/>
      <c r="L300" s="10"/>
      <c r="M300" s="10"/>
      <c r="N300" s="7" t="s">
        <v>18</v>
      </c>
      <c r="O300" s="10"/>
    </row>
    <row r="301">
      <c r="A301" s="6">
        <v>45705.0</v>
      </c>
      <c r="B301" s="10"/>
      <c r="C301" s="7">
        <v>237177.0</v>
      </c>
      <c r="D301" s="7" t="s">
        <v>82</v>
      </c>
      <c r="E301" s="7">
        <v>3.0</v>
      </c>
      <c r="F301" s="52">
        <f t="shared" si="1"/>
        <v>1501</v>
      </c>
      <c r="G301" s="7">
        <v>1.0</v>
      </c>
      <c r="H301" s="52">
        <f t="shared" si="2"/>
        <v>1501</v>
      </c>
      <c r="I301" s="7" t="s">
        <v>56</v>
      </c>
      <c r="J301" s="10"/>
      <c r="K301" s="56"/>
      <c r="L301" s="10"/>
      <c r="M301" s="10"/>
      <c r="N301" s="7" t="s">
        <v>18</v>
      </c>
      <c r="O301" s="10"/>
    </row>
    <row r="302">
      <c r="A302" s="6">
        <v>45705.0</v>
      </c>
      <c r="B302" s="10"/>
      <c r="C302" s="7">
        <v>239154.0</v>
      </c>
      <c r="D302" s="7" t="s">
        <v>82</v>
      </c>
      <c r="E302" s="7">
        <v>2.0</v>
      </c>
      <c r="F302" s="52">
        <f t="shared" si="1"/>
        <v>1501</v>
      </c>
      <c r="G302" s="7">
        <v>0.0</v>
      </c>
      <c r="H302" s="52">
        <f t="shared" si="2"/>
        <v>1501</v>
      </c>
      <c r="I302" s="7" t="s">
        <v>44</v>
      </c>
      <c r="J302" s="10"/>
      <c r="K302" s="56"/>
      <c r="L302" s="10"/>
      <c r="M302" s="10"/>
      <c r="N302" s="7" t="s">
        <v>18</v>
      </c>
      <c r="O302" s="10"/>
    </row>
    <row r="303">
      <c r="A303" s="6">
        <v>45705.0</v>
      </c>
      <c r="B303" s="10"/>
      <c r="C303" s="7">
        <v>240661.0</v>
      </c>
      <c r="D303" s="7" t="s">
        <v>82</v>
      </c>
      <c r="E303" s="7">
        <v>1.0</v>
      </c>
      <c r="F303" s="52">
        <f t="shared" si="1"/>
        <v>1501</v>
      </c>
      <c r="G303" s="7">
        <v>0.0</v>
      </c>
      <c r="H303" s="52">
        <f t="shared" si="2"/>
        <v>1501</v>
      </c>
      <c r="I303" s="7" t="s">
        <v>44</v>
      </c>
      <c r="J303" s="10"/>
      <c r="K303" s="56"/>
      <c r="L303" s="10"/>
      <c r="M303" s="10"/>
      <c r="N303" s="7" t="s">
        <v>18</v>
      </c>
      <c r="O303" s="10"/>
    </row>
    <row r="304">
      <c r="A304" s="6">
        <v>45705.0</v>
      </c>
      <c r="B304" s="10"/>
      <c r="C304" s="7">
        <v>241168.0</v>
      </c>
      <c r="D304" s="7" t="s">
        <v>82</v>
      </c>
      <c r="E304" s="7">
        <v>3.0</v>
      </c>
      <c r="F304" s="52">
        <f t="shared" si="1"/>
        <v>1501</v>
      </c>
      <c r="G304" s="7">
        <v>0.0</v>
      </c>
      <c r="H304" s="52">
        <f t="shared" si="2"/>
        <v>1501</v>
      </c>
      <c r="I304" s="7" t="s">
        <v>57</v>
      </c>
      <c r="J304" s="10"/>
      <c r="K304" s="56"/>
      <c r="L304" s="10"/>
      <c r="M304" s="10"/>
      <c r="N304" s="7" t="s">
        <v>18</v>
      </c>
      <c r="O304" s="10"/>
    </row>
    <row r="305">
      <c r="A305" s="6">
        <v>45705.0</v>
      </c>
      <c r="B305" s="10"/>
      <c r="C305" s="7">
        <v>242174.0</v>
      </c>
      <c r="D305" s="7" t="s">
        <v>82</v>
      </c>
      <c r="E305" s="7">
        <v>3.0</v>
      </c>
      <c r="F305" s="52">
        <f t="shared" si="1"/>
        <v>1501</v>
      </c>
      <c r="G305" s="7">
        <v>0.0</v>
      </c>
      <c r="H305" s="52">
        <f t="shared" si="2"/>
        <v>1501</v>
      </c>
      <c r="I305" s="7" t="s">
        <v>56</v>
      </c>
      <c r="J305" s="10"/>
      <c r="K305" s="56"/>
      <c r="L305" s="10"/>
      <c r="M305" s="10"/>
      <c r="N305" s="7" t="s">
        <v>18</v>
      </c>
      <c r="O305" s="10"/>
    </row>
    <row r="306">
      <c r="A306" s="6">
        <v>45705.0</v>
      </c>
      <c r="B306" s="10"/>
      <c r="C306" s="7">
        <v>222116.0</v>
      </c>
      <c r="D306" s="7" t="s">
        <v>133</v>
      </c>
      <c r="E306" s="6">
        <v>45444.0</v>
      </c>
      <c r="F306" s="52">
        <f t="shared" si="1"/>
        <v>8</v>
      </c>
      <c r="G306" s="6">
        <v>45495.0</v>
      </c>
      <c r="H306" s="52">
        <f t="shared" si="2"/>
        <v>6</v>
      </c>
      <c r="I306" s="7" t="s">
        <v>57</v>
      </c>
      <c r="J306" s="10"/>
      <c r="K306" s="56"/>
      <c r="L306" s="10"/>
      <c r="M306" s="10"/>
      <c r="N306" s="7" t="s">
        <v>18</v>
      </c>
      <c r="O306" s="10"/>
    </row>
    <row r="307">
      <c r="A307" s="6">
        <v>45705.0</v>
      </c>
      <c r="B307" s="10"/>
      <c r="C307" s="7">
        <v>224241.0</v>
      </c>
      <c r="D307" s="7" t="s">
        <v>133</v>
      </c>
      <c r="E307" s="6">
        <v>45444.0</v>
      </c>
      <c r="F307" s="52">
        <f t="shared" si="1"/>
        <v>8</v>
      </c>
      <c r="G307" s="6">
        <v>45512.0</v>
      </c>
      <c r="H307" s="52">
        <f t="shared" si="2"/>
        <v>6</v>
      </c>
      <c r="I307" s="7" t="s">
        <v>60</v>
      </c>
      <c r="J307" s="10"/>
      <c r="K307" s="56"/>
      <c r="L307" s="10"/>
      <c r="M307" s="10"/>
      <c r="N307" s="7" t="s">
        <v>18</v>
      </c>
      <c r="O307" s="10"/>
    </row>
    <row r="308">
      <c r="A308" s="6">
        <v>45705.0</v>
      </c>
      <c r="B308" s="10"/>
      <c r="C308" s="7">
        <v>174398.0</v>
      </c>
      <c r="D308" s="7" t="s">
        <v>133</v>
      </c>
      <c r="E308" s="6">
        <v>45078.0</v>
      </c>
      <c r="F308" s="52">
        <f t="shared" si="1"/>
        <v>20</v>
      </c>
      <c r="G308" s="6">
        <v>45090.0</v>
      </c>
      <c r="H308" s="52">
        <f t="shared" si="2"/>
        <v>20</v>
      </c>
      <c r="I308" s="7" t="s">
        <v>57</v>
      </c>
      <c r="J308" s="10"/>
      <c r="K308" s="56"/>
      <c r="L308" s="10"/>
      <c r="M308" s="10"/>
      <c r="N308" s="7" t="s">
        <v>18</v>
      </c>
      <c r="O308" s="10"/>
    </row>
    <row r="309">
      <c r="A309" s="6">
        <v>45705.0</v>
      </c>
      <c r="B309" s="10"/>
      <c r="C309" s="7">
        <v>208997.0</v>
      </c>
      <c r="D309" s="7" t="s">
        <v>133</v>
      </c>
      <c r="E309" s="6">
        <v>45352.0</v>
      </c>
      <c r="F309" s="52">
        <f t="shared" si="1"/>
        <v>11</v>
      </c>
      <c r="G309" s="6">
        <v>45386.0</v>
      </c>
      <c r="H309" s="52">
        <f t="shared" si="2"/>
        <v>10</v>
      </c>
      <c r="I309" s="7" t="s">
        <v>44</v>
      </c>
      <c r="J309" s="10"/>
      <c r="K309" s="56"/>
      <c r="L309" s="10"/>
      <c r="M309" s="10"/>
      <c r="N309" s="7" t="s">
        <v>18</v>
      </c>
      <c r="O309" s="10"/>
    </row>
    <row r="310">
      <c r="A310" s="6">
        <v>45705.0</v>
      </c>
      <c r="B310" s="10"/>
      <c r="C310" s="7">
        <v>215913.0</v>
      </c>
      <c r="D310" s="7" t="s">
        <v>133</v>
      </c>
      <c r="E310" s="6">
        <v>45352.0</v>
      </c>
      <c r="F310" s="52">
        <f t="shared" si="1"/>
        <v>11</v>
      </c>
      <c r="G310" s="6">
        <v>45441.0</v>
      </c>
      <c r="H310" s="52">
        <f t="shared" si="2"/>
        <v>8</v>
      </c>
      <c r="I310" s="7" t="s">
        <v>60</v>
      </c>
      <c r="J310" s="10"/>
      <c r="K310" s="56"/>
      <c r="L310" s="10"/>
      <c r="M310" s="10"/>
      <c r="N310" s="7" t="s">
        <v>18</v>
      </c>
      <c r="O310" s="10"/>
    </row>
    <row r="311">
      <c r="A311" s="6">
        <v>45705.0</v>
      </c>
      <c r="B311" s="10"/>
      <c r="C311" s="7">
        <v>214764.0</v>
      </c>
      <c r="D311" s="7" t="s">
        <v>133</v>
      </c>
      <c r="E311" s="6">
        <v>45413.0</v>
      </c>
      <c r="F311" s="52">
        <f t="shared" si="1"/>
        <v>9</v>
      </c>
      <c r="G311" s="6">
        <v>45429.0</v>
      </c>
      <c r="H311" s="52">
        <f t="shared" si="2"/>
        <v>9</v>
      </c>
      <c r="I311" s="7" t="s">
        <v>44</v>
      </c>
      <c r="J311" s="10"/>
      <c r="K311" s="56"/>
      <c r="L311" s="10"/>
      <c r="M311" s="10"/>
      <c r="N311" s="7" t="s">
        <v>18</v>
      </c>
      <c r="O311" s="10"/>
    </row>
    <row r="312">
      <c r="A312" s="6">
        <v>45705.0</v>
      </c>
      <c r="B312" s="10"/>
      <c r="C312" s="7">
        <v>227282.0</v>
      </c>
      <c r="D312" s="7" t="s">
        <v>133</v>
      </c>
      <c r="E312" s="6">
        <v>45505.0</v>
      </c>
      <c r="F312" s="52">
        <f t="shared" si="1"/>
        <v>6</v>
      </c>
      <c r="G312" s="6">
        <v>45541.0</v>
      </c>
      <c r="H312" s="52">
        <f t="shared" si="2"/>
        <v>5</v>
      </c>
      <c r="I312" s="7" t="s">
        <v>69</v>
      </c>
      <c r="J312" s="10"/>
      <c r="K312" s="56"/>
      <c r="L312" s="10"/>
      <c r="M312" s="10"/>
      <c r="N312" s="7" t="s">
        <v>18</v>
      </c>
      <c r="O312" s="10"/>
    </row>
    <row r="313">
      <c r="A313" s="6">
        <v>45705.0</v>
      </c>
      <c r="B313" s="10"/>
      <c r="C313" s="7">
        <v>226576.0</v>
      </c>
      <c r="D313" s="7" t="s">
        <v>133</v>
      </c>
      <c r="E313" s="6">
        <v>45505.0</v>
      </c>
      <c r="F313" s="52">
        <f t="shared" si="1"/>
        <v>6</v>
      </c>
      <c r="G313" s="6">
        <v>45534.0</v>
      </c>
      <c r="H313" s="52">
        <f t="shared" si="2"/>
        <v>5</v>
      </c>
      <c r="I313" s="7" t="s">
        <v>57</v>
      </c>
      <c r="J313" s="10"/>
      <c r="K313" s="56"/>
      <c r="L313" s="10"/>
      <c r="M313" s="10"/>
      <c r="N313" s="7" t="s">
        <v>18</v>
      </c>
      <c r="O313" s="10"/>
    </row>
    <row r="314">
      <c r="A314" s="6">
        <v>45705.0</v>
      </c>
      <c r="B314" s="10"/>
      <c r="C314" s="7">
        <v>229465.0</v>
      </c>
      <c r="D314" s="7" t="s">
        <v>133</v>
      </c>
      <c r="E314" s="6">
        <v>45505.0</v>
      </c>
      <c r="F314" s="52">
        <f t="shared" si="1"/>
        <v>6</v>
      </c>
      <c r="G314" s="6">
        <v>45565.0</v>
      </c>
      <c r="H314" s="52">
        <f t="shared" si="2"/>
        <v>4</v>
      </c>
      <c r="I314" s="7" t="s">
        <v>44</v>
      </c>
      <c r="J314" s="10"/>
      <c r="K314" s="56"/>
      <c r="L314" s="10"/>
      <c r="M314" s="10"/>
      <c r="N314" s="7" t="s">
        <v>18</v>
      </c>
      <c r="O314" s="10"/>
    </row>
    <row r="315">
      <c r="A315" s="6">
        <v>45705.0</v>
      </c>
      <c r="B315" s="10"/>
      <c r="C315" s="7">
        <v>230813.0</v>
      </c>
      <c r="D315" s="7" t="s">
        <v>133</v>
      </c>
      <c r="E315" s="6">
        <v>45536.0</v>
      </c>
      <c r="F315" s="52">
        <f t="shared" si="1"/>
        <v>5</v>
      </c>
      <c r="G315" s="9">
        <v>45576.0</v>
      </c>
      <c r="H315" s="52">
        <f t="shared" si="2"/>
        <v>4</v>
      </c>
      <c r="I315" s="7" t="s">
        <v>44</v>
      </c>
      <c r="J315" s="10"/>
      <c r="K315" s="56"/>
      <c r="L315" s="10"/>
      <c r="M315" s="10"/>
      <c r="N315" s="7" t="s">
        <v>18</v>
      </c>
      <c r="O315" s="10"/>
    </row>
    <row r="316">
      <c r="A316" s="6">
        <v>45705.0</v>
      </c>
      <c r="B316" s="10"/>
      <c r="C316" s="7">
        <v>234333.0</v>
      </c>
      <c r="D316" s="7" t="s">
        <v>133</v>
      </c>
      <c r="E316" s="6">
        <v>45566.0</v>
      </c>
      <c r="F316" s="52">
        <f t="shared" si="1"/>
        <v>4</v>
      </c>
      <c r="G316" s="9">
        <v>45610.0</v>
      </c>
      <c r="H316" s="52">
        <f t="shared" si="2"/>
        <v>3</v>
      </c>
      <c r="I316" s="7" t="s">
        <v>57</v>
      </c>
      <c r="J316" s="10"/>
      <c r="K316" s="56"/>
      <c r="L316" s="10"/>
      <c r="M316" s="10"/>
      <c r="N316" s="7" t="s">
        <v>18</v>
      </c>
      <c r="O316" s="10"/>
    </row>
    <row r="317">
      <c r="A317" s="6">
        <v>45705.0</v>
      </c>
      <c r="B317" s="10"/>
      <c r="C317" s="7">
        <v>235725.0</v>
      </c>
      <c r="D317" s="7" t="s">
        <v>133</v>
      </c>
      <c r="E317" s="6">
        <v>45597.0</v>
      </c>
      <c r="F317" s="52">
        <f t="shared" si="1"/>
        <v>3</v>
      </c>
      <c r="G317" s="9">
        <v>45624.0</v>
      </c>
      <c r="H317" s="52">
        <f t="shared" si="2"/>
        <v>2</v>
      </c>
      <c r="I317" s="7" t="s">
        <v>57</v>
      </c>
      <c r="J317" s="10"/>
      <c r="K317" s="56"/>
      <c r="L317" s="10"/>
      <c r="M317" s="10"/>
      <c r="N317" s="7" t="s">
        <v>18</v>
      </c>
      <c r="O317" s="10"/>
    </row>
    <row r="318">
      <c r="A318" s="6">
        <v>45705.0</v>
      </c>
      <c r="B318" s="10"/>
      <c r="C318" s="7">
        <v>235124.0</v>
      </c>
      <c r="D318" s="7" t="s">
        <v>133</v>
      </c>
      <c r="E318" s="6">
        <v>45597.0</v>
      </c>
      <c r="F318" s="52">
        <f t="shared" si="1"/>
        <v>3</v>
      </c>
      <c r="G318" s="9">
        <v>45618.0</v>
      </c>
      <c r="H318" s="52">
        <f t="shared" si="2"/>
        <v>2</v>
      </c>
      <c r="I318" s="7" t="s">
        <v>57</v>
      </c>
      <c r="J318" s="10"/>
      <c r="K318" s="56"/>
      <c r="L318" s="10"/>
      <c r="M318" s="10"/>
      <c r="N318" s="7" t="s">
        <v>18</v>
      </c>
      <c r="O318" s="10"/>
    </row>
    <row r="319">
      <c r="A319" s="6">
        <v>45705.0</v>
      </c>
      <c r="B319" s="10"/>
      <c r="C319" s="7">
        <v>229537.0</v>
      </c>
      <c r="D319" s="7" t="s">
        <v>74</v>
      </c>
      <c r="E319" s="6">
        <v>45505.0</v>
      </c>
      <c r="F319" s="52">
        <f t="shared" si="1"/>
        <v>6</v>
      </c>
      <c r="G319" s="6">
        <v>45567.0</v>
      </c>
      <c r="H319" s="52">
        <f t="shared" si="2"/>
        <v>4</v>
      </c>
      <c r="I319" s="7" t="s">
        <v>89</v>
      </c>
      <c r="J319" s="10"/>
      <c r="K319" s="56"/>
      <c r="L319" s="10"/>
      <c r="M319" s="10"/>
      <c r="N319" s="7" t="s">
        <v>18</v>
      </c>
      <c r="O319" s="10"/>
    </row>
    <row r="320">
      <c r="A320" s="6">
        <v>45705.0</v>
      </c>
      <c r="B320" s="10"/>
      <c r="C320" s="7">
        <v>222030.0</v>
      </c>
      <c r="D320" s="7" t="s">
        <v>74</v>
      </c>
      <c r="E320" s="6">
        <v>45474.0</v>
      </c>
      <c r="F320" s="52">
        <f t="shared" si="1"/>
        <v>7</v>
      </c>
      <c r="G320" s="6">
        <v>45491.0</v>
      </c>
      <c r="H320" s="52">
        <f t="shared" si="2"/>
        <v>7</v>
      </c>
      <c r="I320" s="7" t="s">
        <v>56</v>
      </c>
      <c r="J320" s="10"/>
      <c r="K320" s="56"/>
      <c r="L320" s="10"/>
      <c r="M320" s="10"/>
      <c r="N320" s="7" t="s">
        <v>18</v>
      </c>
      <c r="O320" s="10"/>
    </row>
    <row r="321">
      <c r="A321" s="6">
        <v>45705.0</v>
      </c>
      <c r="B321" s="10"/>
      <c r="C321" s="7">
        <v>239896.0</v>
      </c>
      <c r="D321" s="7" t="s">
        <v>74</v>
      </c>
      <c r="E321" s="6">
        <v>45505.0</v>
      </c>
      <c r="F321" s="52">
        <f t="shared" si="1"/>
        <v>6</v>
      </c>
      <c r="G321" s="6">
        <v>45677.0</v>
      </c>
      <c r="H321" s="52">
        <f t="shared" si="2"/>
        <v>0</v>
      </c>
      <c r="I321" s="7" t="s">
        <v>60</v>
      </c>
      <c r="J321" s="10"/>
      <c r="K321" s="56"/>
      <c r="L321" s="10"/>
      <c r="M321" s="10"/>
      <c r="N321" s="7" t="s">
        <v>18</v>
      </c>
      <c r="O321" s="10"/>
    </row>
    <row r="322">
      <c r="A322" s="6">
        <v>45705.0</v>
      </c>
      <c r="B322" s="10"/>
      <c r="C322" s="7">
        <v>213073.0</v>
      </c>
      <c r="D322" s="7" t="s">
        <v>74</v>
      </c>
      <c r="E322" s="6">
        <v>45352.0</v>
      </c>
      <c r="F322" s="52">
        <f t="shared" si="1"/>
        <v>11</v>
      </c>
      <c r="G322" s="6">
        <v>45416.0</v>
      </c>
      <c r="H322" s="52">
        <f t="shared" si="2"/>
        <v>9</v>
      </c>
      <c r="I322" s="7" t="s">
        <v>56</v>
      </c>
      <c r="J322" s="10"/>
      <c r="K322" s="56"/>
      <c r="L322" s="10"/>
      <c r="M322" s="10"/>
      <c r="N322" s="7" t="s">
        <v>18</v>
      </c>
      <c r="O322" s="10"/>
    </row>
    <row r="323">
      <c r="A323" s="6">
        <v>45705.0</v>
      </c>
      <c r="B323" s="10"/>
      <c r="C323" s="7">
        <v>196469.0</v>
      </c>
      <c r="D323" s="7" t="s">
        <v>74</v>
      </c>
      <c r="E323" s="6">
        <v>45078.0</v>
      </c>
      <c r="F323" s="52">
        <f t="shared" si="1"/>
        <v>20</v>
      </c>
      <c r="G323" s="9">
        <v>45280.0</v>
      </c>
      <c r="H323" s="52">
        <f t="shared" si="2"/>
        <v>13</v>
      </c>
      <c r="I323" s="7" t="s">
        <v>56</v>
      </c>
      <c r="J323" s="10"/>
      <c r="K323" s="56"/>
      <c r="L323" s="10"/>
      <c r="M323" s="10"/>
      <c r="N323" s="7" t="s">
        <v>18</v>
      </c>
      <c r="O323" s="10"/>
    </row>
    <row r="324">
      <c r="A324" s="6">
        <v>45705.0</v>
      </c>
      <c r="B324" s="10"/>
      <c r="C324" s="7">
        <v>210859.0</v>
      </c>
      <c r="D324" s="7" t="s">
        <v>74</v>
      </c>
      <c r="E324" s="6">
        <v>45352.0</v>
      </c>
      <c r="F324" s="52">
        <f t="shared" si="1"/>
        <v>11</v>
      </c>
      <c r="G324" s="6">
        <v>45399.0</v>
      </c>
      <c r="H324" s="52">
        <f t="shared" si="2"/>
        <v>10</v>
      </c>
      <c r="I324" s="7" t="s">
        <v>56</v>
      </c>
      <c r="J324" s="10"/>
      <c r="K324" s="56"/>
      <c r="L324" s="10"/>
      <c r="M324" s="10"/>
      <c r="N324" s="7" t="s">
        <v>18</v>
      </c>
      <c r="O324" s="10"/>
    </row>
    <row r="325">
      <c r="A325" s="6">
        <v>45701.0</v>
      </c>
      <c r="B325" s="10"/>
      <c r="C325" s="7">
        <v>220372.0</v>
      </c>
      <c r="D325" s="7" t="s">
        <v>74</v>
      </c>
      <c r="E325" s="6">
        <v>45444.0</v>
      </c>
      <c r="F325" s="52">
        <f t="shared" si="1"/>
        <v>8</v>
      </c>
      <c r="G325" s="6">
        <v>45477.0</v>
      </c>
      <c r="H325" s="52">
        <f t="shared" si="2"/>
        <v>7</v>
      </c>
      <c r="I325" s="7" t="s">
        <v>56</v>
      </c>
      <c r="J325" s="7" t="s">
        <v>410</v>
      </c>
      <c r="K325" s="53">
        <v>3500.0</v>
      </c>
      <c r="L325" s="10"/>
      <c r="M325" s="10"/>
      <c r="N325" s="7" t="s">
        <v>19</v>
      </c>
      <c r="O325" s="10"/>
    </row>
    <row r="326">
      <c r="A326" s="6">
        <v>45705.0</v>
      </c>
      <c r="B326" s="10"/>
      <c r="C326" s="7">
        <v>225071.0</v>
      </c>
      <c r="D326" s="7" t="s">
        <v>74</v>
      </c>
      <c r="E326" s="6">
        <v>45444.0</v>
      </c>
      <c r="F326" s="52">
        <f t="shared" si="1"/>
        <v>8</v>
      </c>
      <c r="G326" s="6">
        <v>45519.0</v>
      </c>
      <c r="H326" s="52">
        <f t="shared" si="2"/>
        <v>6</v>
      </c>
      <c r="I326" s="7" t="s">
        <v>56</v>
      </c>
      <c r="J326" s="10"/>
      <c r="K326" s="56"/>
      <c r="L326" s="10"/>
      <c r="M326" s="10"/>
      <c r="N326" s="7" t="s">
        <v>18</v>
      </c>
      <c r="O326" s="10"/>
    </row>
    <row r="327">
      <c r="A327" s="6">
        <v>45705.0</v>
      </c>
      <c r="B327" s="10"/>
      <c r="C327" s="7">
        <v>227573.0</v>
      </c>
      <c r="D327" s="7" t="s">
        <v>74</v>
      </c>
      <c r="E327" s="6">
        <v>45505.0</v>
      </c>
      <c r="F327" s="52">
        <f t="shared" si="1"/>
        <v>6</v>
      </c>
      <c r="G327" s="6">
        <v>45545.0</v>
      </c>
      <c r="H327" s="52">
        <f t="shared" si="2"/>
        <v>5</v>
      </c>
      <c r="I327" s="7" t="s">
        <v>56</v>
      </c>
      <c r="J327" s="10"/>
      <c r="K327" s="56"/>
      <c r="L327" s="10"/>
      <c r="M327" s="10"/>
      <c r="N327" s="7" t="s">
        <v>18</v>
      </c>
      <c r="O327" s="10"/>
    </row>
    <row r="328">
      <c r="A328" s="6">
        <v>45705.0</v>
      </c>
      <c r="B328" s="10"/>
      <c r="C328" s="7">
        <v>231310.0</v>
      </c>
      <c r="D328" s="7" t="s">
        <v>74</v>
      </c>
      <c r="E328" s="6">
        <v>45566.0</v>
      </c>
      <c r="F328" s="52">
        <f t="shared" si="1"/>
        <v>4</v>
      </c>
      <c r="G328" s="9">
        <v>45581.0</v>
      </c>
      <c r="H328" s="52">
        <f t="shared" si="2"/>
        <v>4</v>
      </c>
      <c r="I328" s="7" t="s">
        <v>56</v>
      </c>
      <c r="J328" s="10"/>
      <c r="K328" s="56"/>
      <c r="L328" s="10"/>
      <c r="M328" s="10"/>
      <c r="N328" s="7" t="s">
        <v>18</v>
      </c>
      <c r="O328" s="10"/>
    </row>
    <row r="329">
      <c r="A329" s="6">
        <v>45705.0</v>
      </c>
      <c r="B329" s="10"/>
      <c r="C329" s="7">
        <v>233785.0</v>
      </c>
      <c r="D329" s="7" t="s">
        <v>74</v>
      </c>
      <c r="E329" s="6">
        <v>45566.0</v>
      </c>
      <c r="F329" s="52">
        <f t="shared" si="1"/>
        <v>4</v>
      </c>
      <c r="G329" s="6">
        <v>45605.0</v>
      </c>
      <c r="H329" s="52">
        <f t="shared" si="2"/>
        <v>3</v>
      </c>
      <c r="I329" s="7" t="s">
        <v>44</v>
      </c>
      <c r="J329" s="10"/>
      <c r="K329" s="56"/>
      <c r="L329" s="10"/>
      <c r="M329" s="10"/>
      <c r="N329" s="7" t="s">
        <v>18</v>
      </c>
      <c r="O329" s="10"/>
    </row>
    <row r="330">
      <c r="A330" s="6">
        <v>45705.0</v>
      </c>
      <c r="B330" s="10"/>
      <c r="C330" s="7">
        <v>236532.0</v>
      </c>
      <c r="D330" s="7" t="s">
        <v>74</v>
      </c>
      <c r="E330" s="6">
        <v>45627.0</v>
      </c>
      <c r="F330" s="52">
        <f t="shared" si="1"/>
        <v>2</v>
      </c>
      <c r="G330" s="6">
        <v>45632.0</v>
      </c>
      <c r="H330" s="52">
        <f t="shared" si="2"/>
        <v>2</v>
      </c>
      <c r="I330" s="7" t="s">
        <v>57</v>
      </c>
      <c r="J330" s="10"/>
      <c r="K330" s="56"/>
      <c r="L330" s="10"/>
      <c r="M330" s="10"/>
      <c r="N330" s="7" t="s">
        <v>18</v>
      </c>
      <c r="O330" s="10"/>
    </row>
    <row r="331">
      <c r="A331" s="6">
        <v>45705.0</v>
      </c>
      <c r="B331" s="10"/>
      <c r="C331" s="7">
        <v>237225.0</v>
      </c>
      <c r="D331" s="7" t="s">
        <v>74</v>
      </c>
      <c r="E331" s="6">
        <v>45627.0</v>
      </c>
      <c r="F331" s="52">
        <f t="shared" si="1"/>
        <v>2</v>
      </c>
      <c r="G331" s="9">
        <v>45644.0</v>
      </c>
      <c r="H331" s="52">
        <f t="shared" si="2"/>
        <v>2</v>
      </c>
      <c r="I331" s="7" t="s">
        <v>41</v>
      </c>
      <c r="J331" s="10"/>
      <c r="K331" s="56"/>
      <c r="L331" s="10"/>
      <c r="M331" s="10"/>
      <c r="N331" s="7" t="s">
        <v>18</v>
      </c>
      <c r="O331" s="10"/>
    </row>
    <row r="332">
      <c r="A332" s="6">
        <v>45705.0</v>
      </c>
      <c r="B332" s="10"/>
      <c r="C332" s="7">
        <v>239070.0</v>
      </c>
      <c r="D332" s="7" t="s">
        <v>74</v>
      </c>
      <c r="E332" s="6">
        <v>45658.0</v>
      </c>
      <c r="F332" s="52">
        <f t="shared" si="1"/>
        <v>1</v>
      </c>
      <c r="G332" s="6">
        <v>45667.0</v>
      </c>
      <c r="H332" s="52">
        <f t="shared" si="2"/>
        <v>1</v>
      </c>
      <c r="I332" s="7" t="s">
        <v>48</v>
      </c>
      <c r="J332" s="10"/>
      <c r="K332" s="56"/>
      <c r="L332" s="10"/>
      <c r="M332" s="10"/>
      <c r="N332" s="7" t="s">
        <v>18</v>
      </c>
      <c r="O332" s="10"/>
    </row>
    <row r="333">
      <c r="A333" s="6">
        <v>45705.0</v>
      </c>
      <c r="B333" s="10"/>
      <c r="C333" s="7">
        <v>239831.0</v>
      </c>
      <c r="D333" s="7" t="s">
        <v>74</v>
      </c>
      <c r="E333" s="6">
        <v>45597.0</v>
      </c>
      <c r="F333" s="52">
        <f t="shared" si="1"/>
        <v>3</v>
      </c>
      <c r="G333" s="6">
        <v>45677.0</v>
      </c>
      <c r="H333" s="52">
        <f t="shared" si="2"/>
        <v>0</v>
      </c>
      <c r="I333" s="7" t="s">
        <v>48</v>
      </c>
      <c r="J333" s="10"/>
      <c r="K333" s="56"/>
      <c r="L333" s="10"/>
      <c r="M333" s="10"/>
      <c r="N333" s="7" t="s">
        <v>18</v>
      </c>
      <c r="O333" s="10"/>
    </row>
    <row r="334">
      <c r="A334" s="6">
        <v>45705.0</v>
      </c>
      <c r="B334" s="10"/>
      <c r="C334" s="7">
        <v>240560.0</v>
      </c>
      <c r="D334" s="7" t="s">
        <v>74</v>
      </c>
      <c r="E334" s="6">
        <v>45627.0</v>
      </c>
      <c r="F334" s="52">
        <f t="shared" si="1"/>
        <v>2</v>
      </c>
      <c r="G334" s="6">
        <v>45685.0</v>
      </c>
      <c r="H334" s="52">
        <f t="shared" si="2"/>
        <v>0</v>
      </c>
      <c r="I334" s="7" t="s">
        <v>48</v>
      </c>
      <c r="J334" s="10"/>
      <c r="K334" s="56"/>
      <c r="L334" s="10"/>
      <c r="M334" s="10"/>
      <c r="N334" s="7" t="s">
        <v>18</v>
      </c>
      <c r="O334" s="10"/>
    </row>
    <row r="335">
      <c r="A335" s="6">
        <v>45705.0</v>
      </c>
      <c r="B335" s="10"/>
      <c r="C335" s="7">
        <v>241915.0</v>
      </c>
      <c r="D335" s="7" t="s">
        <v>74</v>
      </c>
      <c r="E335" s="6">
        <v>45658.0</v>
      </c>
      <c r="F335" s="52">
        <f t="shared" si="1"/>
        <v>1</v>
      </c>
      <c r="G335" s="6">
        <v>45693.0</v>
      </c>
      <c r="H335" s="52">
        <f t="shared" si="2"/>
        <v>0</v>
      </c>
      <c r="I335" s="7" t="s">
        <v>56</v>
      </c>
      <c r="J335" s="10"/>
      <c r="K335" s="56"/>
      <c r="L335" s="10"/>
      <c r="M335" s="10"/>
      <c r="N335" s="7" t="s">
        <v>18</v>
      </c>
      <c r="O335" s="10"/>
    </row>
    <row r="336">
      <c r="A336" s="6">
        <v>45705.0</v>
      </c>
      <c r="B336" s="10"/>
      <c r="C336" s="7">
        <v>231715.0</v>
      </c>
      <c r="D336" s="7" t="s">
        <v>134</v>
      </c>
      <c r="E336" s="6">
        <v>45536.0</v>
      </c>
      <c r="F336" s="52">
        <f t="shared" si="1"/>
        <v>5</v>
      </c>
      <c r="G336" s="9">
        <v>45586.0</v>
      </c>
      <c r="H336" s="52">
        <f t="shared" si="2"/>
        <v>3</v>
      </c>
      <c r="I336" s="7" t="s">
        <v>57</v>
      </c>
      <c r="J336" s="10"/>
      <c r="K336" s="56"/>
      <c r="L336" s="10"/>
      <c r="M336" s="10"/>
      <c r="N336" s="7" t="s">
        <v>18</v>
      </c>
      <c r="O336" s="10"/>
    </row>
    <row r="337">
      <c r="A337" s="6">
        <v>45705.0</v>
      </c>
      <c r="B337" s="10"/>
      <c r="C337" s="7">
        <v>191103.0</v>
      </c>
      <c r="D337" s="7" t="s">
        <v>134</v>
      </c>
      <c r="E337" s="6">
        <v>45200.0</v>
      </c>
      <c r="F337" s="52">
        <f t="shared" si="1"/>
        <v>16</v>
      </c>
      <c r="G337" s="9">
        <v>45229.0</v>
      </c>
      <c r="H337" s="52">
        <f t="shared" si="2"/>
        <v>15</v>
      </c>
      <c r="I337" s="7" t="s">
        <v>57</v>
      </c>
      <c r="J337" s="10"/>
      <c r="K337" s="56"/>
      <c r="L337" s="10"/>
      <c r="M337" s="10"/>
      <c r="N337" s="7" t="s">
        <v>18</v>
      </c>
      <c r="O337" s="10"/>
    </row>
    <row r="338">
      <c r="A338" s="6">
        <v>45705.0</v>
      </c>
      <c r="B338" s="10"/>
      <c r="C338" s="7">
        <v>173565.0</v>
      </c>
      <c r="D338" s="7" t="s">
        <v>134</v>
      </c>
      <c r="E338" s="6">
        <v>44927.0</v>
      </c>
      <c r="F338" s="52">
        <f t="shared" si="1"/>
        <v>25</v>
      </c>
      <c r="G338" s="6">
        <v>45084.0</v>
      </c>
      <c r="H338" s="52">
        <f t="shared" si="2"/>
        <v>20</v>
      </c>
      <c r="I338" s="7" t="s">
        <v>41</v>
      </c>
      <c r="J338" s="10"/>
      <c r="K338" s="56"/>
      <c r="L338" s="10"/>
      <c r="M338" s="10"/>
      <c r="N338" s="7" t="s">
        <v>18</v>
      </c>
      <c r="O338" s="10"/>
    </row>
    <row r="339">
      <c r="A339" s="6">
        <v>45705.0</v>
      </c>
      <c r="B339" s="10"/>
      <c r="C339" s="7">
        <v>199239.0</v>
      </c>
      <c r="D339" s="7" t="s">
        <v>134</v>
      </c>
      <c r="E339" s="6">
        <v>45261.0</v>
      </c>
      <c r="F339" s="52">
        <f t="shared" si="1"/>
        <v>14</v>
      </c>
      <c r="G339" s="6">
        <v>45309.0</v>
      </c>
      <c r="H339" s="52">
        <f t="shared" si="2"/>
        <v>13</v>
      </c>
      <c r="I339" s="7" t="s">
        <v>41</v>
      </c>
      <c r="J339" s="10"/>
      <c r="K339" s="56"/>
      <c r="L339" s="10"/>
      <c r="M339" s="10"/>
      <c r="N339" s="7" t="s">
        <v>18</v>
      </c>
      <c r="O339" s="10"/>
    </row>
    <row r="340">
      <c r="A340" s="6">
        <v>45705.0</v>
      </c>
      <c r="B340" s="10"/>
      <c r="C340" s="7">
        <v>204344.0</v>
      </c>
      <c r="D340" s="7" t="s">
        <v>134</v>
      </c>
      <c r="E340" s="6">
        <v>45292.0</v>
      </c>
      <c r="F340" s="52">
        <f t="shared" si="1"/>
        <v>13</v>
      </c>
      <c r="G340" s="6">
        <v>45351.0</v>
      </c>
      <c r="H340" s="52">
        <f t="shared" si="2"/>
        <v>11</v>
      </c>
      <c r="I340" s="7" t="s">
        <v>44</v>
      </c>
      <c r="J340" s="10"/>
      <c r="K340" s="56"/>
      <c r="L340" s="10"/>
      <c r="M340" s="10"/>
      <c r="N340" s="7" t="s">
        <v>18</v>
      </c>
      <c r="O340" s="10"/>
    </row>
    <row r="341">
      <c r="A341" s="6">
        <v>45705.0</v>
      </c>
      <c r="B341" s="10"/>
      <c r="C341" s="7">
        <v>213692.0</v>
      </c>
      <c r="D341" s="7" t="s">
        <v>134</v>
      </c>
      <c r="E341" s="6">
        <v>45383.0</v>
      </c>
      <c r="F341" s="52">
        <f t="shared" si="1"/>
        <v>10</v>
      </c>
      <c r="G341" s="6">
        <v>45430.0</v>
      </c>
      <c r="H341" s="52">
        <f t="shared" si="2"/>
        <v>9</v>
      </c>
      <c r="I341" s="7" t="s">
        <v>60</v>
      </c>
      <c r="J341" s="10"/>
      <c r="K341" s="56"/>
      <c r="L341" s="10"/>
      <c r="M341" s="10"/>
      <c r="N341" s="7" t="s">
        <v>18</v>
      </c>
      <c r="O341" s="10"/>
    </row>
    <row r="342">
      <c r="A342" s="6">
        <v>45705.0</v>
      </c>
      <c r="B342" s="10"/>
      <c r="C342" s="7">
        <v>224861.0</v>
      </c>
      <c r="D342" s="7" t="s">
        <v>134</v>
      </c>
      <c r="E342" s="6">
        <v>45444.0</v>
      </c>
      <c r="F342" s="52">
        <f t="shared" si="1"/>
        <v>8</v>
      </c>
      <c r="G342" s="6">
        <v>45518.0</v>
      </c>
      <c r="H342" s="52">
        <f t="shared" si="2"/>
        <v>6</v>
      </c>
      <c r="I342" s="7" t="s">
        <v>44</v>
      </c>
      <c r="J342" s="10"/>
      <c r="K342" s="56"/>
      <c r="L342" s="10"/>
      <c r="M342" s="10"/>
      <c r="N342" s="7" t="s">
        <v>18</v>
      </c>
      <c r="O342" s="10"/>
    </row>
    <row r="343">
      <c r="A343" s="6">
        <v>45705.0</v>
      </c>
      <c r="B343" s="10"/>
      <c r="C343" s="7">
        <v>228974.0</v>
      </c>
      <c r="D343" s="7" t="s">
        <v>134</v>
      </c>
      <c r="E343" s="6">
        <v>45505.0</v>
      </c>
      <c r="F343" s="52">
        <f t="shared" si="1"/>
        <v>6</v>
      </c>
      <c r="G343" s="6">
        <v>45561.0</v>
      </c>
      <c r="H343" s="52">
        <f t="shared" si="2"/>
        <v>4</v>
      </c>
      <c r="I343" s="7" t="s">
        <v>44</v>
      </c>
      <c r="J343" s="10"/>
      <c r="K343" s="56"/>
      <c r="L343" s="10"/>
      <c r="M343" s="10"/>
      <c r="N343" s="7" t="s">
        <v>18</v>
      </c>
      <c r="O343" s="10"/>
    </row>
    <row r="344">
      <c r="A344" s="6">
        <v>45705.0</v>
      </c>
      <c r="B344" s="10"/>
      <c r="C344" s="7">
        <v>233330.0</v>
      </c>
      <c r="D344" s="7" t="s">
        <v>134</v>
      </c>
      <c r="E344" s="6">
        <v>45566.0</v>
      </c>
      <c r="F344" s="52">
        <f t="shared" si="1"/>
        <v>4</v>
      </c>
      <c r="G344" s="6">
        <v>45601.0</v>
      </c>
      <c r="H344" s="52">
        <f t="shared" si="2"/>
        <v>3</v>
      </c>
      <c r="I344" s="7" t="s">
        <v>57</v>
      </c>
      <c r="J344" s="10"/>
      <c r="K344" s="56"/>
      <c r="L344" s="10"/>
      <c r="M344" s="10"/>
      <c r="N344" s="7" t="s">
        <v>18</v>
      </c>
      <c r="O344" s="10"/>
    </row>
    <row r="345">
      <c r="A345" s="6">
        <v>45705.0</v>
      </c>
      <c r="B345" s="10"/>
      <c r="C345" s="7">
        <v>238867.0</v>
      </c>
      <c r="D345" s="7" t="s">
        <v>134</v>
      </c>
      <c r="E345" s="6">
        <v>45231.0</v>
      </c>
      <c r="F345" s="52">
        <f t="shared" si="1"/>
        <v>15</v>
      </c>
      <c r="G345" s="6">
        <v>45667.0</v>
      </c>
      <c r="H345" s="52">
        <f t="shared" si="2"/>
        <v>1</v>
      </c>
      <c r="I345" s="7" t="s">
        <v>41</v>
      </c>
      <c r="J345" s="10"/>
      <c r="K345" s="56"/>
      <c r="L345" s="10"/>
      <c r="M345" s="10"/>
      <c r="N345" s="7" t="s">
        <v>18</v>
      </c>
      <c r="O345" s="10"/>
    </row>
    <row r="346">
      <c r="A346" s="6">
        <v>45701.0</v>
      </c>
      <c r="B346" s="10"/>
      <c r="C346" s="7">
        <v>97130.0</v>
      </c>
      <c r="D346" s="7" t="s">
        <v>83</v>
      </c>
      <c r="E346" s="6">
        <v>44378.0</v>
      </c>
      <c r="F346" s="52">
        <f t="shared" si="1"/>
        <v>43</v>
      </c>
      <c r="G346" s="6">
        <v>44420.0</v>
      </c>
      <c r="H346" s="52">
        <f t="shared" si="2"/>
        <v>42</v>
      </c>
      <c r="I346" s="7" t="s">
        <v>41</v>
      </c>
      <c r="J346" s="7">
        <v>41.0</v>
      </c>
      <c r="K346" s="53" t="s">
        <v>173</v>
      </c>
      <c r="L346" s="10"/>
      <c r="M346" s="10"/>
      <c r="N346" s="7" t="s">
        <v>19</v>
      </c>
      <c r="O346" s="10"/>
    </row>
    <row r="347">
      <c r="A347" s="6">
        <v>45705.0</v>
      </c>
      <c r="B347" s="10"/>
      <c r="C347" s="7">
        <v>180407.0</v>
      </c>
      <c r="D347" s="7" t="s">
        <v>83</v>
      </c>
      <c r="E347" s="6">
        <v>44986.0</v>
      </c>
      <c r="F347" s="52">
        <f t="shared" si="1"/>
        <v>23</v>
      </c>
      <c r="G347" s="6">
        <v>45135.0</v>
      </c>
      <c r="H347" s="52">
        <f t="shared" si="2"/>
        <v>18</v>
      </c>
      <c r="I347" s="7" t="s">
        <v>48</v>
      </c>
      <c r="J347" s="10"/>
      <c r="K347" s="56"/>
      <c r="L347" s="10"/>
      <c r="M347" s="10"/>
      <c r="N347" s="7" t="s">
        <v>18</v>
      </c>
      <c r="O347" s="10"/>
    </row>
    <row r="348">
      <c r="A348" s="6">
        <v>45705.0</v>
      </c>
      <c r="B348" s="10"/>
      <c r="C348" s="7">
        <v>184125.0</v>
      </c>
      <c r="D348" s="7" t="s">
        <v>83</v>
      </c>
      <c r="E348" s="6">
        <v>45139.0</v>
      </c>
      <c r="F348" s="52">
        <f t="shared" si="1"/>
        <v>18</v>
      </c>
      <c r="G348" s="6">
        <v>45167.0</v>
      </c>
      <c r="H348" s="52">
        <f t="shared" si="2"/>
        <v>17</v>
      </c>
      <c r="I348" s="7" t="s">
        <v>44</v>
      </c>
      <c r="J348" s="10"/>
      <c r="K348" s="56"/>
      <c r="L348" s="10"/>
      <c r="M348" s="10"/>
      <c r="N348" s="7" t="s">
        <v>18</v>
      </c>
      <c r="O348" s="10"/>
    </row>
    <row r="349">
      <c r="A349" s="6">
        <v>45705.0</v>
      </c>
      <c r="B349" s="10"/>
      <c r="C349" s="7">
        <v>209533.0</v>
      </c>
      <c r="D349" s="7" t="s">
        <v>83</v>
      </c>
      <c r="E349" s="6">
        <v>45323.0</v>
      </c>
      <c r="F349" s="52">
        <f t="shared" si="1"/>
        <v>12</v>
      </c>
      <c r="G349" s="6">
        <v>45390.0</v>
      </c>
      <c r="H349" s="52">
        <f t="shared" si="2"/>
        <v>10</v>
      </c>
      <c r="I349" s="7" t="s">
        <v>44</v>
      </c>
      <c r="J349" s="10"/>
      <c r="K349" s="56"/>
      <c r="L349" s="10"/>
      <c r="M349" s="10"/>
      <c r="N349" s="7" t="s">
        <v>18</v>
      </c>
      <c r="O349" s="10"/>
    </row>
    <row r="350">
      <c r="A350" s="6">
        <v>45702.0</v>
      </c>
      <c r="B350" s="126">
        <v>45706.0</v>
      </c>
      <c r="C350" s="7">
        <v>225231.0</v>
      </c>
      <c r="D350" s="7" t="s">
        <v>83</v>
      </c>
      <c r="E350" s="6">
        <v>45413.0</v>
      </c>
      <c r="F350" s="52">
        <f t="shared" si="1"/>
        <v>9</v>
      </c>
      <c r="G350" s="6">
        <v>45523.0</v>
      </c>
      <c r="H350" s="52">
        <f t="shared" si="2"/>
        <v>5</v>
      </c>
      <c r="I350" s="7" t="s">
        <v>57</v>
      </c>
      <c r="J350" s="7" t="s">
        <v>90</v>
      </c>
      <c r="K350" s="53">
        <v>10000.0</v>
      </c>
      <c r="L350" s="7" t="s">
        <v>66</v>
      </c>
      <c r="M350" s="126">
        <v>45706.0</v>
      </c>
      <c r="N350" s="7" t="s">
        <v>16</v>
      </c>
      <c r="O350" s="10"/>
    </row>
    <row r="351">
      <c r="A351" s="6">
        <v>45705.0</v>
      </c>
      <c r="B351" s="10"/>
      <c r="C351" s="7">
        <v>229974.0</v>
      </c>
      <c r="D351" s="7" t="s">
        <v>83</v>
      </c>
      <c r="E351" s="6">
        <v>45505.0</v>
      </c>
      <c r="F351" s="52">
        <f t="shared" si="1"/>
        <v>6</v>
      </c>
      <c r="G351" s="6">
        <v>45569.0</v>
      </c>
      <c r="H351" s="52">
        <f t="shared" si="2"/>
        <v>4</v>
      </c>
      <c r="I351" s="7" t="s">
        <v>41</v>
      </c>
      <c r="J351" s="10"/>
      <c r="K351" s="56"/>
      <c r="L351" s="10"/>
      <c r="M351" s="10"/>
      <c r="N351" s="7" t="s">
        <v>18</v>
      </c>
      <c r="O351" s="10"/>
    </row>
    <row r="352">
      <c r="A352" s="6">
        <v>45705.0</v>
      </c>
      <c r="B352" s="10"/>
      <c r="C352" s="7">
        <v>235568.0</v>
      </c>
      <c r="D352" s="7" t="s">
        <v>83</v>
      </c>
      <c r="E352" s="6">
        <v>45566.0</v>
      </c>
      <c r="F352" s="52">
        <f t="shared" si="1"/>
        <v>4</v>
      </c>
      <c r="G352" s="9">
        <v>45623.0</v>
      </c>
      <c r="H352" s="52">
        <f t="shared" si="2"/>
        <v>2</v>
      </c>
      <c r="I352" s="7" t="s">
        <v>41</v>
      </c>
      <c r="J352" s="10"/>
      <c r="K352" s="56"/>
      <c r="L352" s="10"/>
      <c r="M352" s="10"/>
      <c r="N352" s="7" t="s">
        <v>18</v>
      </c>
      <c r="O352" s="10"/>
    </row>
    <row r="353">
      <c r="A353" s="6">
        <v>45705.0</v>
      </c>
      <c r="B353" s="10"/>
      <c r="C353" s="7">
        <v>236461.0</v>
      </c>
      <c r="D353" s="7" t="s">
        <v>83</v>
      </c>
      <c r="E353" s="6">
        <v>45597.0</v>
      </c>
      <c r="F353" s="52">
        <f t="shared" si="1"/>
        <v>3</v>
      </c>
      <c r="G353" s="6">
        <v>45671.0</v>
      </c>
      <c r="H353" s="52">
        <f t="shared" si="2"/>
        <v>1</v>
      </c>
      <c r="I353" s="7" t="s">
        <v>41</v>
      </c>
      <c r="J353" s="10"/>
      <c r="K353" s="56"/>
      <c r="L353" s="10"/>
      <c r="M353" s="10"/>
      <c r="N353" s="7" t="s">
        <v>18</v>
      </c>
      <c r="O353" s="10"/>
    </row>
    <row r="354">
      <c r="A354" s="6">
        <v>45705.0</v>
      </c>
      <c r="B354" s="6">
        <v>45706.0</v>
      </c>
      <c r="C354" s="7">
        <v>185134.0</v>
      </c>
      <c r="D354" s="7" t="s">
        <v>83</v>
      </c>
      <c r="E354" s="6">
        <v>45170.0</v>
      </c>
      <c r="F354" s="52">
        <f t="shared" si="1"/>
        <v>17</v>
      </c>
      <c r="G354" s="6">
        <v>45184.0</v>
      </c>
      <c r="H354" s="52">
        <f t="shared" si="2"/>
        <v>17</v>
      </c>
      <c r="I354" s="7" t="s">
        <v>60</v>
      </c>
      <c r="J354" s="7" t="s">
        <v>411</v>
      </c>
      <c r="K354" s="53">
        <v>2100.0</v>
      </c>
      <c r="L354" s="7" t="s">
        <v>66</v>
      </c>
      <c r="M354" s="122">
        <v>45706.0</v>
      </c>
      <c r="N354" s="7" t="s">
        <v>17</v>
      </c>
      <c r="O354" s="75"/>
    </row>
    <row r="355">
      <c r="A355" s="6">
        <v>45705.0</v>
      </c>
      <c r="B355" s="10"/>
      <c r="C355" s="7">
        <v>138623.0</v>
      </c>
      <c r="D355" s="7" t="s">
        <v>83</v>
      </c>
      <c r="E355" s="6">
        <v>44713.0</v>
      </c>
      <c r="F355" s="52">
        <f t="shared" si="1"/>
        <v>32</v>
      </c>
      <c r="G355" s="6">
        <v>44770.0</v>
      </c>
      <c r="H355" s="52">
        <f t="shared" si="2"/>
        <v>30</v>
      </c>
      <c r="I355" s="7" t="s">
        <v>117</v>
      </c>
      <c r="J355" s="10"/>
      <c r="K355" s="56"/>
      <c r="L355" s="10"/>
      <c r="M355" s="10"/>
      <c r="N355" s="7" t="s">
        <v>18</v>
      </c>
      <c r="O355" s="10"/>
    </row>
    <row r="356">
      <c r="A356" s="6">
        <v>45705.0</v>
      </c>
      <c r="B356" s="10"/>
      <c r="C356" s="7">
        <v>238528.0</v>
      </c>
      <c r="D356" s="7" t="s">
        <v>83</v>
      </c>
      <c r="E356" s="6">
        <v>45627.0</v>
      </c>
      <c r="F356" s="52">
        <f t="shared" si="1"/>
        <v>2</v>
      </c>
      <c r="G356" s="6">
        <v>45666.0</v>
      </c>
      <c r="H356" s="52">
        <f t="shared" si="2"/>
        <v>1</v>
      </c>
      <c r="I356" s="7" t="s">
        <v>60</v>
      </c>
      <c r="J356" s="10"/>
      <c r="K356" s="56"/>
      <c r="L356" s="10"/>
      <c r="M356" s="10"/>
      <c r="N356" s="7" t="s">
        <v>18</v>
      </c>
      <c r="O356" s="10"/>
    </row>
    <row r="357">
      <c r="A357" s="6">
        <v>45705.0</v>
      </c>
      <c r="B357" s="10"/>
      <c r="C357" s="7">
        <v>199204.0</v>
      </c>
      <c r="D357" s="7" t="s">
        <v>83</v>
      </c>
      <c r="E357" s="6">
        <v>45323.0</v>
      </c>
      <c r="F357" s="52">
        <f t="shared" si="1"/>
        <v>12</v>
      </c>
      <c r="G357" s="6">
        <v>45344.0</v>
      </c>
      <c r="H357" s="52">
        <f t="shared" si="2"/>
        <v>11</v>
      </c>
      <c r="I357" s="7" t="s">
        <v>56</v>
      </c>
      <c r="J357" s="10"/>
      <c r="K357" s="56"/>
      <c r="L357" s="10"/>
      <c r="M357" s="10"/>
      <c r="N357" s="7" t="s">
        <v>18</v>
      </c>
      <c r="O357" s="10"/>
    </row>
    <row r="358">
      <c r="A358" s="6">
        <v>45705.0</v>
      </c>
      <c r="B358" s="10"/>
      <c r="C358" s="7">
        <v>180034.0</v>
      </c>
      <c r="D358" s="7" t="s">
        <v>83</v>
      </c>
      <c r="E358" s="6">
        <v>45413.0</v>
      </c>
      <c r="F358" s="52">
        <f t="shared" si="1"/>
        <v>9</v>
      </c>
      <c r="G358" s="6">
        <v>45432.0</v>
      </c>
      <c r="H358" s="52">
        <f t="shared" si="2"/>
        <v>8</v>
      </c>
      <c r="I358" s="7" t="s">
        <v>70</v>
      </c>
      <c r="J358" s="58" t="s">
        <v>412</v>
      </c>
      <c r="K358" s="53">
        <v>5000.0</v>
      </c>
      <c r="L358" s="10"/>
      <c r="M358" s="10"/>
      <c r="N358" s="7" t="s">
        <v>19</v>
      </c>
      <c r="O358" s="10"/>
    </row>
    <row r="359">
      <c r="A359" s="6">
        <v>45705.0</v>
      </c>
      <c r="B359" s="10"/>
      <c r="C359" s="7">
        <v>226283.0</v>
      </c>
      <c r="D359" s="7" t="s">
        <v>83</v>
      </c>
      <c r="E359" s="6">
        <v>45505.0</v>
      </c>
      <c r="F359" s="52">
        <f t="shared" si="1"/>
        <v>6</v>
      </c>
      <c r="G359" s="6">
        <v>45532.0</v>
      </c>
      <c r="H359" s="52">
        <f t="shared" si="2"/>
        <v>5</v>
      </c>
      <c r="I359" s="7" t="s">
        <v>56</v>
      </c>
      <c r="J359" s="10"/>
      <c r="K359" s="56"/>
      <c r="L359" s="10"/>
      <c r="M359" s="10"/>
      <c r="N359" s="7" t="s">
        <v>18</v>
      </c>
      <c r="O359" s="10"/>
    </row>
    <row r="360">
      <c r="A360" s="6">
        <v>45705.0</v>
      </c>
      <c r="B360" s="10"/>
      <c r="C360" s="7">
        <v>235034.0</v>
      </c>
      <c r="D360" s="7" t="s">
        <v>83</v>
      </c>
      <c r="E360" s="6">
        <v>45597.0</v>
      </c>
      <c r="F360" s="52">
        <f t="shared" si="1"/>
        <v>3</v>
      </c>
      <c r="G360" s="9">
        <v>45618.0</v>
      </c>
      <c r="H360" s="52">
        <f t="shared" si="2"/>
        <v>2</v>
      </c>
      <c r="I360" s="7" t="s">
        <v>48</v>
      </c>
      <c r="J360" s="10"/>
      <c r="K360" s="56"/>
      <c r="L360" s="10"/>
      <c r="M360" s="10"/>
      <c r="N360" s="7" t="s">
        <v>18</v>
      </c>
      <c r="O360" s="10"/>
    </row>
    <row r="361">
      <c r="A361" s="6">
        <v>45705.0</v>
      </c>
      <c r="B361" s="10"/>
      <c r="C361" s="7">
        <v>239102.0</v>
      </c>
      <c r="D361" s="7" t="s">
        <v>83</v>
      </c>
      <c r="E361" s="6">
        <v>45658.0</v>
      </c>
      <c r="F361" s="52">
        <f t="shared" si="1"/>
        <v>1</v>
      </c>
      <c r="G361" s="6">
        <v>45670.0</v>
      </c>
      <c r="H361" s="52">
        <f t="shared" si="2"/>
        <v>1</v>
      </c>
      <c r="I361" s="7" t="s">
        <v>44</v>
      </c>
      <c r="J361" s="10"/>
      <c r="K361" s="56"/>
      <c r="L361" s="10"/>
      <c r="M361" s="10"/>
      <c r="N361" s="7" t="s">
        <v>18</v>
      </c>
      <c r="O361" s="10"/>
    </row>
    <row r="362">
      <c r="A362" s="6">
        <v>45705.0</v>
      </c>
      <c r="B362" s="10"/>
      <c r="C362" s="7">
        <v>240699.0</v>
      </c>
      <c r="D362" s="7" t="s">
        <v>83</v>
      </c>
      <c r="E362" s="6">
        <v>45658.0</v>
      </c>
      <c r="F362" s="52">
        <f t="shared" si="1"/>
        <v>1</v>
      </c>
      <c r="G362" s="6">
        <v>45684.0</v>
      </c>
      <c r="H362" s="52">
        <f t="shared" si="2"/>
        <v>0</v>
      </c>
      <c r="I362" s="7" t="s">
        <v>57</v>
      </c>
      <c r="J362" s="10"/>
      <c r="K362" s="56"/>
      <c r="L362" s="10"/>
      <c r="M362" s="10"/>
      <c r="N362" s="7" t="s">
        <v>18</v>
      </c>
      <c r="O362" s="10"/>
    </row>
    <row r="363">
      <c r="A363" s="6">
        <v>45705.0</v>
      </c>
      <c r="B363" s="10"/>
      <c r="C363" s="7">
        <v>230085.0</v>
      </c>
      <c r="D363" s="7" t="s">
        <v>83</v>
      </c>
      <c r="E363" s="6">
        <v>45383.0</v>
      </c>
      <c r="F363" s="52">
        <f t="shared" si="1"/>
        <v>10</v>
      </c>
      <c r="G363" s="6">
        <v>45574.0</v>
      </c>
      <c r="H363" s="52">
        <f t="shared" si="2"/>
        <v>4</v>
      </c>
      <c r="I363" s="7" t="s">
        <v>60</v>
      </c>
      <c r="J363" s="10"/>
      <c r="K363" s="56"/>
      <c r="L363" s="10"/>
      <c r="M363" s="10"/>
      <c r="N363" s="7" t="s">
        <v>18</v>
      </c>
      <c r="O363" s="10"/>
    </row>
    <row r="364">
      <c r="A364" s="6">
        <v>45705.0</v>
      </c>
      <c r="B364" s="10"/>
      <c r="C364" s="7">
        <v>64879.0</v>
      </c>
      <c r="D364" s="7" t="s">
        <v>85</v>
      </c>
      <c r="E364" s="6">
        <v>43983.0</v>
      </c>
      <c r="F364" s="52">
        <f t="shared" si="1"/>
        <v>56</v>
      </c>
      <c r="G364" s="6">
        <v>44091.0</v>
      </c>
      <c r="H364" s="52">
        <f t="shared" si="2"/>
        <v>53</v>
      </c>
      <c r="I364" s="7" t="s">
        <v>117</v>
      </c>
      <c r="J364" s="10"/>
      <c r="K364" s="56"/>
      <c r="L364" s="10"/>
      <c r="M364" s="10"/>
      <c r="N364" s="7" t="s">
        <v>18</v>
      </c>
      <c r="O364" s="10"/>
    </row>
    <row r="365">
      <c r="A365" s="6">
        <v>45705.0</v>
      </c>
      <c r="B365" s="10"/>
      <c r="C365" s="7">
        <v>111802.0</v>
      </c>
      <c r="D365" s="7" t="s">
        <v>85</v>
      </c>
      <c r="E365" s="6">
        <v>44440.0</v>
      </c>
      <c r="F365" s="52">
        <f t="shared" si="1"/>
        <v>41</v>
      </c>
      <c r="G365" s="6">
        <v>44573.0</v>
      </c>
      <c r="H365" s="52">
        <f t="shared" si="2"/>
        <v>37</v>
      </c>
      <c r="I365" s="7" t="s">
        <v>117</v>
      </c>
      <c r="J365" s="10"/>
      <c r="K365" s="56"/>
      <c r="L365" s="10"/>
      <c r="M365" s="10"/>
      <c r="N365" s="7" t="s">
        <v>18</v>
      </c>
      <c r="O365" s="10"/>
    </row>
    <row r="366">
      <c r="A366" s="6">
        <v>45705.0</v>
      </c>
      <c r="B366" s="10"/>
      <c r="C366" s="7">
        <v>111514.0</v>
      </c>
      <c r="D366" s="7" t="s">
        <v>85</v>
      </c>
      <c r="E366" s="6">
        <v>44531.0</v>
      </c>
      <c r="F366" s="52">
        <f t="shared" si="1"/>
        <v>38</v>
      </c>
      <c r="G366" s="6">
        <v>44602.0</v>
      </c>
      <c r="H366" s="52">
        <f t="shared" si="2"/>
        <v>36</v>
      </c>
      <c r="I366" s="7" t="s">
        <v>117</v>
      </c>
      <c r="J366" s="10"/>
      <c r="K366" s="56"/>
      <c r="L366" s="10"/>
      <c r="M366" s="10"/>
      <c r="N366" s="7" t="s">
        <v>18</v>
      </c>
      <c r="O366" s="10"/>
    </row>
    <row r="367">
      <c r="A367" s="6">
        <v>45705.0</v>
      </c>
      <c r="B367" s="10"/>
      <c r="C367" s="7">
        <v>115512.0</v>
      </c>
      <c r="D367" s="7" t="s">
        <v>85</v>
      </c>
      <c r="E367" s="6">
        <v>44593.0</v>
      </c>
      <c r="F367" s="52">
        <f t="shared" si="1"/>
        <v>36</v>
      </c>
      <c r="G367" s="6">
        <v>44743.0</v>
      </c>
      <c r="H367" s="52">
        <f t="shared" si="2"/>
        <v>31</v>
      </c>
      <c r="I367" s="7" t="s">
        <v>117</v>
      </c>
      <c r="J367" s="10"/>
      <c r="K367" s="56"/>
      <c r="L367" s="10"/>
      <c r="M367" s="10"/>
      <c r="N367" s="7" t="s">
        <v>18</v>
      </c>
      <c r="O367" s="10"/>
    </row>
    <row r="368">
      <c r="A368" s="6">
        <v>45705.0</v>
      </c>
      <c r="B368" s="10"/>
      <c r="C368" s="7">
        <v>197936.0</v>
      </c>
      <c r="D368" s="7" t="s">
        <v>85</v>
      </c>
      <c r="E368" s="6">
        <v>45200.0</v>
      </c>
      <c r="F368" s="52">
        <f t="shared" si="1"/>
        <v>16</v>
      </c>
      <c r="G368" s="6">
        <v>45301.0</v>
      </c>
      <c r="H368" s="52">
        <f t="shared" si="2"/>
        <v>13</v>
      </c>
      <c r="I368" s="7" t="s">
        <v>117</v>
      </c>
      <c r="J368" s="10"/>
      <c r="K368" s="56"/>
      <c r="L368" s="10"/>
      <c r="M368" s="10"/>
      <c r="N368" s="7" t="s">
        <v>18</v>
      </c>
      <c r="O368" s="10"/>
    </row>
    <row r="369">
      <c r="A369" s="6">
        <v>45705.0</v>
      </c>
      <c r="B369" s="10"/>
      <c r="C369" s="7">
        <v>164238.0</v>
      </c>
      <c r="D369" s="7" t="s">
        <v>85</v>
      </c>
      <c r="E369" s="6">
        <v>44927.0</v>
      </c>
      <c r="F369" s="52">
        <f t="shared" si="1"/>
        <v>25</v>
      </c>
      <c r="G369" s="6">
        <v>45003.0</v>
      </c>
      <c r="H369" s="52">
        <f t="shared" si="2"/>
        <v>23</v>
      </c>
      <c r="I369" s="7" t="s">
        <v>117</v>
      </c>
      <c r="J369" s="10"/>
      <c r="K369" s="56"/>
      <c r="L369" s="10"/>
      <c r="M369" s="10"/>
      <c r="N369" s="7" t="s">
        <v>18</v>
      </c>
      <c r="O369" s="10"/>
    </row>
    <row r="370">
      <c r="A370" s="6">
        <v>45705.0</v>
      </c>
      <c r="B370" s="10"/>
      <c r="C370" s="7">
        <v>178382.0</v>
      </c>
      <c r="D370" s="7" t="s">
        <v>85</v>
      </c>
      <c r="E370" s="6">
        <v>45078.0</v>
      </c>
      <c r="F370" s="52">
        <f t="shared" si="1"/>
        <v>20</v>
      </c>
      <c r="G370" s="6">
        <v>45120.0</v>
      </c>
      <c r="H370" s="52">
        <f t="shared" si="2"/>
        <v>19</v>
      </c>
      <c r="I370" s="7" t="s">
        <v>117</v>
      </c>
      <c r="J370" s="10"/>
      <c r="K370" s="56"/>
      <c r="L370" s="10"/>
      <c r="M370" s="10"/>
      <c r="N370" s="7" t="s">
        <v>18</v>
      </c>
      <c r="O370" s="10"/>
    </row>
    <row r="371">
      <c r="A371" s="6">
        <v>45705.0</v>
      </c>
      <c r="B371" s="10"/>
      <c r="C371" s="7">
        <v>211464.0</v>
      </c>
      <c r="D371" s="7" t="s">
        <v>85</v>
      </c>
      <c r="E371" s="6">
        <v>45352.0</v>
      </c>
      <c r="F371" s="52">
        <f t="shared" si="1"/>
        <v>11</v>
      </c>
      <c r="G371" s="6">
        <v>45422.0</v>
      </c>
      <c r="H371" s="52">
        <f t="shared" si="2"/>
        <v>9</v>
      </c>
      <c r="I371" s="7" t="s">
        <v>56</v>
      </c>
      <c r="J371" s="10"/>
      <c r="K371" s="56"/>
      <c r="L371" s="10"/>
      <c r="M371" s="10"/>
      <c r="N371" s="7" t="s">
        <v>18</v>
      </c>
      <c r="O371" s="10"/>
    </row>
    <row r="372">
      <c r="A372" s="6">
        <v>45700.0</v>
      </c>
      <c r="B372" s="6">
        <v>45706.0</v>
      </c>
      <c r="C372" s="7">
        <v>189224.0</v>
      </c>
      <c r="D372" s="7" t="s">
        <v>85</v>
      </c>
      <c r="E372" s="6">
        <v>45170.0</v>
      </c>
      <c r="F372" s="52">
        <f t="shared" si="1"/>
        <v>17</v>
      </c>
      <c r="G372" s="9">
        <v>45213.0</v>
      </c>
      <c r="H372" s="52">
        <f t="shared" si="2"/>
        <v>16</v>
      </c>
      <c r="I372" s="7" t="s">
        <v>117</v>
      </c>
      <c r="J372" s="7" t="s">
        <v>413</v>
      </c>
      <c r="K372" s="53">
        <v>5000.0</v>
      </c>
      <c r="L372" s="7" t="s">
        <v>66</v>
      </c>
      <c r="M372" s="122">
        <v>45706.0</v>
      </c>
      <c r="N372" s="7" t="s">
        <v>17</v>
      </c>
      <c r="O372" s="10"/>
    </row>
    <row r="373">
      <c r="A373" s="6">
        <v>45705.0</v>
      </c>
      <c r="B373" s="10"/>
      <c r="C373" s="7">
        <v>192738.0</v>
      </c>
      <c r="D373" s="7" t="s">
        <v>85</v>
      </c>
      <c r="E373" s="6">
        <v>45170.0</v>
      </c>
      <c r="F373" s="52">
        <f t="shared" si="1"/>
        <v>17</v>
      </c>
      <c r="G373" s="9">
        <v>45244.0</v>
      </c>
      <c r="H373" s="52">
        <f t="shared" si="2"/>
        <v>15</v>
      </c>
      <c r="I373" s="7" t="s">
        <v>117</v>
      </c>
      <c r="J373" s="10"/>
      <c r="K373" s="56"/>
      <c r="L373" s="10"/>
      <c r="M373" s="10"/>
      <c r="N373" s="7" t="s">
        <v>18</v>
      </c>
      <c r="O373" s="10"/>
    </row>
    <row r="374">
      <c r="A374" s="6">
        <v>45705.0</v>
      </c>
      <c r="B374" s="10"/>
      <c r="C374" s="7">
        <v>196919.0</v>
      </c>
      <c r="D374" s="7" t="s">
        <v>85</v>
      </c>
      <c r="E374" s="6">
        <v>45139.0</v>
      </c>
      <c r="F374" s="52">
        <f t="shared" si="1"/>
        <v>18</v>
      </c>
      <c r="G374" s="6">
        <v>45294.0</v>
      </c>
      <c r="H374" s="52">
        <f t="shared" si="2"/>
        <v>13</v>
      </c>
      <c r="I374" s="7" t="s">
        <v>56</v>
      </c>
      <c r="J374" s="10"/>
      <c r="K374" s="56"/>
      <c r="L374" s="10"/>
      <c r="M374" s="10"/>
      <c r="N374" s="7" t="s">
        <v>18</v>
      </c>
      <c r="O374" s="10"/>
    </row>
    <row r="375">
      <c r="A375" s="6">
        <v>45705.0</v>
      </c>
      <c r="B375" s="10"/>
      <c r="C375" s="7">
        <v>200222.0</v>
      </c>
      <c r="D375" s="7" t="s">
        <v>85</v>
      </c>
      <c r="E375" s="6">
        <v>45200.0</v>
      </c>
      <c r="F375" s="52">
        <f t="shared" si="1"/>
        <v>16</v>
      </c>
      <c r="G375" s="6">
        <v>45322.0</v>
      </c>
      <c r="H375" s="52">
        <f t="shared" si="2"/>
        <v>12</v>
      </c>
      <c r="I375" s="7" t="s">
        <v>56</v>
      </c>
      <c r="J375" s="10"/>
      <c r="K375" s="56"/>
      <c r="L375" s="10"/>
      <c r="M375" s="10"/>
      <c r="N375" s="7" t="s">
        <v>18</v>
      </c>
      <c r="O375" s="10"/>
    </row>
    <row r="376">
      <c r="A376" s="6">
        <v>45705.0</v>
      </c>
      <c r="B376" s="10"/>
      <c r="C376" s="7">
        <v>204106.0</v>
      </c>
      <c r="D376" s="7" t="s">
        <v>85</v>
      </c>
      <c r="E376" s="6">
        <v>45323.0</v>
      </c>
      <c r="F376" s="52">
        <f t="shared" si="1"/>
        <v>12</v>
      </c>
      <c r="G376" s="6">
        <v>45352.0</v>
      </c>
      <c r="H376" s="52">
        <f t="shared" si="2"/>
        <v>11</v>
      </c>
      <c r="I376" s="7" t="s">
        <v>56</v>
      </c>
      <c r="J376" s="10"/>
      <c r="K376" s="56"/>
      <c r="L376" s="10"/>
      <c r="M376" s="10"/>
      <c r="N376" s="7" t="s">
        <v>18</v>
      </c>
      <c r="O376" s="10"/>
    </row>
    <row r="377">
      <c r="A377" s="6">
        <v>45705.0</v>
      </c>
      <c r="B377" s="10"/>
      <c r="C377" s="7">
        <v>210936.0</v>
      </c>
      <c r="D377" s="7" t="s">
        <v>85</v>
      </c>
      <c r="E377" s="6">
        <v>45108.0</v>
      </c>
      <c r="F377" s="52">
        <f t="shared" si="1"/>
        <v>19</v>
      </c>
      <c r="G377" s="6">
        <v>45400.0</v>
      </c>
      <c r="H377" s="52">
        <f t="shared" si="2"/>
        <v>10</v>
      </c>
      <c r="I377" s="7" t="s">
        <v>117</v>
      </c>
      <c r="J377" s="10"/>
      <c r="K377" s="56"/>
      <c r="L377" s="10"/>
      <c r="M377" s="10"/>
      <c r="N377" s="7" t="s">
        <v>18</v>
      </c>
      <c r="O377" s="10"/>
    </row>
    <row r="378">
      <c r="A378" s="6">
        <v>45705.0</v>
      </c>
      <c r="B378" s="10"/>
      <c r="C378" s="7">
        <v>216626.0</v>
      </c>
      <c r="D378" s="7" t="s">
        <v>85</v>
      </c>
      <c r="E378" s="6">
        <v>45323.0</v>
      </c>
      <c r="F378" s="52">
        <f t="shared" si="1"/>
        <v>12</v>
      </c>
      <c r="G378" s="6">
        <v>45450.0</v>
      </c>
      <c r="H378" s="52">
        <f t="shared" si="2"/>
        <v>8</v>
      </c>
      <c r="I378" s="7" t="s">
        <v>56</v>
      </c>
      <c r="J378" s="10"/>
      <c r="K378" s="56"/>
      <c r="L378" s="10"/>
      <c r="M378" s="10"/>
      <c r="N378" s="7" t="s">
        <v>18</v>
      </c>
      <c r="O378" s="10"/>
    </row>
    <row r="379">
      <c r="A379" s="6">
        <v>45705.0</v>
      </c>
      <c r="B379" s="10"/>
      <c r="C379" s="7">
        <v>242040.0</v>
      </c>
      <c r="D379" s="7" t="s">
        <v>85</v>
      </c>
      <c r="E379" s="6">
        <v>45658.0</v>
      </c>
      <c r="F379" s="52">
        <f t="shared" si="1"/>
        <v>1</v>
      </c>
      <c r="G379" s="6">
        <v>45695.0</v>
      </c>
      <c r="H379" s="52">
        <f t="shared" si="2"/>
        <v>0</v>
      </c>
      <c r="I379" s="7" t="s">
        <v>56</v>
      </c>
      <c r="J379" s="10"/>
      <c r="K379" s="56"/>
      <c r="L379" s="10"/>
      <c r="M379" s="10"/>
      <c r="N379" s="7" t="s">
        <v>18</v>
      </c>
      <c r="O379" s="10"/>
    </row>
    <row r="380">
      <c r="A380" s="6">
        <v>45705.0</v>
      </c>
      <c r="B380" s="10"/>
      <c r="C380" s="7">
        <v>236036.0</v>
      </c>
      <c r="D380" s="7" t="s">
        <v>136</v>
      </c>
      <c r="E380" s="6">
        <v>45566.0</v>
      </c>
      <c r="F380" s="52">
        <f t="shared" si="1"/>
        <v>4</v>
      </c>
      <c r="G380" s="6">
        <v>45629.0</v>
      </c>
      <c r="H380" s="52">
        <f t="shared" si="2"/>
        <v>2</v>
      </c>
      <c r="I380" s="7" t="s">
        <v>56</v>
      </c>
      <c r="J380" s="10"/>
      <c r="K380" s="56"/>
      <c r="L380" s="10"/>
      <c r="M380" s="10"/>
      <c r="N380" s="7" t="s">
        <v>18</v>
      </c>
      <c r="O380" s="10"/>
    </row>
    <row r="381">
      <c r="A381" s="6">
        <v>45705.0</v>
      </c>
      <c r="B381" s="10"/>
      <c r="C381" s="7">
        <v>226836.0</v>
      </c>
      <c r="D381" s="7" t="s">
        <v>136</v>
      </c>
      <c r="E381" s="6">
        <v>45444.0</v>
      </c>
      <c r="F381" s="52">
        <f t="shared" si="1"/>
        <v>8</v>
      </c>
      <c r="G381" s="6">
        <v>45539.0</v>
      </c>
      <c r="H381" s="52">
        <f t="shared" si="2"/>
        <v>5</v>
      </c>
      <c r="I381" s="7" t="s">
        <v>56</v>
      </c>
      <c r="J381" s="10"/>
      <c r="K381" s="56"/>
      <c r="L381" s="10"/>
      <c r="M381" s="10"/>
      <c r="N381" s="7" t="s">
        <v>18</v>
      </c>
      <c r="O381" s="10"/>
    </row>
    <row r="382">
      <c r="A382" s="6">
        <v>45705.0</v>
      </c>
      <c r="B382" s="10"/>
      <c r="C382" s="7">
        <v>220156.0</v>
      </c>
      <c r="D382" s="7" t="s">
        <v>136</v>
      </c>
      <c r="E382" s="6">
        <v>45413.0</v>
      </c>
      <c r="F382" s="52">
        <f t="shared" si="1"/>
        <v>9</v>
      </c>
      <c r="G382" s="6">
        <v>45476.0</v>
      </c>
      <c r="H382" s="52">
        <f t="shared" si="2"/>
        <v>7</v>
      </c>
      <c r="I382" s="7" t="s">
        <v>56</v>
      </c>
      <c r="J382" s="10"/>
      <c r="K382" s="56"/>
      <c r="L382" s="10"/>
      <c r="M382" s="10"/>
      <c r="N382" s="7" t="s">
        <v>18</v>
      </c>
      <c r="O382" s="10"/>
    </row>
    <row r="383">
      <c r="A383" s="6">
        <v>45705.0</v>
      </c>
      <c r="B383" s="10"/>
      <c r="C383" s="7">
        <v>224301.0</v>
      </c>
      <c r="D383" s="7" t="s">
        <v>136</v>
      </c>
      <c r="E383" s="6">
        <v>45352.0</v>
      </c>
      <c r="F383" s="52">
        <f t="shared" si="1"/>
        <v>11</v>
      </c>
      <c r="G383" s="6">
        <v>45512.0</v>
      </c>
      <c r="H383" s="52">
        <f t="shared" si="2"/>
        <v>6</v>
      </c>
      <c r="I383" s="7" t="s">
        <v>56</v>
      </c>
      <c r="J383" s="10"/>
      <c r="K383" s="56"/>
      <c r="L383" s="10"/>
      <c r="M383" s="10"/>
      <c r="N383" s="7" t="s">
        <v>18</v>
      </c>
      <c r="O383" s="10"/>
    </row>
    <row r="384">
      <c r="A384" s="6">
        <v>45705.0</v>
      </c>
      <c r="B384" s="10"/>
      <c r="C384" s="7">
        <v>223105.0</v>
      </c>
      <c r="D384" s="7" t="s">
        <v>136</v>
      </c>
      <c r="E384" s="6">
        <v>45413.0</v>
      </c>
      <c r="F384" s="52">
        <f t="shared" si="1"/>
        <v>9</v>
      </c>
      <c r="G384" s="6">
        <v>45545.0</v>
      </c>
      <c r="H384" s="52">
        <f t="shared" si="2"/>
        <v>5</v>
      </c>
      <c r="I384" s="7" t="s">
        <v>117</v>
      </c>
      <c r="J384" s="10"/>
      <c r="K384" s="56"/>
      <c r="L384" s="10"/>
      <c r="M384" s="10"/>
      <c r="N384" s="7" t="s">
        <v>18</v>
      </c>
      <c r="O384" s="10"/>
    </row>
    <row r="385">
      <c r="A385" s="6">
        <v>45705.0</v>
      </c>
      <c r="B385" s="10"/>
      <c r="C385" s="7">
        <v>231440.0</v>
      </c>
      <c r="D385" s="7" t="s">
        <v>136</v>
      </c>
      <c r="E385" s="6">
        <v>44835.0</v>
      </c>
      <c r="F385" s="52">
        <f t="shared" si="1"/>
        <v>28</v>
      </c>
      <c r="G385" s="9">
        <v>45582.0</v>
      </c>
      <c r="H385" s="52">
        <f t="shared" si="2"/>
        <v>4</v>
      </c>
      <c r="I385" s="7" t="s">
        <v>56</v>
      </c>
      <c r="J385" s="10"/>
      <c r="K385" s="56"/>
      <c r="L385" s="10"/>
      <c r="M385" s="10"/>
      <c r="N385" s="7" t="s">
        <v>18</v>
      </c>
      <c r="O385" s="10"/>
    </row>
    <row r="386">
      <c r="A386" s="6">
        <v>45705.0</v>
      </c>
      <c r="B386" s="10"/>
      <c r="C386" s="7">
        <v>233112.0</v>
      </c>
      <c r="D386" s="7" t="s">
        <v>136</v>
      </c>
      <c r="E386" s="6">
        <v>45566.0</v>
      </c>
      <c r="F386" s="52">
        <f t="shared" si="1"/>
        <v>4</v>
      </c>
      <c r="G386" s="6">
        <v>45602.0</v>
      </c>
      <c r="H386" s="52">
        <f t="shared" si="2"/>
        <v>3</v>
      </c>
      <c r="I386" s="7" t="s">
        <v>56</v>
      </c>
      <c r="J386" s="10"/>
      <c r="K386" s="56"/>
      <c r="L386" s="10"/>
      <c r="M386" s="10"/>
      <c r="N386" s="7" t="s">
        <v>18</v>
      </c>
      <c r="O386" s="10"/>
    </row>
    <row r="387">
      <c r="A387" s="6">
        <v>45705.0</v>
      </c>
      <c r="B387" s="10"/>
      <c r="C387" s="7">
        <v>234096.0</v>
      </c>
      <c r="D387" s="7" t="s">
        <v>136</v>
      </c>
      <c r="E387" s="6">
        <v>45505.0</v>
      </c>
      <c r="F387" s="52">
        <f t="shared" si="1"/>
        <v>6</v>
      </c>
      <c r="G387" s="9">
        <v>45609.0</v>
      </c>
      <c r="H387" s="52">
        <f t="shared" si="2"/>
        <v>3</v>
      </c>
      <c r="I387" s="7" t="s">
        <v>56</v>
      </c>
      <c r="J387" s="10"/>
      <c r="K387" s="56"/>
      <c r="L387" s="10"/>
      <c r="M387" s="10"/>
      <c r="N387" s="7" t="s">
        <v>18</v>
      </c>
      <c r="O387" s="10"/>
    </row>
    <row r="388">
      <c r="A388" s="6">
        <v>45705.0</v>
      </c>
      <c r="B388" s="10"/>
      <c r="C388" s="7">
        <v>235829.0</v>
      </c>
      <c r="D388" s="7" t="s">
        <v>136</v>
      </c>
      <c r="E388" s="6">
        <v>45566.0</v>
      </c>
      <c r="F388" s="52">
        <f t="shared" si="1"/>
        <v>4</v>
      </c>
      <c r="G388" s="9">
        <v>45625.0</v>
      </c>
      <c r="H388" s="52">
        <f t="shared" si="2"/>
        <v>2</v>
      </c>
      <c r="I388" s="7" t="s">
        <v>56</v>
      </c>
      <c r="J388" s="10"/>
      <c r="K388" s="56"/>
      <c r="L388" s="10"/>
      <c r="M388" s="10"/>
      <c r="N388" s="7" t="s">
        <v>18</v>
      </c>
      <c r="O388" s="10"/>
    </row>
    <row r="389">
      <c r="A389" s="6">
        <v>45705.0</v>
      </c>
      <c r="B389" s="10"/>
      <c r="C389" s="7">
        <v>236070.0</v>
      </c>
      <c r="D389" s="7" t="s">
        <v>136</v>
      </c>
      <c r="E389" s="6">
        <v>45627.0</v>
      </c>
      <c r="F389" s="52">
        <f t="shared" si="1"/>
        <v>2</v>
      </c>
      <c r="G389" s="9">
        <v>45637.0</v>
      </c>
      <c r="H389" s="52">
        <f t="shared" si="2"/>
        <v>2</v>
      </c>
      <c r="I389" s="7" t="s">
        <v>48</v>
      </c>
      <c r="J389" s="10"/>
      <c r="K389" s="56"/>
      <c r="L389" s="10"/>
      <c r="M389" s="10"/>
      <c r="N389" s="7" t="s">
        <v>18</v>
      </c>
      <c r="O389" s="10"/>
    </row>
    <row r="390">
      <c r="A390" s="6">
        <v>45705.0</v>
      </c>
      <c r="B390" s="10"/>
      <c r="C390" s="7">
        <v>219295.0</v>
      </c>
      <c r="D390" s="7" t="s">
        <v>136</v>
      </c>
      <c r="E390" s="6">
        <v>45597.0</v>
      </c>
      <c r="F390" s="52">
        <f t="shared" si="1"/>
        <v>3</v>
      </c>
      <c r="G390" s="9">
        <v>45647.0</v>
      </c>
      <c r="H390" s="52">
        <f t="shared" si="2"/>
        <v>1</v>
      </c>
      <c r="I390" s="7" t="s">
        <v>44</v>
      </c>
      <c r="J390" s="10"/>
      <c r="K390" s="56"/>
      <c r="L390" s="10"/>
      <c r="M390" s="10"/>
      <c r="N390" s="7" t="s">
        <v>18</v>
      </c>
      <c r="O390" s="10"/>
    </row>
    <row r="391">
      <c r="A391" s="6">
        <v>45705.0</v>
      </c>
      <c r="B391" s="10"/>
      <c r="C391" s="7">
        <v>238460.0</v>
      </c>
      <c r="D391" s="7" t="s">
        <v>136</v>
      </c>
      <c r="E391" s="6">
        <v>45566.0</v>
      </c>
      <c r="F391" s="52">
        <f t="shared" si="1"/>
        <v>4</v>
      </c>
      <c r="G391" s="6">
        <v>45666.0</v>
      </c>
      <c r="H391" s="52">
        <f t="shared" si="2"/>
        <v>1</v>
      </c>
      <c r="I391" s="7" t="s">
        <v>56</v>
      </c>
      <c r="J391" s="10"/>
      <c r="K391" s="56"/>
      <c r="L391" s="10"/>
      <c r="M391" s="10"/>
      <c r="N391" s="7" t="s">
        <v>18</v>
      </c>
      <c r="O391" s="10"/>
    </row>
    <row r="392">
      <c r="A392" s="6">
        <v>45705.0</v>
      </c>
      <c r="B392" s="10"/>
      <c r="C392" s="7">
        <v>239707.0</v>
      </c>
      <c r="D392" s="7" t="s">
        <v>136</v>
      </c>
      <c r="E392" s="6">
        <v>45658.0</v>
      </c>
      <c r="F392" s="52">
        <f t="shared" si="1"/>
        <v>1</v>
      </c>
      <c r="G392" s="6">
        <v>45680.0</v>
      </c>
      <c r="H392" s="52">
        <f t="shared" si="2"/>
        <v>0</v>
      </c>
      <c r="I392" s="7" t="s">
        <v>56</v>
      </c>
      <c r="J392" s="10"/>
      <c r="K392" s="56"/>
      <c r="L392" s="10"/>
      <c r="M392" s="10"/>
      <c r="N392" s="7" t="s">
        <v>18</v>
      </c>
      <c r="O392" s="10"/>
    </row>
    <row r="393">
      <c r="A393" s="6">
        <v>45705.0</v>
      </c>
      <c r="B393" s="10"/>
      <c r="C393" s="7">
        <v>241462.0</v>
      </c>
      <c r="D393" s="7" t="s">
        <v>136</v>
      </c>
      <c r="E393" s="6">
        <v>45658.0</v>
      </c>
      <c r="F393" s="52">
        <f t="shared" si="1"/>
        <v>1</v>
      </c>
      <c r="G393" s="6">
        <v>45688.0</v>
      </c>
      <c r="H393" s="52">
        <f t="shared" si="2"/>
        <v>0</v>
      </c>
      <c r="I393" s="7" t="s">
        <v>60</v>
      </c>
      <c r="J393" s="10"/>
      <c r="K393" s="56"/>
      <c r="L393" s="10"/>
      <c r="M393" s="10"/>
      <c r="N393" s="7" t="s">
        <v>18</v>
      </c>
      <c r="O393" s="10"/>
    </row>
    <row r="394">
      <c r="A394" s="6">
        <v>45705.0</v>
      </c>
      <c r="B394" s="10"/>
      <c r="C394" s="7">
        <v>241862.0</v>
      </c>
      <c r="D394" s="7" t="s">
        <v>136</v>
      </c>
      <c r="E394" s="6">
        <v>45474.0</v>
      </c>
      <c r="F394" s="52">
        <f t="shared" si="1"/>
        <v>7</v>
      </c>
      <c r="G394" s="6">
        <v>45693.0</v>
      </c>
      <c r="H394" s="52">
        <f t="shared" si="2"/>
        <v>0</v>
      </c>
      <c r="I394" s="7" t="s">
        <v>56</v>
      </c>
      <c r="J394" s="10"/>
      <c r="K394" s="56"/>
      <c r="L394" s="10"/>
      <c r="M394" s="10"/>
      <c r="N394" s="7" t="s">
        <v>18</v>
      </c>
      <c r="O394" s="10"/>
    </row>
    <row r="395">
      <c r="A395" s="6">
        <v>45705.0</v>
      </c>
      <c r="B395" s="10"/>
      <c r="C395" s="7">
        <v>242292.0</v>
      </c>
      <c r="D395" s="7" t="s">
        <v>136</v>
      </c>
      <c r="E395" s="6">
        <v>45658.0</v>
      </c>
      <c r="F395" s="52">
        <f t="shared" si="1"/>
        <v>1</v>
      </c>
      <c r="G395" s="6">
        <v>45698.0</v>
      </c>
      <c r="H395" s="52">
        <f t="shared" si="2"/>
        <v>0</v>
      </c>
      <c r="I395" s="7" t="s">
        <v>44</v>
      </c>
      <c r="J395" s="10"/>
      <c r="K395" s="56"/>
      <c r="L395" s="10"/>
      <c r="M395" s="10"/>
      <c r="N395" s="7" t="s">
        <v>18</v>
      </c>
      <c r="O395" s="10"/>
    </row>
    <row r="396">
      <c r="A396" s="6">
        <v>45705.0</v>
      </c>
      <c r="B396" s="10"/>
      <c r="C396" s="7">
        <v>73963.0</v>
      </c>
      <c r="D396" s="7" t="s">
        <v>137</v>
      </c>
      <c r="E396" s="6">
        <v>44136.0</v>
      </c>
      <c r="F396" s="52">
        <f t="shared" si="1"/>
        <v>51</v>
      </c>
      <c r="G396" s="6">
        <v>44212.0</v>
      </c>
      <c r="H396" s="52">
        <f t="shared" si="2"/>
        <v>49</v>
      </c>
      <c r="I396" s="7" t="s">
        <v>44</v>
      </c>
      <c r="J396" s="10"/>
      <c r="K396" s="56"/>
      <c r="L396" s="10"/>
      <c r="M396" s="10"/>
      <c r="N396" s="7" t="s">
        <v>18</v>
      </c>
      <c r="O396" s="10"/>
    </row>
    <row r="397">
      <c r="A397" s="6">
        <v>45705.0</v>
      </c>
      <c r="B397" s="10"/>
      <c r="C397" s="7">
        <v>219017.0</v>
      </c>
      <c r="D397" s="7" t="s">
        <v>137</v>
      </c>
      <c r="E397" s="6">
        <v>45383.0</v>
      </c>
      <c r="F397" s="52">
        <f t="shared" si="1"/>
        <v>10</v>
      </c>
      <c r="G397" s="6">
        <v>45471.0</v>
      </c>
      <c r="H397" s="52">
        <f t="shared" si="2"/>
        <v>7</v>
      </c>
      <c r="I397" s="7" t="s">
        <v>44</v>
      </c>
      <c r="J397" s="10"/>
      <c r="K397" s="56"/>
      <c r="L397" s="10"/>
      <c r="M397" s="10"/>
      <c r="N397" s="7" t="s">
        <v>18</v>
      </c>
      <c r="O397" s="10"/>
    </row>
    <row r="398">
      <c r="A398" s="6">
        <v>45705.0</v>
      </c>
      <c r="B398" s="10"/>
      <c r="C398" s="7">
        <v>230489.0</v>
      </c>
      <c r="D398" s="7" t="s">
        <v>137</v>
      </c>
      <c r="E398" s="6">
        <v>45536.0</v>
      </c>
      <c r="F398" s="52">
        <f t="shared" si="1"/>
        <v>5</v>
      </c>
      <c r="G398" s="9">
        <v>45576.0</v>
      </c>
      <c r="H398" s="52">
        <f t="shared" si="2"/>
        <v>4</v>
      </c>
      <c r="I398" s="7" t="s">
        <v>44</v>
      </c>
      <c r="J398" s="10"/>
      <c r="K398" s="56"/>
      <c r="L398" s="10"/>
      <c r="M398" s="10"/>
      <c r="N398" s="7" t="s">
        <v>18</v>
      </c>
      <c r="O398" s="10"/>
    </row>
    <row r="399">
      <c r="A399" s="6">
        <v>45705.0</v>
      </c>
      <c r="B399" s="10"/>
      <c r="C399" s="7">
        <v>182499.0</v>
      </c>
      <c r="D399" s="7" t="s">
        <v>137</v>
      </c>
      <c r="E399" s="6">
        <v>45047.0</v>
      </c>
      <c r="F399" s="52">
        <f t="shared" si="1"/>
        <v>21</v>
      </c>
      <c r="G399" s="6">
        <v>45162.0</v>
      </c>
      <c r="H399" s="52">
        <f t="shared" si="2"/>
        <v>17</v>
      </c>
      <c r="I399" s="7" t="s">
        <v>60</v>
      </c>
      <c r="J399" s="10"/>
      <c r="K399" s="56"/>
      <c r="L399" s="10"/>
      <c r="M399" s="10"/>
      <c r="N399" s="7" t="s">
        <v>18</v>
      </c>
      <c r="O399" s="10"/>
    </row>
    <row r="400">
      <c r="A400" s="6">
        <v>45705.0</v>
      </c>
      <c r="B400" s="10"/>
      <c r="C400" s="7">
        <v>193361.0</v>
      </c>
      <c r="D400" s="7" t="s">
        <v>137</v>
      </c>
      <c r="E400" s="6">
        <v>45108.0</v>
      </c>
      <c r="F400" s="52">
        <f t="shared" si="1"/>
        <v>19</v>
      </c>
      <c r="G400" s="9">
        <v>45254.0</v>
      </c>
      <c r="H400" s="52">
        <f t="shared" si="2"/>
        <v>14</v>
      </c>
      <c r="I400" s="7" t="s">
        <v>69</v>
      </c>
      <c r="J400" s="10"/>
      <c r="K400" s="56"/>
      <c r="L400" s="10"/>
      <c r="M400" s="10"/>
      <c r="N400" s="7" t="s">
        <v>18</v>
      </c>
      <c r="O400" s="10"/>
    </row>
    <row r="401">
      <c r="A401" s="6">
        <v>45705.0</v>
      </c>
      <c r="B401" s="10"/>
      <c r="C401" s="7">
        <v>193394.0</v>
      </c>
      <c r="D401" s="7" t="s">
        <v>137</v>
      </c>
      <c r="E401" s="6">
        <v>45231.0</v>
      </c>
      <c r="F401" s="52">
        <f t="shared" si="1"/>
        <v>15</v>
      </c>
      <c r="G401" s="9">
        <v>45250.0</v>
      </c>
      <c r="H401" s="52">
        <f t="shared" si="2"/>
        <v>14</v>
      </c>
      <c r="I401" s="7" t="s">
        <v>60</v>
      </c>
      <c r="J401" s="10"/>
      <c r="K401" s="56"/>
      <c r="L401" s="10"/>
      <c r="M401" s="10"/>
      <c r="N401" s="7" t="s">
        <v>18</v>
      </c>
      <c r="O401" s="10"/>
    </row>
    <row r="402">
      <c r="A402" s="6">
        <v>45705.0</v>
      </c>
      <c r="B402" s="10"/>
      <c r="C402" s="7">
        <v>211196.0</v>
      </c>
      <c r="D402" s="7" t="s">
        <v>137</v>
      </c>
      <c r="E402" s="6">
        <v>45200.0</v>
      </c>
      <c r="F402" s="52">
        <f t="shared" si="1"/>
        <v>16</v>
      </c>
      <c r="G402" s="6">
        <v>45415.0</v>
      </c>
      <c r="H402" s="52">
        <f t="shared" si="2"/>
        <v>9</v>
      </c>
      <c r="I402" s="7" t="s">
        <v>48</v>
      </c>
      <c r="J402" s="10"/>
      <c r="K402" s="56"/>
      <c r="L402" s="10"/>
      <c r="M402" s="10"/>
      <c r="N402" s="7" t="s">
        <v>18</v>
      </c>
      <c r="O402" s="10"/>
    </row>
    <row r="403">
      <c r="A403" s="6">
        <v>45705.0</v>
      </c>
      <c r="B403" s="10"/>
      <c r="C403" s="7">
        <v>218311.0</v>
      </c>
      <c r="D403" s="7" t="s">
        <v>137</v>
      </c>
      <c r="E403" s="6">
        <v>45352.0</v>
      </c>
      <c r="F403" s="52">
        <f t="shared" si="1"/>
        <v>11</v>
      </c>
      <c r="G403" s="6">
        <v>45460.0</v>
      </c>
      <c r="H403" s="52">
        <f t="shared" si="2"/>
        <v>8</v>
      </c>
      <c r="I403" s="7" t="s">
        <v>44</v>
      </c>
      <c r="J403" s="10"/>
      <c r="K403" s="56"/>
      <c r="L403" s="10"/>
      <c r="M403" s="10"/>
      <c r="N403" s="7" t="s">
        <v>18</v>
      </c>
      <c r="O403" s="10"/>
    </row>
    <row r="404">
      <c r="A404" s="6">
        <v>45705.0</v>
      </c>
      <c r="B404" s="10"/>
      <c r="C404" s="7">
        <v>222215.0</v>
      </c>
      <c r="D404" s="7" t="s">
        <v>137</v>
      </c>
      <c r="E404" s="6">
        <v>45352.0</v>
      </c>
      <c r="F404" s="52">
        <f t="shared" si="1"/>
        <v>11</v>
      </c>
      <c r="G404" s="6">
        <v>45495.0</v>
      </c>
      <c r="H404" s="52">
        <f t="shared" si="2"/>
        <v>6</v>
      </c>
      <c r="I404" s="7" t="s">
        <v>44</v>
      </c>
      <c r="J404" s="10"/>
      <c r="K404" s="56"/>
      <c r="L404" s="10"/>
      <c r="M404" s="10"/>
      <c r="N404" s="7" t="s">
        <v>18</v>
      </c>
      <c r="O404" s="10"/>
    </row>
    <row r="405">
      <c r="A405" s="6">
        <v>45702.0</v>
      </c>
      <c r="B405" s="10"/>
      <c r="C405" s="7">
        <v>226961.0</v>
      </c>
      <c r="D405" s="7" t="s">
        <v>137</v>
      </c>
      <c r="E405" s="6">
        <v>45444.0</v>
      </c>
      <c r="F405" s="52">
        <f t="shared" si="1"/>
        <v>8</v>
      </c>
      <c r="G405" s="6">
        <v>45541.0</v>
      </c>
      <c r="H405" s="52">
        <f t="shared" si="2"/>
        <v>5</v>
      </c>
      <c r="I405" s="7" t="s">
        <v>44</v>
      </c>
      <c r="J405" s="7" t="s">
        <v>7</v>
      </c>
      <c r="K405" s="53">
        <v>14000.0</v>
      </c>
      <c r="L405" s="10"/>
      <c r="M405" s="10"/>
      <c r="N405" s="7" t="s">
        <v>19</v>
      </c>
      <c r="O405" s="10"/>
    </row>
    <row r="406">
      <c r="A406" s="6">
        <v>45705.0</v>
      </c>
      <c r="B406" s="10"/>
      <c r="C406" s="7">
        <v>224245.0</v>
      </c>
      <c r="D406" s="7" t="s">
        <v>137</v>
      </c>
      <c r="E406" s="6">
        <v>45474.0</v>
      </c>
      <c r="F406" s="52">
        <f t="shared" si="1"/>
        <v>7</v>
      </c>
      <c r="G406" s="6">
        <v>45517.0</v>
      </c>
      <c r="H406" s="52">
        <f t="shared" si="2"/>
        <v>6</v>
      </c>
      <c r="I406" s="7" t="s">
        <v>44</v>
      </c>
      <c r="J406" s="10"/>
      <c r="K406" s="56"/>
      <c r="L406" s="10"/>
      <c r="M406" s="10"/>
      <c r="N406" s="7" t="s">
        <v>18</v>
      </c>
      <c r="O406" s="10"/>
    </row>
    <row r="407">
      <c r="A407" s="6">
        <v>45705.0</v>
      </c>
      <c r="B407" s="10"/>
      <c r="C407" s="7">
        <v>231226.0</v>
      </c>
      <c r="D407" s="7" t="s">
        <v>137</v>
      </c>
      <c r="E407" s="6">
        <v>45505.0</v>
      </c>
      <c r="F407" s="52">
        <f t="shared" si="1"/>
        <v>6</v>
      </c>
      <c r="G407" s="9">
        <v>45581.0</v>
      </c>
      <c r="H407" s="52">
        <f t="shared" si="2"/>
        <v>4</v>
      </c>
      <c r="I407" s="7" t="s">
        <v>60</v>
      </c>
      <c r="J407" s="10"/>
      <c r="K407" s="56"/>
      <c r="L407" s="10"/>
      <c r="M407" s="10"/>
      <c r="N407" s="7" t="s">
        <v>18</v>
      </c>
      <c r="O407" s="10"/>
    </row>
    <row r="408">
      <c r="A408" s="6">
        <v>45705.0</v>
      </c>
      <c r="B408" s="10"/>
      <c r="C408" s="7">
        <v>230877.0</v>
      </c>
      <c r="D408" s="7" t="s">
        <v>137</v>
      </c>
      <c r="E408" s="6">
        <v>45536.0</v>
      </c>
      <c r="F408" s="52">
        <f t="shared" si="1"/>
        <v>5</v>
      </c>
      <c r="G408" s="9">
        <v>45576.0</v>
      </c>
      <c r="H408" s="52">
        <f t="shared" si="2"/>
        <v>4</v>
      </c>
      <c r="I408" s="7" t="s">
        <v>44</v>
      </c>
      <c r="J408" s="10"/>
      <c r="K408" s="56"/>
      <c r="L408" s="10"/>
      <c r="M408" s="10"/>
      <c r="N408" s="7" t="s">
        <v>18</v>
      </c>
      <c r="O408" s="10"/>
    </row>
    <row r="409">
      <c r="A409" s="6">
        <v>45705.0</v>
      </c>
      <c r="B409" s="10"/>
      <c r="C409" s="7">
        <v>231157.0</v>
      </c>
      <c r="D409" s="7" t="s">
        <v>137</v>
      </c>
      <c r="E409" s="6">
        <v>45536.0</v>
      </c>
      <c r="F409" s="52">
        <f t="shared" si="1"/>
        <v>5</v>
      </c>
      <c r="G409" s="9">
        <v>45580.0</v>
      </c>
      <c r="H409" s="52">
        <f t="shared" si="2"/>
        <v>4</v>
      </c>
      <c r="I409" s="7" t="s">
        <v>44</v>
      </c>
      <c r="J409" s="10"/>
      <c r="K409" s="56"/>
      <c r="L409" s="10"/>
      <c r="M409" s="10"/>
      <c r="N409" s="7" t="s">
        <v>18</v>
      </c>
      <c r="O409" s="10"/>
    </row>
    <row r="410">
      <c r="A410" s="6">
        <v>45705.0</v>
      </c>
      <c r="B410" s="10"/>
      <c r="C410" s="7">
        <v>240706.0</v>
      </c>
      <c r="D410" s="7" t="s">
        <v>137</v>
      </c>
      <c r="E410" s="6">
        <v>45566.0</v>
      </c>
      <c r="F410" s="52">
        <f t="shared" si="1"/>
        <v>4</v>
      </c>
      <c r="G410" s="6">
        <v>45684.0</v>
      </c>
      <c r="H410" s="52">
        <f t="shared" si="2"/>
        <v>0</v>
      </c>
      <c r="I410" s="7" t="s">
        <v>60</v>
      </c>
      <c r="J410" s="10"/>
      <c r="K410" s="56"/>
      <c r="L410" s="10"/>
      <c r="M410" s="10"/>
      <c r="N410" s="7" t="s">
        <v>18</v>
      </c>
      <c r="O410" s="10"/>
    </row>
    <row r="411">
      <c r="A411" s="6">
        <v>45705.0</v>
      </c>
      <c r="B411" s="10"/>
      <c r="C411" s="7">
        <v>93476.0</v>
      </c>
      <c r="D411" s="7" t="s">
        <v>87</v>
      </c>
      <c r="E411" s="6">
        <v>44256.0</v>
      </c>
      <c r="F411" s="52">
        <f t="shared" si="1"/>
        <v>47</v>
      </c>
      <c r="G411" s="6">
        <v>44384.0</v>
      </c>
      <c r="H411" s="52">
        <f t="shared" si="2"/>
        <v>43</v>
      </c>
      <c r="I411" s="7" t="s">
        <v>70</v>
      </c>
      <c r="J411" s="10"/>
      <c r="K411" s="56"/>
      <c r="L411" s="10"/>
      <c r="M411" s="10"/>
      <c r="N411" s="7" t="s">
        <v>18</v>
      </c>
      <c r="O411" s="10"/>
    </row>
    <row r="412">
      <c r="A412" s="6">
        <v>45705.0</v>
      </c>
      <c r="B412" s="10"/>
      <c r="C412" s="7">
        <v>118595.0</v>
      </c>
      <c r="D412" s="7" t="s">
        <v>87</v>
      </c>
      <c r="E412" s="6">
        <v>44470.0</v>
      </c>
      <c r="F412" s="52">
        <f t="shared" si="1"/>
        <v>40</v>
      </c>
      <c r="G412" s="6">
        <v>44621.0</v>
      </c>
      <c r="H412" s="52">
        <f t="shared" si="2"/>
        <v>35</v>
      </c>
      <c r="I412" s="7" t="s">
        <v>56</v>
      </c>
      <c r="J412" s="10"/>
      <c r="K412" s="56"/>
      <c r="L412" s="10"/>
      <c r="M412" s="10"/>
      <c r="N412" s="7" t="s">
        <v>18</v>
      </c>
      <c r="O412" s="10"/>
    </row>
    <row r="413">
      <c r="A413" s="6">
        <v>45705.0</v>
      </c>
      <c r="B413" s="10"/>
      <c r="C413" s="7">
        <v>207597.0</v>
      </c>
      <c r="D413" s="7" t="s">
        <v>87</v>
      </c>
      <c r="E413" s="6">
        <v>45323.0</v>
      </c>
      <c r="F413" s="52">
        <f t="shared" si="1"/>
        <v>12</v>
      </c>
      <c r="G413" s="6">
        <v>45376.0</v>
      </c>
      <c r="H413" s="52">
        <f t="shared" si="2"/>
        <v>10</v>
      </c>
      <c r="I413" s="7" t="s">
        <v>56</v>
      </c>
      <c r="J413" s="10"/>
      <c r="K413" s="56"/>
      <c r="L413" s="10"/>
      <c r="M413" s="10"/>
      <c r="N413" s="7" t="s">
        <v>18</v>
      </c>
      <c r="O413" s="10"/>
    </row>
    <row r="414">
      <c r="A414" s="6">
        <v>45705.0</v>
      </c>
      <c r="B414" s="10"/>
      <c r="C414" s="7">
        <v>177457.0</v>
      </c>
      <c r="D414" s="7" t="s">
        <v>87</v>
      </c>
      <c r="E414" s="6">
        <v>45139.0</v>
      </c>
      <c r="F414" s="52">
        <f t="shared" si="1"/>
        <v>18</v>
      </c>
      <c r="G414" s="6">
        <v>45156.0</v>
      </c>
      <c r="H414" s="52">
        <f t="shared" si="2"/>
        <v>18</v>
      </c>
      <c r="I414" s="7" t="s">
        <v>56</v>
      </c>
      <c r="J414" s="10"/>
      <c r="K414" s="56"/>
      <c r="L414" s="10"/>
      <c r="M414" s="10"/>
      <c r="N414" s="7" t="s">
        <v>18</v>
      </c>
      <c r="O414" s="10"/>
    </row>
    <row r="415">
      <c r="A415" s="6">
        <v>45705.0</v>
      </c>
      <c r="B415" s="10"/>
      <c r="C415" s="7">
        <v>178207.0</v>
      </c>
      <c r="D415" s="7" t="s">
        <v>87</v>
      </c>
      <c r="E415" s="6">
        <v>45047.0</v>
      </c>
      <c r="F415" s="52">
        <f t="shared" si="1"/>
        <v>21</v>
      </c>
      <c r="G415" s="6">
        <v>45119.0</v>
      </c>
      <c r="H415" s="52">
        <f t="shared" si="2"/>
        <v>19</v>
      </c>
      <c r="I415" s="7" t="s">
        <v>56</v>
      </c>
      <c r="J415" s="10"/>
      <c r="K415" s="56"/>
      <c r="L415" s="10"/>
      <c r="M415" s="10"/>
      <c r="N415" s="7" t="s">
        <v>18</v>
      </c>
      <c r="O415" s="10"/>
    </row>
    <row r="416">
      <c r="A416" s="6">
        <v>45705.0</v>
      </c>
      <c r="B416" s="10"/>
      <c r="C416" s="7">
        <v>185728.0</v>
      </c>
      <c r="D416" s="7" t="s">
        <v>87</v>
      </c>
      <c r="E416" s="6">
        <v>45139.0</v>
      </c>
      <c r="F416" s="52">
        <f t="shared" si="1"/>
        <v>18</v>
      </c>
      <c r="G416" s="6">
        <v>45182.0</v>
      </c>
      <c r="H416" s="52">
        <f t="shared" si="2"/>
        <v>17</v>
      </c>
      <c r="I416" s="7" t="s">
        <v>60</v>
      </c>
      <c r="J416" s="10"/>
      <c r="K416" s="56"/>
      <c r="L416" s="10"/>
      <c r="M416" s="10"/>
      <c r="N416" s="7" t="s">
        <v>18</v>
      </c>
      <c r="O416" s="10"/>
    </row>
    <row r="417">
      <c r="A417" s="6">
        <v>45705.0</v>
      </c>
      <c r="B417" s="10"/>
      <c r="C417" s="7">
        <v>186198.0</v>
      </c>
      <c r="D417" s="7" t="s">
        <v>87</v>
      </c>
      <c r="E417" s="6">
        <v>45200.0</v>
      </c>
      <c r="F417" s="52">
        <f t="shared" si="1"/>
        <v>16</v>
      </c>
      <c r="G417" s="9">
        <v>45240.0</v>
      </c>
      <c r="H417" s="52">
        <f t="shared" si="2"/>
        <v>15</v>
      </c>
      <c r="I417" s="7" t="s">
        <v>44</v>
      </c>
      <c r="J417" s="10"/>
      <c r="K417" s="56"/>
      <c r="L417" s="10"/>
      <c r="M417" s="10"/>
      <c r="N417" s="7" t="s">
        <v>18</v>
      </c>
      <c r="O417" s="10"/>
    </row>
    <row r="418">
      <c r="A418" s="6">
        <v>45705.0</v>
      </c>
      <c r="B418" s="10"/>
      <c r="C418" s="7">
        <v>197079.0</v>
      </c>
      <c r="D418" s="7" t="s">
        <v>87</v>
      </c>
      <c r="E418" s="6">
        <v>45200.0</v>
      </c>
      <c r="F418" s="52">
        <f t="shared" si="1"/>
        <v>16</v>
      </c>
      <c r="G418" s="6">
        <v>45295.0</v>
      </c>
      <c r="H418" s="52">
        <f t="shared" si="2"/>
        <v>13</v>
      </c>
      <c r="I418" s="7" t="s">
        <v>44</v>
      </c>
      <c r="J418" s="10"/>
      <c r="K418" s="56"/>
      <c r="L418" s="10"/>
      <c r="M418" s="10"/>
      <c r="N418" s="7" t="s">
        <v>18</v>
      </c>
      <c r="O418" s="10"/>
    </row>
    <row r="419">
      <c r="A419" s="6">
        <v>45705.0</v>
      </c>
      <c r="B419" s="10"/>
      <c r="C419" s="7">
        <v>203878.0</v>
      </c>
      <c r="D419" s="7" t="s">
        <v>87</v>
      </c>
      <c r="E419" s="6">
        <v>45292.0</v>
      </c>
      <c r="F419" s="52">
        <f t="shared" si="1"/>
        <v>13</v>
      </c>
      <c r="G419" s="6">
        <v>45349.0</v>
      </c>
      <c r="H419" s="52">
        <f t="shared" si="2"/>
        <v>11</v>
      </c>
      <c r="I419" s="7" t="s">
        <v>41</v>
      </c>
      <c r="J419" s="10"/>
      <c r="K419" s="56"/>
      <c r="L419" s="10"/>
      <c r="M419" s="10"/>
      <c r="N419" s="7" t="s">
        <v>18</v>
      </c>
      <c r="O419" s="10"/>
    </row>
    <row r="420">
      <c r="A420" s="6">
        <v>45705.0</v>
      </c>
      <c r="B420" s="10"/>
      <c r="C420" s="7">
        <v>177049.0</v>
      </c>
      <c r="D420" s="7" t="s">
        <v>87</v>
      </c>
      <c r="E420" s="6">
        <v>45047.0</v>
      </c>
      <c r="F420" s="52">
        <f t="shared" si="1"/>
        <v>21</v>
      </c>
      <c r="G420" s="6">
        <v>45110.0</v>
      </c>
      <c r="H420" s="52">
        <f t="shared" si="2"/>
        <v>19</v>
      </c>
      <c r="I420" s="7" t="s">
        <v>56</v>
      </c>
      <c r="J420" s="10"/>
      <c r="K420" s="56"/>
      <c r="L420" s="10"/>
      <c r="M420" s="10"/>
      <c r="N420" s="7" t="s">
        <v>18</v>
      </c>
      <c r="O420" s="10"/>
    </row>
    <row r="421">
      <c r="A421" s="6">
        <v>45705.0</v>
      </c>
      <c r="B421" s="10"/>
      <c r="C421" s="7">
        <v>208006.0</v>
      </c>
      <c r="D421" s="7" t="s">
        <v>87</v>
      </c>
      <c r="E421" s="6">
        <v>44531.0</v>
      </c>
      <c r="F421" s="52">
        <f t="shared" si="1"/>
        <v>38</v>
      </c>
      <c r="G421" s="6">
        <v>45378.0</v>
      </c>
      <c r="H421" s="52">
        <f t="shared" si="2"/>
        <v>10</v>
      </c>
      <c r="I421" s="7" t="s">
        <v>89</v>
      </c>
      <c r="J421" s="10"/>
      <c r="K421" s="56"/>
      <c r="L421" s="10"/>
      <c r="M421" s="10"/>
      <c r="N421" s="7" t="s">
        <v>18</v>
      </c>
      <c r="O421" s="10"/>
    </row>
    <row r="422">
      <c r="A422" s="6">
        <v>45705.0</v>
      </c>
      <c r="B422" s="10"/>
      <c r="C422" s="7">
        <v>215265.0</v>
      </c>
      <c r="D422" s="7" t="s">
        <v>87</v>
      </c>
      <c r="E422" s="6">
        <v>44378.0</v>
      </c>
      <c r="F422" s="52">
        <f t="shared" si="1"/>
        <v>43</v>
      </c>
      <c r="G422" s="6">
        <v>45436.0</v>
      </c>
      <c r="H422" s="52">
        <f t="shared" si="2"/>
        <v>8</v>
      </c>
      <c r="I422" s="7" t="s">
        <v>117</v>
      </c>
      <c r="J422" s="10"/>
      <c r="K422" s="56"/>
      <c r="L422" s="10"/>
      <c r="M422" s="10"/>
      <c r="N422" s="7" t="s">
        <v>18</v>
      </c>
      <c r="O422" s="10"/>
    </row>
    <row r="423">
      <c r="A423" s="76">
        <v>45705.0</v>
      </c>
      <c r="B423" s="6">
        <v>45705.0</v>
      </c>
      <c r="C423" s="7">
        <v>219008.0</v>
      </c>
      <c r="D423" s="7" t="s">
        <v>87</v>
      </c>
      <c r="E423" s="6">
        <v>44531.0</v>
      </c>
      <c r="F423" s="52">
        <f t="shared" si="1"/>
        <v>38</v>
      </c>
      <c r="G423" s="6">
        <v>45467.0</v>
      </c>
      <c r="H423" s="52">
        <f t="shared" si="2"/>
        <v>7</v>
      </c>
      <c r="I423" s="7" t="s">
        <v>48</v>
      </c>
      <c r="J423" s="10"/>
      <c r="K423" s="56"/>
      <c r="L423" s="10"/>
      <c r="M423" s="126">
        <v>45693.0</v>
      </c>
      <c r="N423" s="7" t="s">
        <v>22</v>
      </c>
      <c r="O423" s="7" t="s">
        <v>404</v>
      </c>
    </row>
    <row r="424">
      <c r="A424" s="6">
        <v>45705.0</v>
      </c>
      <c r="B424" s="10"/>
      <c r="C424" s="7">
        <v>239724.0</v>
      </c>
      <c r="D424" s="7" t="s">
        <v>139</v>
      </c>
      <c r="E424" s="6">
        <v>45627.0</v>
      </c>
      <c r="F424" s="52">
        <f t="shared" si="1"/>
        <v>2</v>
      </c>
      <c r="G424" s="6">
        <v>45674.0</v>
      </c>
      <c r="H424" s="52">
        <f t="shared" si="2"/>
        <v>1</v>
      </c>
      <c r="I424" s="7" t="s">
        <v>44</v>
      </c>
      <c r="J424" s="10"/>
      <c r="K424" s="56"/>
      <c r="L424" s="10"/>
      <c r="M424" s="10"/>
      <c r="N424" s="7" t="s">
        <v>18</v>
      </c>
      <c r="O424" s="10"/>
    </row>
    <row r="425">
      <c r="A425" s="6">
        <v>45705.0</v>
      </c>
      <c r="B425" s="10"/>
      <c r="C425" s="7">
        <v>241123.0</v>
      </c>
      <c r="D425" s="7" t="s">
        <v>139</v>
      </c>
      <c r="E425" s="6">
        <v>45658.0</v>
      </c>
      <c r="F425" s="52">
        <f t="shared" si="1"/>
        <v>1</v>
      </c>
      <c r="G425" s="6">
        <v>45687.0</v>
      </c>
      <c r="H425" s="52">
        <f t="shared" si="2"/>
        <v>0</v>
      </c>
      <c r="I425" s="7" t="s">
        <v>56</v>
      </c>
      <c r="J425" s="10"/>
      <c r="K425" s="56"/>
      <c r="L425" s="10"/>
      <c r="M425" s="10"/>
      <c r="N425" s="7" t="s">
        <v>18</v>
      </c>
      <c r="O425" s="10"/>
    </row>
    <row r="426">
      <c r="A426" s="6">
        <v>45705.0</v>
      </c>
      <c r="B426" s="10"/>
      <c r="C426" s="7">
        <v>231639.0</v>
      </c>
      <c r="D426" s="7" t="s">
        <v>139</v>
      </c>
      <c r="E426" s="6">
        <v>45566.0</v>
      </c>
      <c r="F426" s="52">
        <f t="shared" si="1"/>
        <v>4</v>
      </c>
      <c r="G426" s="9">
        <v>45583.0</v>
      </c>
      <c r="H426" s="52">
        <f t="shared" si="2"/>
        <v>4</v>
      </c>
      <c r="I426" s="7" t="s">
        <v>56</v>
      </c>
      <c r="J426" s="10"/>
      <c r="K426" s="56"/>
      <c r="L426" s="10"/>
      <c r="M426" s="10"/>
      <c r="N426" s="7" t="s">
        <v>18</v>
      </c>
      <c r="O426" s="10"/>
    </row>
    <row r="427">
      <c r="A427" s="6">
        <v>45705.0</v>
      </c>
      <c r="B427" s="10"/>
      <c r="C427" s="7">
        <v>205900.0</v>
      </c>
      <c r="D427" s="7" t="s">
        <v>139</v>
      </c>
      <c r="E427" s="6">
        <v>45352.0</v>
      </c>
      <c r="F427" s="52">
        <f t="shared" si="1"/>
        <v>11</v>
      </c>
      <c r="G427" s="6">
        <v>45478.0</v>
      </c>
      <c r="H427" s="52">
        <f t="shared" si="2"/>
        <v>7</v>
      </c>
      <c r="I427" s="7" t="s">
        <v>56</v>
      </c>
      <c r="J427" s="10"/>
      <c r="K427" s="56"/>
      <c r="L427" s="10"/>
      <c r="M427" s="10"/>
      <c r="N427" s="7" t="s">
        <v>18</v>
      </c>
      <c r="O427" s="10"/>
    </row>
    <row r="428">
      <c r="A428" s="6">
        <v>45705.0</v>
      </c>
      <c r="B428" s="10"/>
      <c r="C428" s="7">
        <v>223883.0</v>
      </c>
      <c r="D428" s="7" t="s">
        <v>139</v>
      </c>
      <c r="E428" s="6">
        <v>45474.0</v>
      </c>
      <c r="F428" s="52">
        <f t="shared" si="1"/>
        <v>7</v>
      </c>
      <c r="G428" s="6">
        <v>45509.0</v>
      </c>
      <c r="H428" s="52">
        <f t="shared" si="2"/>
        <v>6</v>
      </c>
      <c r="I428" s="7" t="s">
        <v>56</v>
      </c>
      <c r="J428" s="10"/>
      <c r="K428" s="56"/>
      <c r="L428" s="10"/>
      <c r="M428" s="10"/>
      <c r="N428" s="7" t="s">
        <v>18</v>
      </c>
      <c r="O428" s="10"/>
    </row>
    <row r="429">
      <c r="A429" s="6">
        <v>45705.0</v>
      </c>
      <c r="B429" s="10"/>
      <c r="C429" s="7">
        <v>227448.0</v>
      </c>
      <c r="D429" s="7" t="s">
        <v>139</v>
      </c>
      <c r="E429" s="6">
        <v>45413.0</v>
      </c>
      <c r="F429" s="52">
        <f t="shared" si="1"/>
        <v>9</v>
      </c>
      <c r="G429" s="6">
        <v>45545.0</v>
      </c>
      <c r="H429" s="52">
        <f t="shared" si="2"/>
        <v>5</v>
      </c>
      <c r="I429" s="7" t="s">
        <v>57</v>
      </c>
      <c r="J429" s="10"/>
      <c r="K429" s="56"/>
      <c r="L429" s="10"/>
      <c r="M429" s="10"/>
      <c r="N429" s="7" t="s">
        <v>18</v>
      </c>
      <c r="O429" s="10"/>
    </row>
    <row r="430">
      <c r="A430" s="6">
        <v>45705.0</v>
      </c>
      <c r="B430" s="10"/>
      <c r="C430" s="7">
        <v>228284.0</v>
      </c>
      <c r="D430" s="7" t="s">
        <v>139</v>
      </c>
      <c r="E430" s="6">
        <v>45505.0</v>
      </c>
      <c r="F430" s="52">
        <f t="shared" si="1"/>
        <v>6</v>
      </c>
      <c r="G430" s="6">
        <v>45553.0</v>
      </c>
      <c r="H430" s="52">
        <f t="shared" si="2"/>
        <v>5</v>
      </c>
      <c r="I430" s="7" t="s">
        <v>57</v>
      </c>
      <c r="J430" s="10"/>
      <c r="K430" s="56"/>
      <c r="L430" s="10"/>
      <c r="M430" s="10"/>
      <c r="N430" s="7" t="s">
        <v>18</v>
      </c>
      <c r="O430" s="10"/>
    </row>
    <row r="431">
      <c r="A431" s="6">
        <v>45705.0</v>
      </c>
      <c r="B431" s="10"/>
      <c r="C431" s="7">
        <v>227874.0</v>
      </c>
      <c r="D431" s="7" t="s">
        <v>139</v>
      </c>
      <c r="E431" s="6">
        <v>45505.0</v>
      </c>
      <c r="F431" s="52">
        <f t="shared" si="1"/>
        <v>6</v>
      </c>
      <c r="G431" s="6">
        <v>45568.0</v>
      </c>
      <c r="H431" s="52">
        <f t="shared" si="2"/>
        <v>4</v>
      </c>
      <c r="I431" s="7" t="s">
        <v>48</v>
      </c>
      <c r="J431" s="10"/>
      <c r="K431" s="56"/>
      <c r="L431" s="10"/>
      <c r="M431" s="10"/>
      <c r="N431" s="7" t="s">
        <v>18</v>
      </c>
      <c r="O431" s="10"/>
    </row>
    <row r="432">
      <c r="A432" s="6">
        <v>45705.0</v>
      </c>
      <c r="B432" s="10"/>
      <c r="C432" s="7">
        <v>231482.0</v>
      </c>
      <c r="D432" s="7" t="s">
        <v>139</v>
      </c>
      <c r="E432" s="6">
        <v>45536.0</v>
      </c>
      <c r="F432" s="52">
        <f t="shared" si="1"/>
        <v>5</v>
      </c>
      <c r="G432" s="9">
        <v>45583.0</v>
      </c>
      <c r="H432" s="52">
        <f t="shared" si="2"/>
        <v>4</v>
      </c>
      <c r="I432" s="7" t="s">
        <v>56</v>
      </c>
      <c r="J432" s="10"/>
      <c r="K432" s="56"/>
      <c r="L432" s="10"/>
      <c r="M432" s="10"/>
      <c r="N432" s="7" t="s">
        <v>18</v>
      </c>
      <c r="O432" s="10"/>
    </row>
    <row r="433">
      <c r="A433" s="6">
        <v>45705.0</v>
      </c>
      <c r="B433" s="10"/>
      <c r="C433" s="7">
        <v>231735.0</v>
      </c>
      <c r="D433" s="7" t="s">
        <v>139</v>
      </c>
      <c r="E433" s="6">
        <v>45566.0</v>
      </c>
      <c r="F433" s="52">
        <f t="shared" si="1"/>
        <v>4</v>
      </c>
      <c r="G433" s="6">
        <v>45603.0</v>
      </c>
      <c r="H433" s="52">
        <f t="shared" si="2"/>
        <v>3</v>
      </c>
      <c r="I433" s="7" t="s">
        <v>48</v>
      </c>
      <c r="J433" s="10"/>
      <c r="K433" s="56"/>
      <c r="L433" s="10"/>
      <c r="M433" s="10"/>
      <c r="N433" s="7" t="s">
        <v>18</v>
      </c>
      <c r="O433" s="10"/>
    </row>
    <row r="434">
      <c r="A434" s="6">
        <v>45705.0</v>
      </c>
      <c r="B434" s="10"/>
      <c r="C434" s="7">
        <v>233432.0</v>
      </c>
      <c r="D434" s="7" t="s">
        <v>139</v>
      </c>
      <c r="E434" s="6">
        <v>45536.0</v>
      </c>
      <c r="F434" s="52">
        <f t="shared" si="1"/>
        <v>5</v>
      </c>
      <c r="G434" s="9">
        <v>45610.0</v>
      </c>
      <c r="H434" s="52">
        <f t="shared" si="2"/>
        <v>3</v>
      </c>
      <c r="I434" s="7" t="s">
        <v>56</v>
      </c>
      <c r="J434" s="10"/>
      <c r="K434" s="56"/>
      <c r="L434" s="10"/>
      <c r="M434" s="10"/>
      <c r="N434" s="7" t="s">
        <v>18</v>
      </c>
      <c r="O434" s="10"/>
    </row>
    <row r="435">
      <c r="A435" s="6">
        <v>45705.0</v>
      </c>
      <c r="B435" s="10"/>
      <c r="C435" s="7">
        <v>234907.0</v>
      </c>
      <c r="D435" s="7" t="s">
        <v>139</v>
      </c>
      <c r="E435" s="6">
        <v>45597.0</v>
      </c>
      <c r="F435" s="52">
        <f t="shared" si="1"/>
        <v>3</v>
      </c>
      <c r="G435" s="9">
        <v>45623.0</v>
      </c>
      <c r="H435" s="52">
        <f t="shared" si="2"/>
        <v>2</v>
      </c>
      <c r="I435" s="7" t="s">
        <v>41</v>
      </c>
      <c r="J435" s="10"/>
      <c r="K435" s="56"/>
      <c r="L435" s="10"/>
      <c r="M435" s="10"/>
      <c r="N435" s="7" t="s">
        <v>18</v>
      </c>
      <c r="O435" s="10"/>
    </row>
    <row r="436">
      <c r="A436" s="6">
        <v>45705.0</v>
      </c>
      <c r="B436" s="10"/>
      <c r="C436" s="7">
        <v>234503.0</v>
      </c>
      <c r="D436" s="7" t="s">
        <v>139</v>
      </c>
      <c r="E436" s="6">
        <v>45597.0</v>
      </c>
      <c r="F436" s="52">
        <f t="shared" si="1"/>
        <v>3</v>
      </c>
      <c r="G436" s="6">
        <v>45630.0</v>
      </c>
      <c r="H436" s="52">
        <f t="shared" si="2"/>
        <v>2</v>
      </c>
      <c r="I436" s="7" t="s">
        <v>57</v>
      </c>
      <c r="J436" s="10"/>
      <c r="K436" s="56"/>
      <c r="L436" s="10"/>
      <c r="M436" s="10"/>
      <c r="N436" s="7" t="s">
        <v>18</v>
      </c>
      <c r="O436" s="10"/>
    </row>
    <row r="437">
      <c r="A437" s="6">
        <v>45705.0</v>
      </c>
      <c r="B437" s="10"/>
      <c r="C437" s="7">
        <v>237255.0</v>
      </c>
      <c r="D437" s="7" t="s">
        <v>139</v>
      </c>
      <c r="E437" s="6">
        <v>45597.0</v>
      </c>
      <c r="F437" s="52">
        <f t="shared" si="1"/>
        <v>3</v>
      </c>
      <c r="G437" s="9">
        <v>45642.0</v>
      </c>
      <c r="H437" s="52">
        <f t="shared" si="2"/>
        <v>2</v>
      </c>
      <c r="I437" s="7" t="s">
        <v>56</v>
      </c>
      <c r="J437" s="10"/>
      <c r="K437" s="56"/>
      <c r="L437" s="10"/>
      <c r="M437" s="10"/>
      <c r="N437" s="7" t="s">
        <v>18</v>
      </c>
      <c r="O437" s="10"/>
    </row>
    <row r="438">
      <c r="A438" s="6">
        <v>45705.0</v>
      </c>
      <c r="B438" s="10"/>
      <c r="C438" s="7">
        <v>236965.0</v>
      </c>
      <c r="D438" s="7" t="s">
        <v>139</v>
      </c>
      <c r="E438" s="6">
        <v>45597.0</v>
      </c>
      <c r="F438" s="52">
        <f t="shared" si="1"/>
        <v>3</v>
      </c>
      <c r="G438" s="6">
        <v>45661.0</v>
      </c>
      <c r="H438" s="52">
        <f t="shared" si="2"/>
        <v>1</v>
      </c>
      <c r="I438" s="7" t="s">
        <v>56</v>
      </c>
      <c r="J438" s="10"/>
      <c r="K438" s="56"/>
      <c r="L438" s="10"/>
      <c r="M438" s="10"/>
      <c r="N438" s="7" t="s">
        <v>18</v>
      </c>
      <c r="O438" s="10"/>
    </row>
    <row r="439">
      <c r="A439" s="6">
        <v>45701.0</v>
      </c>
      <c r="B439" s="10"/>
      <c r="C439" s="7">
        <v>238180.0</v>
      </c>
      <c r="D439" s="7" t="s">
        <v>139</v>
      </c>
      <c r="E439" s="6">
        <v>45352.0</v>
      </c>
      <c r="F439" s="52">
        <f t="shared" si="1"/>
        <v>11</v>
      </c>
      <c r="G439" s="6">
        <v>45666.0</v>
      </c>
      <c r="H439" s="52">
        <f t="shared" si="2"/>
        <v>1</v>
      </c>
      <c r="I439" s="7" t="s">
        <v>44</v>
      </c>
      <c r="J439" s="7" t="s">
        <v>7</v>
      </c>
      <c r="K439" s="53">
        <v>3000.0</v>
      </c>
      <c r="L439" s="10"/>
      <c r="M439" s="10"/>
      <c r="N439" s="7" t="s">
        <v>19</v>
      </c>
      <c r="O439" s="10"/>
    </row>
    <row r="440">
      <c r="A440" s="6">
        <v>45705.0</v>
      </c>
      <c r="B440" s="10"/>
      <c r="C440" s="7">
        <v>239267.0</v>
      </c>
      <c r="D440" s="7" t="s">
        <v>139</v>
      </c>
      <c r="E440" s="6">
        <v>45597.0</v>
      </c>
      <c r="F440" s="52">
        <f t="shared" si="1"/>
        <v>3</v>
      </c>
      <c r="G440" s="6">
        <v>45674.0</v>
      </c>
      <c r="H440" s="52">
        <f t="shared" si="2"/>
        <v>1</v>
      </c>
      <c r="I440" s="7" t="s">
        <v>48</v>
      </c>
      <c r="J440" s="10"/>
      <c r="K440" s="56"/>
      <c r="L440" s="10"/>
      <c r="M440" s="10"/>
      <c r="N440" s="7" t="s">
        <v>18</v>
      </c>
      <c r="O440" s="10"/>
    </row>
    <row r="441">
      <c r="A441" s="6">
        <v>45705.0</v>
      </c>
      <c r="B441" s="10"/>
      <c r="C441" s="7">
        <v>222735.0</v>
      </c>
      <c r="D441" s="7" t="s">
        <v>139</v>
      </c>
      <c r="E441" s="6">
        <v>45658.0</v>
      </c>
      <c r="F441" s="52">
        <f t="shared" si="1"/>
        <v>1</v>
      </c>
      <c r="G441" s="6">
        <v>45688.0</v>
      </c>
      <c r="H441" s="52">
        <f t="shared" si="2"/>
        <v>0</v>
      </c>
      <c r="I441" s="7" t="s">
        <v>69</v>
      </c>
      <c r="J441" s="10"/>
      <c r="K441" s="56"/>
      <c r="L441" s="10"/>
      <c r="M441" s="10"/>
      <c r="N441" s="7" t="s">
        <v>18</v>
      </c>
      <c r="O441" s="10"/>
    </row>
    <row r="442">
      <c r="A442" s="6">
        <v>45705.0</v>
      </c>
      <c r="B442" s="10"/>
      <c r="C442" s="7">
        <v>242485.0</v>
      </c>
      <c r="D442" s="7" t="s">
        <v>139</v>
      </c>
      <c r="E442" s="6">
        <v>45597.0</v>
      </c>
      <c r="F442" s="52">
        <f t="shared" si="1"/>
        <v>3</v>
      </c>
      <c r="G442" s="6">
        <v>45698.0</v>
      </c>
      <c r="H442" s="52">
        <f t="shared" si="2"/>
        <v>0</v>
      </c>
      <c r="I442" s="7" t="s">
        <v>44</v>
      </c>
      <c r="J442" s="10"/>
      <c r="K442" s="56"/>
      <c r="L442" s="10"/>
      <c r="M442" s="10"/>
      <c r="N442" s="7" t="s">
        <v>18</v>
      </c>
      <c r="O442" s="10"/>
    </row>
    <row r="443">
      <c r="A443" s="6">
        <v>45705.0</v>
      </c>
      <c r="B443" s="10"/>
      <c r="C443" s="7">
        <v>55435.0</v>
      </c>
      <c r="D443" s="7" t="s">
        <v>140</v>
      </c>
      <c r="E443" s="6">
        <v>43891.0</v>
      </c>
      <c r="F443" s="52">
        <f t="shared" si="1"/>
        <v>59</v>
      </c>
      <c r="G443" s="6">
        <v>44011.0</v>
      </c>
      <c r="H443" s="52">
        <f t="shared" si="2"/>
        <v>55</v>
      </c>
      <c r="I443" s="7" t="s">
        <v>69</v>
      </c>
      <c r="J443" s="10"/>
      <c r="K443" s="56"/>
      <c r="L443" s="10"/>
      <c r="M443" s="10"/>
      <c r="N443" s="7" t="s">
        <v>18</v>
      </c>
      <c r="O443" s="10"/>
    </row>
    <row r="444">
      <c r="A444" s="6">
        <v>45705.0</v>
      </c>
      <c r="B444" s="10"/>
      <c r="C444" s="7">
        <v>194291.0</v>
      </c>
      <c r="D444" s="7" t="s">
        <v>140</v>
      </c>
      <c r="E444" s="6">
        <v>45383.0</v>
      </c>
      <c r="F444" s="52">
        <f t="shared" si="1"/>
        <v>10</v>
      </c>
      <c r="G444" s="6">
        <v>45433.0</v>
      </c>
      <c r="H444" s="52">
        <f t="shared" si="2"/>
        <v>8</v>
      </c>
      <c r="I444" s="7" t="s">
        <v>44</v>
      </c>
      <c r="J444" s="10"/>
      <c r="K444" s="56"/>
      <c r="L444" s="10"/>
      <c r="M444" s="10"/>
      <c r="N444" s="7" t="s">
        <v>18</v>
      </c>
      <c r="O444" s="10"/>
    </row>
    <row r="445">
      <c r="A445" s="6">
        <v>45705.0</v>
      </c>
      <c r="B445" s="10"/>
      <c r="C445" s="7">
        <v>225542.0</v>
      </c>
      <c r="D445" s="7" t="s">
        <v>140</v>
      </c>
      <c r="E445" s="6">
        <v>45474.0</v>
      </c>
      <c r="F445" s="52">
        <f t="shared" si="1"/>
        <v>7</v>
      </c>
      <c r="G445" s="6">
        <v>45525.0</v>
      </c>
      <c r="H445" s="52">
        <f t="shared" si="2"/>
        <v>5</v>
      </c>
      <c r="I445" s="7" t="s">
        <v>44</v>
      </c>
      <c r="J445" s="10"/>
      <c r="K445" s="56"/>
      <c r="L445" s="10"/>
      <c r="M445" s="10"/>
      <c r="N445" s="7" t="s">
        <v>18</v>
      </c>
      <c r="O445" s="10"/>
    </row>
    <row r="446">
      <c r="A446" s="6">
        <v>45705.0</v>
      </c>
      <c r="B446" s="10"/>
      <c r="C446" s="7">
        <v>233314.0</v>
      </c>
      <c r="D446" s="7" t="s">
        <v>140</v>
      </c>
      <c r="E446" s="6">
        <v>45505.0</v>
      </c>
      <c r="F446" s="52">
        <f t="shared" si="1"/>
        <v>6</v>
      </c>
      <c r="G446" s="9">
        <v>45607.0</v>
      </c>
      <c r="H446" s="52">
        <f t="shared" si="2"/>
        <v>3</v>
      </c>
      <c r="I446" s="7" t="s">
        <v>56</v>
      </c>
      <c r="J446" s="10"/>
      <c r="K446" s="56"/>
      <c r="L446" s="10"/>
      <c r="M446" s="10"/>
      <c r="N446" s="7" t="s">
        <v>18</v>
      </c>
      <c r="O446" s="10"/>
    </row>
    <row r="447">
      <c r="A447" s="6">
        <v>45705.0</v>
      </c>
      <c r="B447" s="10"/>
      <c r="C447" s="7">
        <v>237800.0</v>
      </c>
      <c r="D447" s="7" t="s">
        <v>140</v>
      </c>
      <c r="E447" s="6">
        <v>45474.0</v>
      </c>
      <c r="F447" s="52">
        <f t="shared" si="1"/>
        <v>7</v>
      </c>
      <c r="G447" s="9">
        <v>45654.0</v>
      </c>
      <c r="H447" s="52">
        <f t="shared" si="2"/>
        <v>1</v>
      </c>
      <c r="I447" s="7" t="s">
        <v>56</v>
      </c>
      <c r="J447" s="10"/>
      <c r="K447" s="56"/>
      <c r="L447" s="10"/>
      <c r="M447" s="10"/>
      <c r="N447" s="7" t="s">
        <v>18</v>
      </c>
      <c r="O447" s="10"/>
    </row>
    <row r="448">
      <c r="A448" s="6">
        <v>45705.0</v>
      </c>
      <c r="B448" s="10"/>
      <c r="C448" s="7">
        <v>238258.0</v>
      </c>
      <c r="D448" s="7" t="s">
        <v>140</v>
      </c>
      <c r="E448" s="6">
        <v>45323.0</v>
      </c>
      <c r="F448" s="52">
        <f t="shared" si="1"/>
        <v>12</v>
      </c>
      <c r="G448" s="6">
        <v>45665.0</v>
      </c>
      <c r="H448" s="52">
        <f t="shared" si="2"/>
        <v>1</v>
      </c>
      <c r="I448" s="7" t="s">
        <v>56</v>
      </c>
      <c r="J448" s="10"/>
      <c r="K448" s="56"/>
      <c r="L448" s="10"/>
      <c r="M448" s="10"/>
      <c r="N448" s="7" t="s">
        <v>18</v>
      </c>
      <c r="O448" s="10"/>
    </row>
    <row r="449">
      <c r="A449" s="6">
        <v>45705.0</v>
      </c>
      <c r="B449" s="10"/>
      <c r="C449" s="7">
        <v>179367.0</v>
      </c>
      <c r="D449" s="7" t="s">
        <v>92</v>
      </c>
      <c r="E449" s="6">
        <v>44866.0</v>
      </c>
      <c r="F449" s="52">
        <f t="shared" si="1"/>
        <v>27</v>
      </c>
      <c r="G449" s="6">
        <v>45127.0</v>
      </c>
      <c r="H449" s="52">
        <f t="shared" si="2"/>
        <v>18</v>
      </c>
      <c r="I449" s="7" t="s">
        <v>44</v>
      </c>
      <c r="J449" s="10"/>
      <c r="K449" s="56"/>
      <c r="L449" s="10"/>
      <c r="M449" s="10"/>
      <c r="N449" s="7" t="s">
        <v>18</v>
      </c>
      <c r="O449" s="10"/>
    </row>
    <row r="450">
      <c r="A450" s="6">
        <v>45705.0</v>
      </c>
      <c r="B450" s="10"/>
      <c r="C450" s="7">
        <v>202668.0</v>
      </c>
      <c r="D450" s="7" t="s">
        <v>92</v>
      </c>
      <c r="E450" s="6">
        <v>45261.0</v>
      </c>
      <c r="F450" s="52">
        <f t="shared" si="1"/>
        <v>14</v>
      </c>
      <c r="G450" s="6">
        <v>45338.0</v>
      </c>
      <c r="H450" s="52">
        <f t="shared" si="2"/>
        <v>12</v>
      </c>
      <c r="I450" s="7" t="s">
        <v>48</v>
      </c>
      <c r="J450" s="10"/>
      <c r="K450" s="56"/>
      <c r="L450" s="10"/>
      <c r="M450" s="10"/>
      <c r="N450" s="7" t="s">
        <v>18</v>
      </c>
      <c r="O450" s="10"/>
    </row>
    <row r="451">
      <c r="A451" s="6">
        <v>45705.0</v>
      </c>
      <c r="B451" s="10"/>
      <c r="C451" s="7">
        <v>188294.0</v>
      </c>
      <c r="D451" s="7" t="s">
        <v>92</v>
      </c>
      <c r="E451" s="6">
        <v>45170.0</v>
      </c>
      <c r="F451" s="52">
        <f t="shared" si="1"/>
        <v>17</v>
      </c>
      <c r="G451" s="6">
        <v>45204.0</v>
      </c>
      <c r="H451" s="52">
        <f t="shared" si="2"/>
        <v>16</v>
      </c>
      <c r="I451" s="7" t="s">
        <v>41</v>
      </c>
      <c r="J451" s="10"/>
      <c r="K451" s="56"/>
      <c r="L451" s="10"/>
      <c r="M451" s="10"/>
      <c r="N451" s="7" t="s">
        <v>18</v>
      </c>
      <c r="O451" s="10"/>
    </row>
    <row r="452">
      <c r="A452" s="6">
        <v>45705.0</v>
      </c>
      <c r="B452" s="10"/>
      <c r="C452" s="7">
        <v>212425.0</v>
      </c>
      <c r="D452" s="7" t="s">
        <v>92</v>
      </c>
      <c r="E452" s="6">
        <v>45323.0</v>
      </c>
      <c r="F452" s="52">
        <f t="shared" si="1"/>
        <v>12</v>
      </c>
      <c r="G452" s="6">
        <v>45411.0</v>
      </c>
      <c r="H452" s="52">
        <f t="shared" si="2"/>
        <v>9</v>
      </c>
      <c r="I452" s="7" t="s">
        <v>41</v>
      </c>
      <c r="J452" s="10"/>
      <c r="K452" s="56"/>
      <c r="L452" s="10"/>
      <c r="M452" s="10"/>
      <c r="N452" s="7" t="s">
        <v>18</v>
      </c>
      <c r="O452" s="10"/>
    </row>
    <row r="453">
      <c r="A453" s="6">
        <v>45705.0</v>
      </c>
      <c r="B453" s="10"/>
      <c r="C453" s="7">
        <v>212625.0</v>
      </c>
      <c r="D453" s="7" t="s">
        <v>92</v>
      </c>
      <c r="E453" s="6">
        <v>45383.0</v>
      </c>
      <c r="F453" s="52">
        <f t="shared" si="1"/>
        <v>10</v>
      </c>
      <c r="G453" s="6">
        <v>45420.0</v>
      </c>
      <c r="H453" s="52">
        <f t="shared" si="2"/>
        <v>9</v>
      </c>
      <c r="I453" s="7" t="s">
        <v>44</v>
      </c>
      <c r="J453" s="10"/>
      <c r="K453" s="56"/>
      <c r="L453" s="10"/>
      <c r="M453" s="10"/>
      <c r="N453" s="7" t="s">
        <v>18</v>
      </c>
      <c r="O453" s="10"/>
    </row>
    <row r="454">
      <c r="A454" s="6">
        <v>45705.0</v>
      </c>
      <c r="B454" s="10"/>
      <c r="C454" s="7">
        <v>223730.0</v>
      </c>
      <c r="D454" s="7" t="s">
        <v>92</v>
      </c>
      <c r="E454" s="6">
        <v>45474.0</v>
      </c>
      <c r="F454" s="52">
        <f t="shared" si="1"/>
        <v>7</v>
      </c>
      <c r="G454" s="6">
        <v>45506.0</v>
      </c>
      <c r="H454" s="52">
        <f t="shared" si="2"/>
        <v>6</v>
      </c>
      <c r="I454" s="7" t="s">
        <v>41</v>
      </c>
      <c r="J454" s="10"/>
      <c r="K454" s="56"/>
      <c r="L454" s="10"/>
      <c r="M454" s="10"/>
      <c r="N454" s="7" t="s">
        <v>18</v>
      </c>
      <c r="O454" s="10"/>
    </row>
    <row r="455">
      <c r="A455" s="6">
        <v>45705.0</v>
      </c>
      <c r="B455" s="10"/>
      <c r="C455" s="7">
        <v>229358.0</v>
      </c>
      <c r="D455" s="7" t="s">
        <v>92</v>
      </c>
      <c r="E455" s="6">
        <v>45536.0</v>
      </c>
      <c r="F455" s="52">
        <f t="shared" si="1"/>
        <v>5</v>
      </c>
      <c r="G455" s="6">
        <v>45562.0</v>
      </c>
      <c r="H455" s="52">
        <f t="shared" si="2"/>
        <v>4</v>
      </c>
      <c r="I455" s="7" t="s">
        <v>44</v>
      </c>
      <c r="J455" s="10"/>
      <c r="K455" s="56"/>
      <c r="L455" s="10"/>
      <c r="M455" s="10"/>
      <c r="N455" s="7" t="s">
        <v>18</v>
      </c>
      <c r="O455" s="10"/>
    </row>
    <row r="456">
      <c r="A456" s="6">
        <v>45705.0</v>
      </c>
      <c r="B456" s="10"/>
      <c r="C456" s="7">
        <v>240893.0</v>
      </c>
      <c r="D456" s="7" t="s">
        <v>92</v>
      </c>
      <c r="E456" s="6">
        <v>45566.0</v>
      </c>
      <c r="F456" s="52">
        <f t="shared" si="1"/>
        <v>4</v>
      </c>
      <c r="G456" s="6">
        <v>45685.0</v>
      </c>
      <c r="H456" s="52">
        <f t="shared" si="2"/>
        <v>0</v>
      </c>
      <c r="I456" s="7" t="s">
        <v>44</v>
      </c>
      <c r="J456" s="10"/>
      <c r="K456" s="56"/>
      <c r="L456" s="10"/>
      <c r="M456" s="10"/>
      <c r="N456" s="7" t="s">
        <v>18</v>
      </c>
      <c r="O456" s="10"/>
    </row>
    <row r="457">
      <c r="A457" s="6">
        <v>45705.0</v>
      </c>
      <c r="B457" s="10"/>
      <c r="C457" s="7">
        <v>107817.0</v>
      </c>
      <c r="D457" s="7" t="s">
        <v>92</v>
      </c>
      <c r="E457" s="6">
        <v>44501.0</v>
      </c>
      <c r="F457" s="52">
        <f t="shared" si="1"/>
        <v>39</v>
      </c>
      <c r="G457" s="9">
        <v>44524.0</v>
      </c>
      <c r="H457" s="52">
        <f t="shared" si="2"/>
        <v>38</v>
      </c>
      <c r="I457" s="7" t="s">
        <v>41</v>
      </c>
      <c r="J457" s="10"/>
      <c r="K457" s="56"/>
      <c r="L457" s="10"/>
      <c r="M457" s="10"/>
      <c r="N457" s="7" t="s">
        <v>18</v>
      </c>
      <c r="O457" s="10"/>
    </row>
    <row r="458">
      <c r="A458" s="6">
        <v>45705.0</v>
      </c>
      <c r="B458" s="10"/>
      <c r="C458" s="7">
        <v>75645.0</v>
      </c>
      <c r="D458" s="7" t="s">
        <v>92</v>
      </c>
      <c r="E458" s="6">
        <v>44197.0</v>
      </c>
      <c r="F458" s="52">
        <f t="shared" si="1"/>
        <v>49</v>
      </c>
      <c r="G458" s="6">
        <v>44231.0</v>
      </c>
      <c r="H458" s="52">
        <f t="shared" si="2"/>
        <v>48</v>
      </c>
      <c r="I458" s="7" t="s">
        <v>44</v>
      </c>
      <c r="J458" s="10"/>
      <c r="K458" s="56"/>
      <c r="L458" s="10"/>
      <c r="M458" s="10"/>
      <c r="N458" s="7" t="s">
        <v>18</v>
      </c>
      <c r="O458" s="10"/>
    </row>
    <row r="459">
      <c r="A459" s="6">
        <v>45705.0</v>
      </c>
      <c r="B459" s="10"/>
      <c r="C459" s="7">
        <v>189200.0</v>
      </c>
      <c r="D459" s="7" t="s">
        <v>92</v>
      </c>
      <c r="E459" s="6">
        <v>45200.0</v>
      </c>
      <c r="F459" s="52">
        <f t="shared" si="1"/>
        <v>16</v>
      </c>
      <c r="G459" s="9">
        <v>45210.0</v>
      </c>
      <c r="H459" s="52">
        <f t="shared" si="2"/>
        <v>16</v>
      </c>
      <c r="I459" s="7" t="s">
        <v>56</v>
      </c>
      <c r="J459" s="10"/>
      <c r="K459" s="56"/>
      <c r="L459" s="10"/>
      <c r="M459" s="10"/>
      <c r="N459" s="7" t="s">
        <v>18</v>
      </c>
      <c r="O459" s="10"/>
    </row>
    <row r="460">
      <c r="A460" s="6">
        <v>45705.0</v>
      </c>
      <c r="B460" s="10"/>
      <c r="C460" s="7">
        <v>205041.0</v>
      </c>
      <c r="D460" s="7" t="s">
        <v>92</v>
      </c>
      <c r="E460" s="6">
        <v>45292.0</v>
      </c>
      <c r="F460" s="52">
        <f t="shared" si="1"/>
        <v>13</v>
      </c>
      <c r="G460" s="6">
        <v>45356.0</v>
      </c>
      <c r="H460" s="52">
        <f t="shared" si="2"/>
        <v>11</v>
      </c>
      <c r="I460" s="7" t="s">
        <v>56</v>
      </c>
      <c r="J460" s="10"/>
      <c r="K460" s="56"/>
      <c r="L460" s="10"/>
      <c r="M460" s="10"/>
      <c r="N460" s="7" t="s">
        <v>18</v>
      </c>
      <c r="O460" s="10"/>
    </row>
    <row r="461">
      <c r="A461" s="6">
        <v>45705.0</v>
      </c>
      <c r="B461" s="10"/>
      <c r="C461" s="7">
        <v>215844.0</v>
      </c>
      <c r="D461" s="7" t="s">
        <v>92</v>
      </c>
      <c r="E461" s="6">
        <v>45352.0</v>
      </c>
      <c r="F461" s="52">
        <f t="shared" si="1"/>
        <v>11</v>
      </c>
      <c r="G461" s="6">
        <v>45436.0</v>
      </c>
      <c r="H461" s="52">
        <f t="shared" si="2"/>
        <v>8</v>
      </c>
      <c r="I461" s="7" t="s">
        <v>56</v>
      </c>
      <c r="J461" s="10"/>
      <c r="K461" s="56"/>
      <c r="L461" s="10"/>
      <c r="M461" s="10"/>
      <c r="N461" s="7" t="s">
        <v>18</v>
      </c>
      <c r="O461" s="10"/>
    </row>
    <row r="462">
      <c r="A462" s="6">
        <v>45705.0</v>
      </c>
      <c r="B462" s="10"/>
      <c r="C462" s="7">
        <v>225200.0</v>
      </c>
      <c r="D462" s="7" t="s">
        <v>92</v>
      </c>
      <c r="E462" s="6">
        <v>45474.0</v>
      </c>
      <c r="F462" s="52">
        <f t="shared" si="1"/>
        <v>7</v>
      </c>
      <c r="G462" s="6">
        <v>45520.0</v>
      </c>
      <c r="H462" s="52">
        <f t="shared" si="2"/>
        <v>6</v>
      </c>
      <c r="I462" s="7" t="s">
        <v>56</v>
      </c>
      <c r="J462" s="10"/>
      <c r="K462" s="56"/>
      <c r="L462" s="10"/>
      <c r="M462" s="10"/>
      <c r="N462" s="7" t="s">
        <v>18</v>
      </c>
      <c r="O462" s="10"/>
    </row>
    <row r="463">
      <c r="A463" s="6">
        <v>45705.0</v>
      </c>
      <c r="B463" s="10"/>
      <c r="C463" s="7">
        <v>232260.0</v>
      </c>
      <c r="D463" s="7" t="s">
        <v>92</v>
      </c>
      <c r="E463" s="6">
        <v>45505.0</v>
      </c>
      <c r="F463" s="52">
        <f t="shared" si="1"/>
        <v>6</v>
      </c>
      <c r="G463" s="9">
        <v>45589.0</v>
      </c>
      <c r="H463" s="52">
        <f t="shared" si="2"/>
        <v>3</v>
      </c>
      <c r="I463" s="7" t="s">
        <v>56</v>
      </c>
      <c r="J463" s="10"/>
      <c r="K463" s="56"/>
      <c r="L463" s="10"/>
      <c r="M463" s="10"/>
      <c r="N463" s="7" t="s">
        <v>18</v>
      </c>
      <c r="O463" s="10"/>
    </row>
    <row r="464">
      <c r="A464" s="6">
        <v>45705.0</v>
      </c>
      <c r="B464" s="10"/>
      <c r="C464" s="7">
        <v>238165.0</v>
      </c>
      <c r="D464" s="7" t="s">
        <v>92</v>
      </c>
      <c r="E464" s="6">
        <v>45627.0</v>
      </c>
      <c r="F464" s="52">
        <f t="shared" si="1"/>
        <v>2</v>
      </c>
      <c r="G464" s="6">
        <v>45661.0</v>
      </c>
      <c r="H464" s="52">
        <f t="shared" si="2"/>
        <v>1</v>
      </c>
      <c r="I464" s="7" t="s">
        <v>44</v>
      </c>
      <c r="J464" s="10"/>
      <c r="K464" s="56"/>
      <c r="L464" s="10"/>
      <c r="M464" s="10"/>
      <c r="N464" s="7" t="s">
        <v>18</v>
      </c>
      <c r="O464" s="10"/>
    </row>
    <row r="465">
      <c r="A465" s="6">
        <v>45705.0</v>
      </c>
      <c r="B465" s="10"/>
      <c r="C465" s="7">
        <v>239754.0</v>
      </c>
      <c r="D465" s="7" t="s">
        <v>92</v>
      </c>
      <c r="E465" s="6">
        <v>45566.0</v>
      </c>
      <c r="F465" s="52">
        <f t="shared" si="1"/>
        <v>4</v>
      </c>
      <c r="G465" s="6">
        <v>45674.0</v>
      </c>
      <c r="H465" s="52">
        <f t="shared" si="2"/>
        <v>1</v>
      </c>
      <c r="I465" s="7" t="s">
        <v>56</v>
      </c>
      <c r="J465" s="10"/>
      <c r="K465" s="56"/>
      <c r="L465" s="10"/>
      <c r="M465" s="10"/>
      <c r="N465" s="7" t="s">
        <v>18</v>
      </c>
      <c r="O465" s="10"/>
    </row>
    <row r="466">
      <c r="A466" s="6">
        <v>45705.0</v>
      </c>
      <c r="B466" s="10"/>
      <c r="C466" s="7">
        <v>241886.0</v>
      </c>
      <c r="D466" s="7" t="s">
        <v>92</v>
      </c>
      <c r="E466" s="6">
        <v>45566.0</v>
      </c>
      <c r="F466" s="52">
        <f t="shared" si="1"/>
        <v>4</v>
      </c>
      <c r="G466" s="6">
        <v>45692.0</v>
      </c>
      <c r="H466" s="52">
        <f t="shared" si="2"/>
        <v>0</v>
      </c>
      <c r="I466" s="7" t="s">
        <v>41</v>
      </c>
      <c r="J466" s="10"/>
      <c r="K466" s="56"/>
      <c r="L466" s="10"/>
      <c r="M466" s="10"/>
      <c r="N466" s="7" t="s">
        <v>18</v>
      </c>
      <c r="O466" s="10"/>
    </row>
    <row r="467">
      <c r="A467" s="6">
        <v>45705.0</v>
      </c>
      <c r="B467" s="10"/>
      <c r="C467" s="7">
        <v>95081.0</v>
      </c>
      <c r="D467" s="7" t="s">
        <v>93</v>
      </c>
      <c r="E467" s="6">
        <v>44228.0</v>
      </c>
      <c r="F467" s="52">
        <f t="shared" si="1"/>
        <v>48</v>
      </c>
      <c r="G467" s="6">
        <v>44398.0</v>
      </c>
      <c r="H467" s="52">
        <f t="shared" si="2"/>
        <v>42</v>
      </c>
      <c r="I467" s="7" t="s">
        <v>44</v>
      </c>
      <c r="J467" s="10"/>
      <c r="K467" s="56"/>
      <c r="L467" s="10"/>
      <c r="M467" s="10"/>
      <c r="N467" s="7" t="s">
        <v>18</v>
      </c>
      <c r="O467" s="10"/>
    </row>
    <row r="468">
      <c r="A468" s="6">
        <v>45705.0</v>
      </c>
      <c r="B468" s="10"/>
      <c r="C468" s="7">
        <v>227265.0</v>
      </c>
      <c r="D468" s="7" t="s">
        <v>93</v>
      </c>
      <c r="E468" s="6">
        <v>45231.0</v>
      </c>
      <c r="F468" s="52">
        <f t="shared" si="1"/>
        <v>15</v>
      </c>
      <c r="G468" s="6">
        <v>45548.0</v>
      </c>
      <c r="H468" s="52">
        <f t="shared" si="2"/>
        <v>5</v>
      </c>
      <c r="I468" s="7" t="s">
        <v>44</v>
      </c>
      <c r="J468" s="10"/>
      <c r="K468" s="56"/>
      <c r="L468" s="10"/>
      <c r="M468" s="10"/>
      <c r="N468" s="7" t="s">
        <v>18</v>
      </c>
      <c r="O468" s="10"/>
    </row>
    <row r="469">
      <c r="A469" s="6">
        <v>45705.0</v>
      </c>
      <c r="B469" s="10"/>
      <c r="C469" s="7">
        <v>234279.0</v>
      </c>
      <c r="D469" s="7" t="s">
        <v>93</v>
      </c>
      <c r="E469" s="6">
        <v>45597.0</v>
      </c>
      <c r="F469" s="52">
        <f t="shared" si="1"/>
        <v>3</v>
      </c>
      <c r="G469" s="9">
        <v>45610.0</v>
      </c>
      <c r="H469" s="52">
        <f t="shared" si="2"/>
        <v>3</v>
      </c>
      <c r="I469" s="7" t="s">
        <v>44</v>
      </c>
      <c r="J469" s="7">
        <v>102.0</v>
      </c>
      <c r="K469" s="53">
        <v>16000.0</v>
      </c>
      <c r="L469" s="10"/>
      <c r="M469" s="122">
        <v>45693.0</v>
      </c>
      <c r="N469" s="7" t="s">
        <v>18</v>
      </c>
      <c r="O469" s="10"/>
    </row>
    <row r="470">
      <c r="A470" s="6">
        <v>45705.0</v>
      </c>
      <c r="B470" s="10"/>
      <c r="C470" s="7">
        <v>232780.0</v>
      </c>
      <c r="D470" s="7" t="s">
        <v>93</v>
      </c>
      <c r="E470" s="6">
        <v>45536.0</v>
      </c>
      <c r="F470" s="52">
        <f t="shared" si="1"/>
        <v>5</v>
      </c>
      <c r="G470" s="9">
        <v>45596.0</v>
      </c>
      <c r="H470" s="52">
        <f t="shared" si="2"/>
        <v>3</v>
      </c>
      <c r="I470" s="7" t="s">
        <v>44</v>
      </c>
      <c r="J470" s="10"/>
      <c r="K470" s="56"/>
      <c r="L470" s="10"/>
      <c r="M470" s="10"/>
      <c r="N470" s="7" t="s">
        <v>18</v>
      </c>
      <c r="O470" s="10"/>
    </row>
    <row r="471">
      <c r="A471" s="6">
        <v>45705.0</v>
      </c>
      <c r="B471" s="10"/>
      <c r="C471" s="7">
        <v>128302.0</v>
      </c>
      <c r="D471" s="7" t="s">
        <v>93</v>
      </c>
      <c r="E471" s="6">
        <v>44652.0</v>
      </c>
      <c r="F471" s="52">
        <f t="shared" si="1"/>
        <v>34</v>
      </c>
      <c r="G471" s="6">
        <v>44693.0</v>
      </c>
      <c r="H471" s="52">
        <f t="shared" si="2"/>
        <v>33</v>
      </c>
      <c r="I471" s="7" t="s">
        <v>60</v>
      </c>
      <c r="J471" s="10"/>
      <c r="K471" s="56"/>
      <c r="L471" s="10"/>
      <c r="M471" s="10"/>
      <c r="N471" s="7" t="s">
        <v>18</v>
      </c>
      <c r="O471" s="10"/>
    </row>
    <row r="472">
      <c r="A472" s="6">
        <v>45705.0</v>
      </c>
      <c r="B472" s="10"/>
      <c r="C472" s="7">
        <v>87563.0</v>
      </c>
      <c r="D472" s="7" t="s">
        <v>93</v>
      </c>
      <c r="E472" s="6">
        <v>44287.0</v>
      </c>
      <c r="F472" s="52">
        <f t="shared" si="1"/>
        <v>46</v>
      </c>
      <c r="G472" s="6">
        <v>44333.0</v>
      </c>
      <c r="H472" s="52">
        <f t="shared" si="2"/>
        <v>45</v>
      </c>
      <c r="I472" s="7" t="s">
        <v>44</v>
      </c>
      <c r="J472" s="10"/>
      <c r="K472" s="56"/>
      <c r="L472" s="10"/>
      <c r="M472" s="10"/>
      <c r="N472" s="7" t="s">
        <v>18</v>
      </c>
      <c r="O472" s="10"/>
    </row>
    <row r="473">
      <c r="A473" s="6">
        <v>45705.0</v>
      </c>
      <c r="B473" s="10"/>
      <c r="C473" s="7">
        <v>233320.0</v>
      </c>
      <c r="D473" s="7" t="s">
        <v>93</v>
      </c>
      <c r="E473" s="6">
        <v>45383.0</v>
      </c>
      <c r="F473" s="52">
        <f t="shared" si="1"/>
        <v>10</v>
      </c>
      <c r="G473" s="6">
        <v>45601.0</v>
      </c>
      <c r="H473" s="52">
        <f t="shared" si="2"/>
        <v>3</v>
      </c>
      <c r="I473" s="7" t="s">
        <v>56</v>
      </c>
      <c r="J473" s="10"/>
      <c r="K473" s="56"/>
      <c r="L473" s="10"/>
      <c r="M473" s="10"/>
      <c r="N473" s="7" t="s">
        <v>18</v>
      </c>
      <c r="O473" s="10"/>
    </row>
    <row r="474">
      <c r="A474" s="6">
        <v>45705.0</v>
      </c>
      <c r="B474" s="10"/>
      <c r="C474" s="7">
        <v>213015.0</v>
      </c>
      <c r="D474" s="7" t="s">
        <v>93</v>
      </c>
      <c r="E474" s="6">
        <v>45383.0</v>
      </c>
      <c r="F474" s="52">
        <f t="shared" si="1"/>
        <v>10</v>
      </c>
      <c r="G474" s="6">
        <v>45415.0</v>
      </c>
      <c r="H474" s="52">
        <f t="shared" si="2"/>
        <v>9</v>
      </c>
      <c r="I474" s="7" t="s">
        <v>60</v>
      </c>
      <c r="J474" s="10"/>
      <c r="K474" s="56"/>
      <c r="L474" s="10"/>
      <c r="M474" s="10"/>
      <c r="N474" s="7" t="s">
        <v>18</v>
      </c>
      <c r="O474" s="10"/>
    </row>
    <row r="475">
      <c r="A475" s="6">
        <v>45705.0</v>
      </c>
      <c r="B475" s="10"/>
      <c r="C475" s="7">
        <v>217155.0</v>
      </c>
      <c r="D475" s="7" t="s">
        <v>93</v>
      </c>
      <c r="E475" s="6">
        <v>45413.0</v>
      </c>
      <c r="F475" s="52">
        <f t="shared" si="1"/>
        <v>9</v>
      </c>
      <c r="G475" s="6">
        <v>45453.0</v>
      </c>
      <c r="H475" s="52">
        <f t="shared" si="2"/>
        <v>8</v>
      </c>
      <c r="I475" s="7" t="s">
        <v>56</v>
      </c>
      <c r="J475" s="10"/>
      <c r="K475" s="56"/>
      <c r="L475" s="10"/>
      <c r="M475" s="10"/>
      <c r="N475" s="7" t="s">
        <v>18</v>
      </c>
      <c r="O475" s="10"/>
    </row>
    <row r="476">
      <c r="A476" s="6">
        <v>45705.0</v>
      </c>
      <c r="B476" s="10"/>
      <c r="C476" s="7">
        <v>228056.0</v>
      </c>
      <c r="D476" s="7" t="s">
        <v>93</v>
      </c>
      <c r="E476" s="6">
        <v>45444.0</v>
      </c>
      <c r="F476" s="52">
        <f t="shared" si="1"/>
        <v>8</v>
      </c>
      <c r="G476" s="6">
        <v>45551.0</v>
      </c>
      <c r="H476" s="52">
        <f t="shared" si="2"/>
        <v>5</v>
      </c>
      <c r="I476" s="7" t="s">
        <v>44</v>
      </c>
      <c r="J476" s="10"/>
      <c r="K476" s="56"/>
      <c r="L476" s="10"/>
      <c r="M476" s="10"/>
      <c r="N476" s="7" t="s">
        <v>18</v>
      </c>
      <c r="O476" s="10"/>
    </row>
    <row r="477">
      <c r="A477" s="6">
        <v>45705.0</v>
      </c>
      <c r="B477" s="10"/>
      <c r="C477" s="7">
        <v>233994.0</v>
      </c>
      <c r="D477" s="7" t="s">
        <v>93</v>
      </c>
      <c r="E477" s="6">
        <v>45566.0</v>
      </c>
      <c r="F477" s="52">
        <f t="shared" si="1"/>
        <v>4</v>
      </c>
      <c r="G477" s="9">
        <v>45608.0</v>
      </c>
      <c r="H477" s="52">
        <f t="shared" si="2"/>
        <v>3</v>
      </c>
      <c r="I477" s="7" t="s">
        <v>56</v>
      </c>
      <c r="J477" s="10"/>
      <c r="K477" s="56"/>
      <c r="L477" s="10"/>
      <c r="M477" s="10"/>
      <c r="N477" s="7" t="s">
        <v>18</v>
      </c>
      <c r="O477" s="10"/>
    </row>
    <row r="478">
      <c r="A478" s="6">
        <v>45705.0</v>
      </c>
      <c r="B478" s="10"/>
      <c r="C478" s="7">
        <v>237197.0</v>
      </c>
      <c r="D478" s="7" t="s">
        <v>93</v>
      </c>
      <c r="E478" s="6">
        <v>45597.0</v>
      </c>
      <c r="F478" s="52">
        <f t="shared" si="1"/>
        <v>3</v>
      </c>
      <c r="G478" s="9">
        <v>45642.0</v>
      </c>
      <c r="H478" s="52">
        <f t="shared" si="2"/>
        <v>2</v>
      </c>
      <c r="I478" s="7" t="s">
        <v>44</v>
      </c>
      <c r="J478" s="10"/>
      <c r="K478" s="56"/>
      <c r="L478" s="10"/>
      <c r="M478" s="10"/>
      <c r="N478" s="7" t="s">
        <v>18</v>
      </c>
      <c r="O478" s="10"/>
    </row>
    <row r="479">
      <c r="A479" s="6">
        <v>45705.0</v>
      </c>
      <c r="B479" s="10"/>
      <c r="C479" s="7">
        <v>240518.0</v>
      </c>
      <c r="D479" s="7" t="s">
        <v>93</v>
      </c>
      <c r="E479" s="6">
        <v>45627.0</v>
      </c>
      <c r="F479" s="52">
        <f t="shared" si="1"/>
        <v>2</v>
      </c>
      <c r="G479" s="6">
        <v>45684.0</v>
      </c>
      <c r="H479" s="52">
        <f t="shared" si="2"/>
        <v>0</v>
      </c>
      <c r="I479" s="7" t="s">
        <v>44</v>
      </c>
      <c r="J479" s="10"/>
      <c r="K479" s="56"/>
      <c r="L479" s="10"/>
      <c r="M479" s="10"/>
      <c r="N479" s="7" t="s">
        <v>18</v>
      </c>
      <c r="O479" s="10"/>
    </row>
    <row r="480">
      <c r="A480" s="6">
        <v>45705.0</v>
      </c>
      <c r="B480" s="10"/>
      <c r="C480" s="7">
        <v>234273.0</v>
      </c>
      <c r="D480" s="7" t="s">
        <v>93</v>
      </c>
      <c r="E480" s="6">
        <v>45627.0</v>
      </c>
      <c r="F480" s="52">
        <f t="shared" si="1"/>
        <v>2</v>
      </c>
      <c r="G480" s="6">
        <v>45693.0</v>
      </c>
      <c r="H480" s="52">
        <f t="shared" si="2"/>
        <v>0</v>
      </c>
      <c r="I480" s="7" t="s">
        <v>44</v>
      </c>
      <c r="J480" s="10"/>
      <c r="K480" s="56"/>
      <c r="L480" s="10"/>
      <c r="M480" s="10"/>
      <c r="N480" s="7" t="s">
        <v>18</v>
      </c>
      <c r="O480" s="10"/>
    </row>
    <row r="481">
      <c r="A481" s="6">
        <v>45705.0</v>
      </c>
      <c r="B481" s="10"/>
      <c r="C481" s="7">
        <v>233734.0</v>
      </c>
      <c r="D481" s="7" t="s">
        <v>94</v>
      </c>
      <c r="E481" s="6">
        <v>45597.0</v>
      </c>
      <c r="F481" s="52">
        <f t="shared" si="1"/>
        <v>3</v>
      </c>
      <c r="G481" s="6">
        <v>45543.0</v>
      </c>
      <c r="H481" s="52">
        <f t="shared" si="2"/>
        <v>5</v>
      </c>
      <c r="I481" s="7" t="s">
        <v>44</v>
      </c>
      <c r="J481" s="10"/>
      <c r="K481" s="56"/>
      <c r="L481" s="10"/>
      <c r="M481" s="10"/>
      <c r="N481" s="7" t="s">
        <v>18</v>
      </c>
      <c r="O481" s="10"/>
    </row>
    <row r="482">
      <c r="A482" s="6">
        <v>45705.0</v>
      </c>
      <c r="B482" s="10"/>
      <c r="C482" s="7">
        <v>210489.0</v>
      </c>
      <c r="D482" s="7" t="s">
        <v>94</v>
      </c>
      <c r="E482" s="6">
        <v>45323.0</v>
      </c>
      <c r="F482" s="52">
        <f t="shared" si="1"/>
        <v>12</v>
      </c>
      <c r="G482" s="6">
        <v>45477.0</v>
      </c>
      <c r="H482" s="52">
        <f t="shared" si="2"/>
        <v>7</v>
      </c>
      <c r="I482" s="7" t="s">
        <v>56</v>
      </c>
      <c r="J482" s="10"/>
      <c r="K482" s="56"/>
      <c r="L482" s="10"/>
      <c r="M482" s="10"/>
      <c r="N482" s="7" t="s">
        <v>18</v>
      </c>
      <c r="O482" s="10"/>
    </row>
    <row r="483">
      <c r="A483" s="6">
        <v>45705.0</v>
      </c>
      <c r="B483" s="10"/>
      <c r="C483" s="7">
        <v>49726.0</v>
      </c>
      <c r="D483" s="7" t="s">
        <v>95</v>
      </c>
      <c r="E483" s="6">
        <v>43831.0</v>
      </c>
      <c r="F483" s="52">
        <f t="shared" si="1"/>
        <v>61</v>
      </c>
      <c r="G483" s="6">
        <v>43966.0</v>
      </c>
      <c r="H483" s="52">
        <f t="shared" si="2"/>
        <v>57</v>
      </c>
      <c r="I483" s="7" t="s">
        <v>41</v>
      </c>
      <c r="J483" s="10"/>
      <c r="K483" s="56"/>
      <c r="L483" s="10"/>
      <c r="M483" s="10"/>
      <c r="N483" s="7" t="s">
        <v>18</v>
      </c>
      <c r="O483" s="10"/>
    </row>
    <row r="484">
      <c r="A484" s="6">
        <v>45705.0</v>
      </c>
      <c r="B484" s="10"/>
      <c r="C484" s="7">
        <v>233369.0</v>
      </c>
      <c r="D484" s="7" t="s">
        <v>95</v>
      </c>
      <c r="E484" s="6">
        <v>45566.0</v>
      </c>
      <c r="F484" s="52">
        <f t="shared" si="1"/>
        <v>4</v>
      </c>
      <c r="G484" s="6">
        <v>45603.0</v>
      </c>
      <c r="H484" s="52">
        <f t="shared" si="2"/>
        <v>3</v>
      </c>
      <c r="I484" s="7" t="s">
        <v>48</v>
      </c>
      <c r="J484" s="10"/>
      <c r="K484" s="56"/>
      <c r="L484" s="10"/>
      <c r="M484" s="10"/>
      <c r="N484" s="7" t="s">
        <v>18</v>
      </c>
      <c r="O484" s="10"/>
    </row>
    <row r="485">
      <c r="A485" s="6">
        <v>45705.0</v>
      </c>
      <c r="B485" s="10"/>
      <c r="C485" s="7">
        <v>229339.0</v>
      </c>
      <c r="D485" s="7" t="s">
        <v>95</v>
      </c>
      <c r="E485" s="6">
        <v>45474.0</v>
      </c>
      <c r="F485" s="52">
        <f t="shared" si="1"/>
        <v>7</v>
      </c>
      <c r="G485" s="6">
        <v>45562.0</v>
      </c>
      <c r="H485" s="52">
        <f t="shared" si="2"/>
        <v>4</v>
      </c>
      <c r="I485" s="7" t="s">
        <v>44</v>
      </c>
      <c r="J485" s="10"/>
      <c r="K485" s="56"/>
      <c r="L485" s="10"/>
      <c r="M485" s="10"/>
      <c r="N485" s="7" t="s">
        <v>18</v>
      </c>
      <c r="O485" s="10"/>
    </row>
    <row r="486">
      <c r="A486" s="6">
        <v>45705.0</v>
      </c>
      <c r="B486" s="10"/>
      <c r="C486" s="7">
        <v>241953.0</v>
      </c>
      <c r="D486" s="7" t="s">
        <v>95</v>
      </c>
      <c r="E486" s="6">
        <v>45658.0</v>
      </c>
      <c r="F486" s="52">
        <f t="shared" si="1"/>
        <v>1</v>
      </c>
      <c r="G486" s="6">
        <v>45693.0</v>
      </c>
      <c r="H486" s="52">
        <f t="shared" si="2"/>
        <v>0</v>
      </c>
      <c r="I486" s="7" t="s">
        <v>56</v>
      </c>
      <c r="J486" s="10"/>
      <c r="K486" s="56"/>
      <c r="L486" s="10"/>
      <c r="M486" s="10"/>
      <c r="N486" s="7" t="s">
        <v>18</v>
      </c>
      <c r="O486" s="10"/>
    </row>
    <row r="487">
      <c r="A487" s="6">
        <v>45705.0</v>
      </c>
      <c r="B487" s="10"/>
      <c r="C487" s="7">
        <v>232433.0</v>
      </c>
      <c r="D487" s="7" t="s">
        <v>95</v>
      </c>
      <c r="E487" s="6">
        <v>45505.0</v>
      </c>
      <c r="F487" s="52">
        <f t="shared" si="1"/>
        <v>6</v>
      </c>
      <c r="G487" s="9">
        <v>45590.0</v>
      </c>
      <c r="H487" s="52">
        <f t="shared" si="2"/>
        <v>3</v>
      </c>
      <c r="I487" s="7" t="s">
        <v>56</v>
      </c>
      <c r="J487" s="10"/>
      <c r="K487" s="56"/>
      <c r="L487" s="10"/>
      <c r="M487" s="10"/>
      <c r="N487" s="7" t="s">
        <v>18</v>
      </c>
      <c r="O487" s="10"/>
    </row>
    <row r="488">
      <c r="A488" s="6">
        <v>45705.0</v>
      </c>
      <c r="B488" s="10"/>
      <c r="C488" s="7">
        <v>194772.0</v>
      </c>
      <c r="D488" s="7" t="s">
        <v>95</v>
      </c>
      <c r="E488" s="6">
        <v>45231.0</v>
      </c>
      <c r="F488" s="52">
        <f t="shared" si="1"/>
        <v>15</v>
      </c>
      <c r="G488" s="6">
        <v>45265.0</v>
      </c>
      <c r="H488" s="52">
        <f t="shared" si="2"/>
        <v>14</v>
      </c>
      <c r="I488" s="7" t="s">
        <v>56</v>
      </c>
      <c r="J488" s="10"/>
      <c r="K488" s="56"/>
      <c r="L488" s="10"/>
      <c r="M488" s="10"/>
      <c r="N488" s="7" t="s">
        <v>18</v>
      </c>
      <c r="O488" s="10"/>
    </row>
    <row r="489">
      <c r="A489" s="6">
        <v>45705.0</v>
      </c>
      <c r="B489" s="10"/>
      <c r="C489" s="7">
        <v>229040.0</v>
      </c>
      <c r="D489" s="7" t="s">
        <v>95</v>
      </c>
      <c r="E489" s="6">
        <v>45536.0</v>
      </c>
      <c r="F489" s="52">
        <f t="shared" si="1"/>
        <v>5</v>
      </c>
      <c r="G489" s="6">
        <v>45569.0</v>
      </c>
      <c r="H489" s="52">
        <f t="shared" si="2"/>
        <v>4</v>
      </c>
      <c r="I489" s="7" t="s">
        <v>56</v>
      </c>
      <c r="J489" s="10"/>
      <c r="K489" s="56"/>
      <c r="L489" s="10"/>
      <c r="M489" s="10"/>
      <c r="N489" s="7" t="s">
        <v>18</v>
      </c>
      <c r="O489" s="10"/>
    </row>
    <row r="490">
      <c r="A490" s="6">
        <v>45705.0</v>
      </c>
      <c r="B490" s="10"/>
      <c r="C490" s="7">
        <v>236995.0</v>
      </c>
      <c r="D490" s="7" t="s">
        <v>95</v>
      </c>
      <c r="E490" s="6">
        <v>45597.0</v>
      </c>
      <c r="F490" s="52">
        <f t="shared" si="1"/>
        <v>3</v>
      </c>
      <c r="G490" s="9">
        <v>45644.0</v>
      </c>
      <c r="H490" s="52">
        <f t="shared" si="2"/>
        <v>2</v>
      </c>
      <c r="I490" s="7" t="s">
        <v>44</v>
      </c>
      <c r="J490" s="10"/>
      <c r="K490" s="56"/>
      <c r="L490" s="10"/>
      <c r="M490" s="10"/>
      <c r="N490" s="7" t="s">
        <v>18</v>
      </c>
      <c r="O490" s="10"/>
    </row>
    <row r="491">
      <c r="A491" s="6">
        <v>45705.0</v>
      </c>
      <c r="B491" s="10"/>
      <c r="C491" s="7">
        <v>240298.0</v>
      </c>
      <c r="D491" s="7" t="s">
        <v>95</v>
      </c>
      <c r="E491" s="6">
        <v>45597.0</v>
      </c>
      <c r="F491" s="52">
        <f t="shared" si="1"/>
        <v>3</v>
      </c>
      <c r="G491" s="6">
        <v>45681.0</v>
      </c>
      <c r="H491" s="52">
        <f t="shared" si="2"/>
        <v>0</v>
      </c>
      <c r="I491" s="7" t="s">
        <v>56</v>
      </c>
      <c r="J491" s="10"/>
      <c r="K491" s="56"/>
      <c r="L491" s="10"/>
      <c r="M491" s="10"/>
      <c r="N491" s="7" t="s">
        <v>18</v>
      </c>
      <c r="O491" s="10"/>
    </row>
    <row r="492">
      <c r="A492" s="6">
        <v>45705.0</v>
      </c>
      <c r="B492" s="10"/>
      <c r="C492" s="7">
        <v>226481.0</v>
      </c>
      <c r="D492" s="7" t="s">
        <v>96</v>
      </c>
      <c r="E492" s="6">
        <v>45505.0</v>
      </c>
      <c r="F492" s="52">
        <f t="shared" si="1"/>
        <v>6</v>
      </c>
      <c r="G492" s="6">
        <v>45534.0</v>
      </c>
      <c r="H492" s="52">
        <f t="shared" si="2"/>
        <v>5</v>
      </c>
      <c r="I492" s="7" t="s">
        <v>56</v>
      </c>
      <c r="J492" s="10"/>
      <c r="K492" s="56"/>
      <c r="L492" s="10"/>
      <c r="M492" s="10"/>
      <c r="N492" s="7" t="s">
        <v>18</v>
      </c>
      <c r="O492" s="10"/>
    </row>
    <row r="493">
      <c r="A493" s="6">
        <v>45705.0</v>
      </c>
      <c r="B493" s="10"/>
      <c r="C493" s="7">
        <v>236488.0</v>
      </c>
      <c r="D493" s="7" t="s">
        <v>96</v>
      </c>
      <c r="E493" s="6">
        <v>45597.0</v>
      </c>
      <c r="F493" s="52">
        <f t="shared" si="1"/>
        <v>3</v>
      </c>
      <c r="G493" s="6">
        <v>45635.0</v>
      </c>
      <c r="H493" s="52">
        <f t="shared" si="2"/>
        <v>2</v>
      </c>
      <c r="I493" s="7" t="s">
        <v>56</v>
      </c>
      <c r="J493" s="10"/>
      <c r="K493" s="56"/>
      <c r="L493" s="10"/>
      <c r="M493" s="10"/>
      <c r="N493" s="7" t="s">
        <v>18</v>
      </c>
      <c r="O493" s="10"/>
    </row>
    <row r="494">
      <c r="A494" s="6">
        <v>45705.0</v>
      </c>
      <c r="B494" s="10"/>
      <c r="C494" s="7">
        <v>238265.0</v>
      </c>
      <c r="D494" s="7" t="s">
        <v>96</v>
      </c>
      <c r="E494" s="6">
        <v>45566.0</v>
      </c>
      <c r="F494" s="52">
        <f t="shared" si="1"/>
        <v>4</v>
      </c>
      <c r="G494" s="6">
        <v>45663.0</v>
      </c>
      <c r="H494" s="52">
        <f t="shared" si="2"/>
        <v>1</v>
      </c>
      <c r="I494" s="7" t="s">
        <v>69</v>
      </c>
      <c r="J494" s="10"/>
      <c r="K494" s="56"/>
      <c r="L494" s="10"/>
      <c r="M494" s="10"/>
      <c r="N494" s="7" t="s">
        <v>18</v>
      </c>
      <c r="O494" s="10"/>
    </row>
    <row r="495">
      <c r="A495" s="6">
        <v>45705.0</v>
      </c>
      <c r="B495" s="10"/>
      <c r="C495" s="7">
        <v>194674.0</v>
      </c>
      <c r="D495" s="7" t="s">
        <v>96</v>
      </c>
      <c r="E495" s="6">
        <v>45231.0</v>
      </c>
      <c r="F495" s="52">
        <f t="shared" si="1"/>
        <v>15</v>
      </c>
      <c r="G495" s="6">
        <v>45261.0</v>
      </c>
      <c r="H495" s="52">
        <f t="shared" si="2"/>
        <v>14</v>
      </c>
      <c r="I495" s="7" t="s">
        <v>56</v>
      </c>
      <c r="J495" s="10"/>
      <c r="K495" s="56"/>
      <c r="L495" s="10"/>
      <c r="M495" s="10"/>
      <c r="N495" s="7" t="s">
        <v>18</v>
      </c>
      <c r="O495" s="10"/>
    </row>
    <row r="496">
      <c r="A496" s="6">
        <v>45705.0</v>
      </c>
      <c r="B496" s="10"/>
      <c r="C496" s="7">
        <v>220379.0</v>
      </c>
      <c r="D496" s="7" t="s">
        <v>96</v>
      </c>
      <c r="E496" s="6">
        <v>45383.0</v>
      </c>
      <c r="F496" s="52">
        <f t="shared" si="1"/>
        <v>10</v>
      </c>
      <c r="G496" s="6">
        <v>45478.0</v>
      </c>
      <c r="H496" s="52">
        <f t="shared" si="2"/>
        <v>7</v>
      </c>
      <c r="I496" s="7" t="s">
        <v>44</v>
      </c>
      <c r="J496" s="10"/>
      <c r="K496" s="56"/>
      <c r="L496" s="10"/>
      <c r="M496" s="10"/>
      <c r="N496" s="7" t="s">
        <v>18</v>
      </c>
      <c r="O496" s="10"/>
    </row>
    <row r="497">
      <c r="A497" s="6">
        <v>45705.0</v>
      </c>
      <c r="B497" s="10"/>
      <c r="C497" s="7">
        <v>235571.0</v>
      </c>
      <c r="D497" s="7" t="s">
        <v>96</v>
      </c>
      <c r="E497" s="6">
        <v>45597.0</v>
      </c>
      <c r="F497" s="52">
        <f t="shared" si="1"/>
        <v>3</v>
      </c>
      <c r="G497" s="9">
        <v>45623.0</v>
      </c>
      <c r="H497" s="52">
        <f t="shared" si="2"/>
        <v>2</v>
      </c>
      <c r="I497" s="7" t="s">
        <v>69</v>
      </c>
      <c r="J497" s="10"/>
      <c r="K497" s="56"/>
      <c r="L497" s="10"/>
      <c r="M497" s="10"/>
      <c r="N497" s="7" t="s">
        <v>18</v>
      </c>
      <c r="O497" s="10"/>
    </row>
    <row r="498">
      <c r="A498" s="6">
        <v>45705.0</v>
      </c>
      <c r="B498" s="10"/>
      <c r="C498" s="7">
        <v>240589.0</v>
      </c>
      <c r="D498" s="7" t="s">
        <v>96</v>
      </c>
      <c r="E498" s="6">
        <v>45658.0</v>
      </c>
      <c r="F498" s="52">
        <f t="shared" si="1"/>
        <v>1</v>
      </c>
      <c r="G498" s="6">
        <v>45688.0</v>
      </c>
      <c r="H498" s="52">
        <f t="shared" si="2"/>
        <v>0</v>
      </c>
      <c r="I498" s="7" t="s">
        <v>44</v>
      </c>
      <c r="J498" s="10"/>
      <c r="K498" s="56"/>
      <c r="L498" s="10"/>
      <c r="M498" s="10"/>
      <c r="N498" s="7" t="s">
        <v>18</v>
      </c>
      <c r="O498" s="10"/>
    </row>
    <row r="499">
      <c r="A499" s="6">
        <v>45705.0</v>
      </c>
      <c r="B499" s="10"/>
      <c r="C499" s="7">
        <v>222612.0</v>
      </c>
      <c r="D499" s="7" t="s">
        <v>96</v>
      </c>
      <c r="E499" s="6">
        <v>45352.0</v>
      </c>
      <c r="F499" s="52">
        <f t="shared" si="1"/>
        <v>11</v>
      </c>
      <c r="G499" s="6">
        <v>45497.0</v>
      </c>
      <c r="H499" s="52">
        <f t="shared" si="2"/>
        <v>6</v>
      </c>
      <c r="I499" s="7" t="s">
        <v>60</v>
      </c>
      <c r="J499" s="10"/>
      <c r="K499" s="56"/>
      <c r="L499" s="10"/>
      <c r="M499" s="10"/>
      <c r="N499" s="7" t="s">
        <v>18</v>
      </c>
      <c r="O499" s="10"/>
    </row>
    <row r="500">
      <c r="A500" s="6">
        <v>45705.0</v>
      </c>
      <c r="B500" s="10"/>
      <c r="C500" s="7">
        <v>197365.0</v>
      </c>
      <c r="D500" s="7" t="s">
        <v>96</v>
      </c>
      <c r="E500" s="6">
        <v>45170.0</v>
      </c>
      <c r="F500" s="52">
        <f t="shared" si="1"/>
        <v>17</v>
      </c>
      <c r="G500" s="6">
        <v>45297.0</v>
      </c>
      <c r="H500" s="52">
        <f t="shared" si="2"/>
        <v>13</v>
      </c>
      <c r="I500" s="7" t="s">
        <v>69</v>
      </c>
      <c r="J500" s="10"/>
      <c r="K500" s="56"/>
      <c r="L500" s="10"/>
      <c r="M500" s="10"/>
      <c r="N500" s="7" t="s">
        <v>18</v>
      </c>
      <c r="O500" s="10"/>
    </row>
    <row r="501">
      <c r="A501" s="6">
        <v>45705.0</v>
      </c>
      <c r="B501" s="10"/>
      <c r="C501" s="7">
        <v>227585.0</v>
      </c>
      <c r="D501" s="7" t="s">
        <v>96</v>
      </c>
      <c r="E501" s="6">
        <v>45536.0</v>
      </c>
      <c r="F501" s="52">
        <f t="shared" si="1"/>
        <v>5</v>
      </c>
      <c r="G501" s="6">
        <v>45552.0</v>
      </c>
      <c r="H501" s="52">
        <f t="shared" si="2"/>
        <v>5</v>
      </c>
      <c r="I501" s="7" t="s">
        <v>56</v>
      </c>
      <c r="J501" s="10"/>
      <c r="K501" s="56"/>
      <c r="L501" s="10"/>
      <c r="M501" s="10"/>
      <c r="N501" s="7" t="s">
        <v>18</v>
      </c>
      <c r="O501" s="10"/>
    </row>
    <row r="502">
      <c r="A502" s="6">
        <v>45705.0</v>
      </c>
      <c r="B502" s="10"/>
      <c r="C502" s="7">
        <v>228941.0</v>
      </c>
      <c r="D502" s="7" t="s">
        <v>96</v>
      </c>
      <c r="E502" s="6">
        <v>45444.0</v>
      </c>
      <c r="F502" s="52">
        <f t="shared" si="1"/>
        <v>8</v>
      </c>
      <c r="G502" s="6">
        <v>45566.0</v>
      </c>
      <c r="H502" s="52">
        <f t="shared" si="2"/>
        <v>4</v>
      </c>
      <c r="I502" s="7" t="s">
        <v>69</v>
      </c>
      <c r="J502" s="10"/>
      <c r="K502" s="56"/>
      <c r="L502" s="10"/>
      <c r="M502" s="10"/>
      <c r="N502" s="7" t="s">
        <v>18</v>
      </c>
      <c r="O502" s="10"/>
    </row>
    <row r="503">
      <c r="A503" s="6">
        <v>45705.0</v>
      </c>
      <c r="B503" s="10"/>
      <c r="C503" s="7">
        <v>230388.0</v>
      </c>
      <c r="D503" s="7" t="s">
        <v>96</v>
      </c>
      <c r="E503" s="6">
        <v>45566.0</v>
      </c>
      <c r="F503" s="52">
        <f t="shared" si="1"/>
        <v>4</v>
      </c>
      <c r="G503" s="9">
        <v>45586.0</v>
      </c>
      <c r="H503" s="52">
        <f t="shared" si="2"/>
        <v>3</v>
      </c>
      <c r="I503" s="7" t="s">
        <v>56</v>
      </c>
      <c r="J503" s="10"/>
      <c r="K503" s="56"/>
      <c r="L503" s="10"/>
      <c r="M503" s="10"/>
      <c r="N503" s="7" t="s">
        <v>18</v>
      </c>
      <c r="O503" s="10"/>
    </row>
    <row r="504">
      <c r="A504" s="6">
        <v>45705.0</v>
      </c>
      <c r="B504" s="10"/>
      <c r="C504" s="7">
        <v>231559.0</v>
      </c>
      <c r="D504" s="7" t="s">
        <v>96</v>
      </c>
      <c r="E504" s="6">
        <v>45566.0</v>
      </c>
      <c r="F504" s="52">
        <f t="shared" si="1"/>
        <v>4</v>
      </c>
      <c r="G504" s="9">
        <v>45587.0</v>
      </c>
      <c r="H504" s="52">
        <f t="shared" si="2"/>
        <v>3</v>
      </c>
      <c r="I504" s="7" t="s">
        <v>44</v>
      </c>
      <c r="J504" s="10"/>
      <c r="K504" s="56"/>
      <c r="L504" s="10"/>
      <c r="M504" s="10"/>
      <c r="N504" s="7" t="s">
        <v>18</v>
      </c>
      <c r="O504" s="10"/>
    </row>
    <row r="505">
      <c r="A505" s="6">
        <v>45705.0</v>
      </c>
      <c r="B505" s="10"/>
      <c r="C505" s="7">
        <v>219735.0</v>
      </c>
      <c r="D505" s="7" t="s">
        <v>96</v>
      </c>
      <c r="E505" s="6">
        <v>45444.0</v>
      </c>
      <c r="F505" s="52">
        <f t="shared" si="1"/>
        <v>8</v>
      </c>
      <c r="G505" s="6">
        <v>45471.0</v>
      </c>
      <c r="H505" s="52">
        <f t="shared" si="2"/>
        <v>7</v>
      </c>
      <c r="I505" s="7" t="s">
        <v>48</v>
      </c>
      <c r="J505" s="10"/>
      <c r="K505" s="56"/>
      <c r="L505" s="10"/>
      <c r="M505" s="10"/>
      <c r="N505" s="7" t="s">
        <v>18</v>
      </c>
      <c r="O505" s="10"/>
    </row>
    <row r="506">
      <c r="A506" s="6">
        <v>45705.0</v>
      </c>
      <c r="B506" s="10"/>
      <c r="C506" s="7">
        <v>236200.0</v>
      </c>
      <c r="D506" s="7" t="s">
        <v>96</v>
      </c>
      <c r="E506" s="6">
        <v>45597.0</v>
      </c>
      <c r="F506" s="52">
        <f t="shared" si="1"/>
        <v>3</v>
      </c>
      <c r="G506" s="6">
        <v>45630.0</v>
      </c>
      <c r="H506" s="52">
        <f t="shared" si="2"/>
        <v>2</v>
      </c>
      <c r="I506" s="7" t="s">
        <v>56</v>
      </c>
      <c r="J506" s="10"/>
      <c r="K506" s="56"/>
      <c r="L506" s="10"/>
      <c r="M506" s="10"/>
      <c r="N506" s="7" t="s">
        <v>18</v>
      </c>
      <c r="O506" s="10"/>
    </row>
    <row r="507">
      <c r="A507" s="6">
        <v>45705.0</v>
      </c>
      <c r="B507" s="10"/>
      <c r="C507" s="7">
        <v>235882.0</v>
      </c>
      <c r="D507" s="7" t="s">
        <v>96</v>
      </c>
      <c r="E507" s="6">
        <v>45597.0</v>
      </c>
      <c r="F507" s="52">
        <f t="shared" si="1"/>
        <v>3</v>
      </c>
      <c r="G507" s="9">
        <v>45651.0</v>
      </c>
      <c r="H507" s="52">
        <f t="shared" si="2"/>
        <v>1</v>
      </c>
      <c r="I507" s="7" t="s">
        <v>69</v>
      </c>
      <c r="J507" s="10"/>
      <c r="K507" s="56"/>
      <c r="L507" s="10"/>
      <c r="M507" s="10"/>
      <c r="N507" s="7" t="s">
        <v>18</v>
      </c>
      <c r="O507" s="10"/>
    </row>
    <row r="508">
      <c r="A508" s="6">
        <v>45705.0</v>
      </c>
      <c r="B508" s="10"/>
      <c r="C508" s="7">
        <v>240160.0</v>
      </c>
      <c r="D508" s="7" t="s">
        <v>96</v>
      </c>
      <c r="E508" s="6">
        <v>45658.0</v>
      </c>
      <c r="F508" s="52">
        <f t="shared" si="1"/>
        <v>1</v>
      </c>
      <c r="G508" s="6">
        <v>45680.0</v>
      </c>
      <c r="H508" s="52">
        <f t="shared" si="2"/>
        <v>0</v>
      </c>
      <c r="I508" s="7" t="s">
        <v>44</v>
      </c>
      <c r="J508" s="10"/>
      <c r="K508" s="56"/>
      <c r="L508" s="10"/>
      <c r="M508" s="10"/>
      <c r="N508" s="7" t="s">
        <v>18</v>
      </c>
      <c r="O508" s="10"/>
    </row>
    <row r="509">
      <c r="A509" s="6">
        <v>45705.0</v>
      </c>
      <c r="B509" s="10"/>
      <c r="C509" s="7">
        <v>241661.0</v>
      </c>
      <c r="D509" s="7" t="s">
        <v>96</v>
      </c>
      <c r="E509" s="6">
        <v>45658.0</v>
      </c>
      <c r="F509" s="52">
        <f t="shared" si="1"/>
        <v>1</v>
      </c>
      <c r="G509" s="6">
        <v>45694.0</v>
      </c>
      <c r="H509" s="52">
        <f t="shared" si="2"/>
        <v>0</v>
      </c>
      <c r="I509" s="7" t="s">
        <v>60</v>
      </c>
      <c r="J509" s="10"/>
      <c r="K509" s="56"/>
      <c r="L509" s="10"/>
      <c r="M509" s="10"/>
      <c r="N509" s="7" t="s">
        <v>18</v>
      </c>
      <c r="O509" s="10"/>
    </row>
    <row r="510">
      <c r="A510" s="6">
        <v>45705.0</v>
      </c>
      <c r="B510" s="10"/>
      <c r="C510" s="7">
        <v>106718.0</v>
      </c>
      <c r="D510" s="7" t="s">
        <v>98</v>
      </c>
      <c r="E510" s="6">
        <v>44501.0</v>
      </c>
      <c r="F510" s="52">
        <f t="shared" si="1"/>
        <v>39</v>
      </c>
      <c r="G510" s="9">
        <v>44515.0</v>
      </c>
      <c r="H510" s="52">
        <f t="shared" si="2"/>
        <v>39</v>
      </c>
      <c r="I510" s="7" t="s">
        <v>44</v>
      </c>
      <c r="J510" s="10"/>
      <c r="K510" s="56"/>
      <c r="L510" s="10"/>
      <c r="M510" s="10"/>
      <c r="N510" s="7" t="s">
        <v>18</v>
      </c>
      <c r="O510" s="10"/>
    </row>
    <row r="511">
      <c r="A511" s="6">
        <v>45705.0</v>
      </c>
      <c r="B511" s="10"/>
      <c r="C511" s="7">
        <v>64498.0</v>
      </c>
      <c r="D511" s="7" t="s">
        <v>98</v>
      </c>
      <c r="E511" s="6">
        <v>43983.0</v>
      </c>
      <c r="F511" s="52">
        <f t="shared" si="1"/>
        <v>56</v>
      </c>
      <c r="G511" s="6">
        <v>44089.0</v>
      </c>
      <c r="H511" s="52">
        <f t="shared" si="2"/>
        <v>53</v>
      </c>
      <c r="I511" s="7" t="s">
        <v>56</v>
      </c>
      <c r="J511" s="10"/>
      <c r="K511" s="56"/>
      <c r="L511" s="10"/>
      <c r="M511" s="10"/>
      <c r="N511" s="7" t="s">
        <v>18</v>
      </c>
      <c r="O511" s="10"/>
    </row>
    <row r="512">
      <c r="A512" s="6">
        <v>45705.0</v>
      </c>
      <c r="B512" s="10"/>
      <c r="C512" s="7">
        <v>207261.0</v>
      </c>
      <c r="D512" s="7" t="s">
        <v>142</v>
      </c>
      <c r="E512" s="6">
        <v>45323.0</v>
      </c>
      <c r="F512" s="52">
        <f t="shared" si="1"/>
        <v>12</v>
      </c>
      <c r="G512" s="6">
        <v>45371.0</v>
      </c>
      <c r="H512" s="52">
        <f t="shared" si="2"/>
        <v>10</v>
      </c>
      <c r="I512" s="7" t="s">
        <v>41</v>
      </c>
      <c r="J512" s="10"/>
      <c r="K512" s="56"/>
      <c r="L512" s="10"/>
      <c r="M512" s="10"/>
      <c r="N512" s="7" t="s">
        <v>18</v>
      </c>
      <c r="O512" s="10"/>
    </row>
    <row r="513">
      <c r="A513" s="6">
        <v>45705.0</v>
      </c>
      <c r="B513" s="122">
        <v>45706.0</v>
      </c>
      <c r="C513" s="7">
        <v>197756.0</v>
      </c>
      <c r="D513" s="7" t="s">
        <v>142</v>
      </c>
      <c r="E513" s="6">
        <v>45261.0</v>
      </c>
      <c r="F513" s="52">
        <f t="shared" si="1"/>
        <v>14</v>
      </c>
      <c r="G513" s="6">
        <v>45302.0</v>
      </c>
      <c r="H513" s="52">
        <f t="shared" si="2"/>
        <v>13</v>
      </c>
      <c r="I513" s="7" t="s">
        <v>44</v>
      </c>
      <c r="J513" s="7">
        <v>106.0</v>
      </c>
      <c r="K513" s="53">
        <v>7500.0</v>
      </c>
      <c r="L513" s="7" t="s">
        <v>66</v>
      </c>
      <c r="M513" s="122">
        <v>45706.0</v>
      </c>
      <c r="N513" s="7" t="s">
        <v>17</v>
      </c>
      <c r="O513" s="7" t="s">
        <v>414</v>
      </c>
    </row>
    <row r="514">
      <c r="A514" s="6">
        <v>45705.0</v>
      </c>
      <c r="B514" s="10"/>
      <c r="C514" s="7">
        <v>229090.0</v>
      </c>
      <c r="D514" s="7" t="s">
        <v>142</v>
      </c>
      <c r="E514" s="6">
        <v>45505.0</v>
      </c>
      <c r="F514" s="52">
        <f t="shared" si="1"/>
        <v>6</v>
      </c>
      <c r="G514" s="6">
        <v>45561.0</v>
      </c>
      <c r="H514" s="52">
        <f t="shared" si="2"/>
        <v>4</v>
      </c>
      <c r="I514" s="7" t="s">
        <v>41</v>
      </c>
      <c r="J514" s="10"/>
      <c r="K514" s="56"/>
      <c r="L514" s="10"/>
      <c r="M514" s="10"/>
      <c r="N514" s="7" t="s">
        <v>18</v>
      </c>
      <c r="O514" s="10"/>
    </row>
    <row r="515">
      <c r="A515" s="6">
        <v>45705.0</v>
      </c>
      <c r="B515" s="10"/>
      <c r="C515" s="7">
        <v>236596.0</v>
      </c>
      <c r="D515" s="7" t="s">
        <v>142</v>
      </c>
      <c r="E515" s="6">
        <v>45536.0</v>
      </c>
      <c r="F515" s="52">
        <f t="shared" si="1"/>
        <v>5</v>
      </c>
      <c r="G515" s="6">
        <v>45635.0</v>
      </c>
      <c r="H515" s="52">
        <f t="shared" si="2"/>
        <v>2</v>
      </c>
      <c r="I515" s="7" t="s">
        <v>44</v>
      </c>
      <c r="J515" s="10"/>
      <c r="K515" s="56"/>
      <c r="L515" s="10"/>
      <c r="M515" s="10"/>
      <c r="N515" s="7" t="s">
        <v>18</v>
      </c>
      <c r="O515" s="10"/>
    </row>
    <row r="516">
      <c r="A516" s="6">
        <v>45705.0</v>
      </c>
      <c r="B516" s="10"/>
      <c r="C516" s="7">
        <v>224855.0</v>
      </c>
      <c r="D516" s="7" t="s">
        <v>142</v>
      </c>
      <c r="E516" s="6">
        <v>45474.0</v>
      </c>
      <c r="F516" s="52">
        <f t="shared" si="1"/>
        <v>7</v>
      </c>
      <c r="G516" s="6">
        <v>45518.0</v>
      </c>
      <c r="H516" s="52">
        <f t="shared" si="2"/>
        <v>6</v>
      </c>
      <c r="I516" s="7" t="s">
        <v>44</v>
      </c>
      <c r="J516" s="10"/>
      <c r="K516" s="56"/>
      <c r="L516" s="10"/>
      <c r="M516" s="10"/>
      <c r="N516" s="7" t="s">
        <v>18</v>
      </c>
      <c r="O516" s="10"/>
    </row>
    <row r="517">
      <c r="A517" s="6">
        <v>45705.0</v>
      </c>
      <c r="B517" s="10"/>
      <c r="C517" s="7">
        <v>220222.0</v>
      </c>
      <c r="D517" s="7" t="s">
        <v>142</v>
      </c>
      <c r="E517" s="6">
        <v>45352.0</v>
      </c>
      <c r="F517" s="52">
        <f t="shared" si="1"/>
        <v>11</v>
      </c>
      <c r="G517" s="6">
        <v>45476.0</v>
      </c>
      <c r="H517" s="52">
        <f t="shared" si="2"/>
        <v>7</v>
      </c>
      <c r="I517" s="7" t="s">
        <v>56</v>
      </c>
      <c r="J517" s="10"/>
      <c r="K517" s="56"/>
      <c r="L517" s="10"/>
      <c r="M517" s="10"/>
      <c r="N517" s="7" t="s">
        <v>18</v>
      </c>
      <c r="O517" s="10"/>
    </row>
    <row r="518">
      <c r="A518" s="6">
        <v>45705.0</v>
      </c>
      <c r="B518" s="10"/>
      <c r="C518" s="7">
        <v>198904.0</v>
      </c>
      <c r="D518" s="7" t="s">
        <v>142</v>
      </c>
      <c r="E518" s="6">
        <v>45231.0</v>
      </c>
      <c r="F518" s="52">
        <f t="shared" si="1"/>
        <v>15</v>
      </c>
      <c r="G518" s="6">
        <v>45307.0</v>
      </c>
      <c r="H518" s="52">
        <f t="shared" si="2"/>
        <v>13</v>
      </c>
      <c r="I518" s="7" t="s">
        <v>56</v>
      </c>
      <c r="J518" s="10"/>
      <c r="K518" s="56"/>
      <c r="L518" s="10"/>
      <c r="M518" s="10"/>
      <c r="N518" s="7" t="s">
        <v>18</v>
      </c>
      <c r="O518" s="10"/>
    </row>
    <row r="519">
      <c r="A519" s="6">
        <v>45705.0</v>
      </c>
      <c r="B519" s="10"/>
      <c r="C519" s="7">
        <v>226214.0</v>
      </c>
      <c r="D519" s="7" t="s">
        <v>142</v>
      </c>
      <c r="E519" s="6">
        <v>45505.0</v>
      </c>
      <c r="F519" s="52">
        <f t="shared" si="1"/>
        <v>6</v>
      </c>
      <c r="G519" s="6">
        <v>45532.0</v>
      </c>
      <c r="H519" s="52">
        <f t="shared" si="2"/>
        <v>5</v>
      </c>
      <c r="I519" s="7" t="s">
        <v>56</v>
      </c>
      <c r="J519" s="10"/>
      <c r="K519" s="56"/>
      <c r="L519" s="10"/>
      <c r="M519" s="10"/>
      <c r="N519" s="7" t="s">
        <v>18</v>
      </c>
      <c r="O519" s="10"/>
    </row>
    <row r="520">
      <c r="A520" s="6">
        <v>45705.0</v>
      </c>
      <c r="B520" s="10"/>
      <c r="C520" s="7">
        <v>234672.0</v>
      </c>
      <c r="D520" s="7" t="s">
        <v>142</v>
      </c>
      <c r="E520" s="6">
        <v>45474.0</v>
      </c>
      <c r="F520" s="52">
        <f t="shared" si="1"/>
        <v>7</v>
      </c>
      <c r="G520" s="9">
        <v>45615.0</v>
      </c>
      <c r="H520" s="52">
        <f t="shared" si="2"/>
        <v>2</v>
      </c>
      <c r="I520" s="7" t="s">
        <v>56</v>
      </c>
      <c r="J520" s="10"/>
      <c r="K520" s="56"/>
      <c r="L520" s="10"/>
      <c r="M520" s="10"/>
      <c r="N520" s="7" t="s">
        <v>18</v>
      </c>
      <c r="O520" s="10"/>
    </row>
    <row r="521">
      <c r="A521" s="6">
        <v>45705.0</v>
      </c>
      <c r="B521" s="10"/>
      <c r="C521" s="7">
        <v>237881.0</v>
      </c>
      <c r="D521" s="7" t="s">
        <v>142</v>
      </c>
      <c r="E521" s="6">
        <v>45627.0</v>
      </c>
      <c r="F521" s="52">
        <f t="shared" si="1"/>
        <v>2</v>
      </c>
      <c r="G521" s="9">
        <v>45654.0</v>
      </c>
      <c r="H521" s="52">
        <f t="shared" si="2"/>
        <v>1</v>
      </c>
      <c r="I521" s="7" t="s">
        <v>44</v>
      </c>
      <c r="J521" s="10"/>
      <c r="K521" s="56"/>
      <c r="L521" s="10"/>
      <c r="M521" s="10"/>
      <c r="N521" s="7" t="s">
        <v>18</v>
      </c>
      <c r="O521" s="10"/>
    </row>
    <row r="522">
      <c r="A522" s="6">
        <v>45705.0</v>
      </c>
      <c r="B522" s="10"/>
      <c r="C522" s="7">
        <v>239567.0</v>
      </c>
      <c r="D522" s="7" t="s">
        <v>142</v>
      </c>
      <c r="E522" s="6">
        <v>45597.0</v>
      </c>
      <c r="F522" s="52">
        <f t="shared" si="1"/>
        <v>3</v>
      </c>
      <c r="G522" s="6">
        <v>45672.0</v>
      </c>
      <c r="H522" s="52">
        <f t="shared" si="2"/>
        <v>1</v>
      </c>
      <c r="I522" s="7" t="s">
        <v>56</v>
      </c>
      <c r="J522" s="10"/>
      <c r="K522" s="56"/>
      <c r="L522" s="10"/>
      <c r="M522" s="10"/>
      <c r="N522" s="7" t="s">
        <v>18</v>
      </c>
      <c r="O522" s="10"/>
    </row>
    <row r="523">
      <c r="A523" s="6">
        <v>45705.0</v>
      </c>
      <c r="B523" s="10"/>
      <c r="C523" s="7">
        <v>240225.0</v>
      </c>
      <c r="D523" s="7" t="s">
        <v>142</v>
      </c>
      <c r="E523" s="6">
        <v>45658.0</v>
      </c>
      <c r="F523" s="52">
        <f t="shared" si="1"/>
        <v>1</v>
      </c>
      <c r="G523" s="6">
        <v>45678.0</v>
      </c>
      <c r="H523" s="52">
        <f t="shared" si="2"/>
        <v>0</v>
      </c>
      <c r="I523" s="7" t="s">
        <v>56</v>
      </c>
      <c r="J523" s="10"/>
      <c r="K523" s="56"/>
      <c r="L523" s="10"/>
      <c r="M523" s="10"/>
      <c r="N523" s="7" t="s">
        <v>18</v>
      </c>
      <c r="O523" s="10"/>
    </row>
    <row r="524">
      <c r="A524" s="6">
        <v>45705.0</v>
      </c>
      <c r="B524" s="10"/>
      <c r="C524" s="7">
        <v>241526.0</v>
      </c>
      <c r="D524" s="7" t="s">
        <v>142</v>
      </c>
      <c r="E524" s="6">
        <v>45627.0</v>
      </c>
      <c r="F524" s="52">
        <f t="shared" si="1"/>
        <v>2</v>
      </c>
      <c r="G524" s="6">
        <v>45688.0</v>
      </c>
      <c r="H524" s="52">
        <f t="shared" si="2"/>
        <v>0</v>
      </c>
      <c r="I524" s="7" t="s">
        <v>56</v>
      </c>
      <c r="J524" s="10"/>
      <c r="K524" s="56"/>
      <c r="L524" s="10"/>
      <c r="M524" s="10"/>
      <c r="N524" s="7" t="s">
        <v>18</v>
      </c>
      <c r="O524" s="10"/>
    </row>
    <row r="525">
      <c r="A525" s="6">
        <v>45705.0</v>
      </c>
      <c r="B525" s="10"/>
      <c r="C525" s="7">
        <v>242231.0</v>
      </c>
      <c r="D525" s="7" t="s">
        <v>142</v>
      </c>
      <c r="E525" s="6">
        <v>45658.0</v>
      </c>
      <c r="F525" s="52">
        <f t="shared" si="1"/>
        <v>1</v>
      </c>
      <c r="G525" s="6">
        <v>45695.0</v>
      </c>
      <c r="H525" s="52">
        <f t="shared" si="2"/>
        <v>0</v>
      </c>
      <c r="I525" s="7" t="s">
        <v>44</v>
      </c>
      <c r="J525" s="10"/>
      <c r="K525" s="56"/>
      <c r="L525" s="10"/>
      <c r="M525" s="10"/>
      <c r="N525" s="7" t="s">
        <v>18</v>
      </c>
      <c r="O525" s="10"/>
    </row>
    <row r="526">
      <c r="A526" s="6">
        <v>45705.0</v>
      </c>
      <c r="B526" s="10"/>
      <c r="C526" s="7">
        <v>241406.0</v>
      </c>
      <c r="D526" s="7" t="s">
        <v>100</v>
      </c>
      <c r="E526" s="6">
        <v>45627.0</v>
      </c>
      <c r="F526" s="52">
        <f t="shared" si="1"/>
        <v>2</v>
      </c>
      <c r="G526" s="6">
        <v>45688.0</v>
      </c>
      <c r="H526" s="52">
        <f t="shared" si="2"/>
        <v>0</v>
      </c>
      <c r="I526" s="7" t="s">
        <v>56</v>
      </c>
      <c r="J526" s="10"/>
      <c r="K526" s="56"/>
      <c r="L526" s="10"/>
      <c r="M526" s="10"/>
      <c r="N526" s="7" t="s">
        <v>18</v>
      </c>
      <c r="O526" s="10"/>
    </row>
    <row r="527">
      <c r="A527" s="6">
        <v>45705.0</v>
      </c>
      <c r="B527" s="10"/>
      <c r="C527" s="7">
        <v>211027.0</v>
      </c>
      <c r="D527" s="7" t="s">
        <v>100</v>
      </c>
      <c r="E527" s="6">
        <v>45261.0</v>
      </c>
      <c r="F527" s="52">
        <f t="shared" si="1"/>
        <v>14</v>
      </c>
      <c r="G527" s="6">
        <v>45400.0</v>
      </c>
      <c r="H527" s="52">
        <f t="shared" si="2"/>
        <v>10</v>
      </c>
      <c r="I527" s="7" t="s">
        <v>56</v>
      </c>
      <c r="J527" s="10"/>
      <c r="K527" s="56"/>
      <c r="L527" s="10"/>
      <c r="M527" s="10"/>
      <c r="N527" s="7" t="s">
        <v>18</v>
      </c>
      <c r="O527" s="10"/>
    </row>
    <row r="528">
      <c r="A528" s="6">
        <v>45705.0</v>
      </c>
      <c r="B528" s="10"/>
      <c r="C528" s="7">
        <v>218372.0</v>
      </c>
      <c r="D528" s="7" t="s">
        <v>100</v>
      </c>
      <c r="E528" s="6">
        <v>45413.0</v>
      </c>
      <c r="F528" s="52">
        <f t="shared" si="1"/>
        <v>9</v>
      </c>
      <c r="G528" s="6">
        <v>45461.0</v>
      </c>
      <c r="H528" s="52">
        <f t="shared" si="2"/>
        <v>8</v>
      </c>
      <c r="I528" s="7" t="s">
        <v>56</v>
      </c>
      <c r="J528" s="10"/>
      <c r="K528" s="56"/>
      <c r="L528" s="10"/>
      <c r="M528" s="10"/>
      <c r="N528" s="7" t="s">
        <v>18</v>
      </c>
      <c r="O528" s="10"/>
    </row>
    <row r="529">
      <c r="A529" s="6">
        <v>45705.0</v>
      </c>
      <c r="B529" s="10"/>
      <c r="C529" s="7">
        <v>222677.0</v>
      </c>
      <c r="D529" s="7" t="s">
        <v>100</v>
      </c>
      <c r="E529" s="6">
        <v>45474.0</v>
      </c>
      <c r="F529" s="52">
        <f t="shared" si="1"/>
        <v>7</v>
      </c>
      <c r="G529" s="6">
        <v>45497.0</v>
      </c>
      <c r="H529" s="52">
        <f t="shared" si="2"/>
        <v>6</v>
      </c>
      <c r="I529" s="7" t="s">
        <v>44</v>
      </c>
      <c r="J529" s="10"/>
      <c r="K529" s="56"/>
      <c r="L529" s="10"/>
      <c r="M529" s="10"/>
      <c r="N529" s="7" t="s">
        <v>18</v>
      </c>
      <c r="O529" s="10"/>
    </row>
    <row r="530">
      <c r="A530" s="6">
        <v>45705.0</v>
      </c>
      <c r="B530" s="10"/>
      <c r="C530" s="7">
        <v>226630.0</v>
      </c>
      <c r="D530" s="7" t="s">
        <v>100</v>
      </c>
      <c r="E530" s="6">
        <v>45505.0</v>
      </c>
      <c r="F530" s="52">
        <f t="shared" si="1"/>
        <v>6</v>
      </c>
      <c r="G530" s="6">
        <v>45539.0</v>
      </c>
      <c r="H530" s="52">
        <f t="shared" si="2"/>
        <v>5</v>
      </c>
      <c r="I530" s="7" t="s">
        <v>44</v>
      </c>
      <c r="J530" s="10"/>
      <c r="K530" s="56"/>
      <c r="L530" s="10"/>
      <c r="M530" s="10"/>
      <c r="N530" s="7" t="s">
        <v>18</v>
      </c>
      <c r="O530" s="10"/>
    </row>
    <row r="531">
      <c r="A531" s="6">
        <v>45705.0</v>
      </c>
      <c r="B531" s="10"/>
      <c r="C531" s="7">
        <v>230250.0</v>
      </c>
      <c r="D531" s="7" t="s">
        <v>100</v>
      </c>
      <c r="E531" s="6">
        <v>45566.0</v>
      </c>
      <c r="F531" s="52">
        <f t="shared" si="1"/>
        <v>4</v>
      </c>
      <c r="G531" s="9">
        <v>45575.0</v>
      </c>
      <c r="H531" s="52">
        <f t="shared" si="2"/>
        <v>4</v>
      </c>
      <c r="I531" s="7" t="s">
        <v>56</v>
      </c>
      <c r="J531" s="10"/>
      <c r="K531" s="56"/>
      <c r="L531" s="10"/>
      <c r="M531" s="10"/>
      <c r="N531" s="7" t="s">
        <v>18</v>
      </c>
      <c r="O531" s="10"/>
    </row>
    <row r="532">
      <c r="A532" s="6">
        <v>45705.0</v>
      </c>
      <c r="B532" s="10"/>
      <c r="C532" s="7">
        <v>233641.0</v>
      </c>
      <c r="D532" s="7" t="s">
        <v>100</v>
      </c>
      <c r="E532" s="6">
        <v>45566.0</v>
      </c>
      <c r="F532" s="52">
        <f t="shared" si="1"/>
        <v>4</v>
      </c>
      <c r="G532" s="6">
        <v>45603.0</v>
      </c>
      <c r="H532" s="52">
        <f t="shared" si="2"/>
        <v>3</v>
      </c>
      <c r="I532" s="7" t="s">
        <v>168</v>
      </c>
      <c r="J532" s="10"/>
      <c r="K532" s="56"/>
      <c r="L532" s="10"/>
      <c r="M532" s="10"/>
      <c r="N532" s="7" t="s">
        <v>18</v>
      </c>
      <c r="O532" s="10"/>
    </row>
    <row r="533">
      <c r="A533" s="6">
        <v>45705.0</v>
      </c>
      <c r="B533" s="10"/>
      <c r="C533" s="7">
        <v>235066.0</v>
      </c>
      <c r="D533" s="7" t="s">
        <v>100</v>
      </c>
      <c r="E533" s="6">
        <v>45597.0</v>
      </c>
      <c r="F533" s="52">
        <f t="shared" si="1"/>
        <v>3</v>
      </c>
      <c r="G533" s="9">
        <v>45622.0</v>
      </c>
      <c r="H533" s="52">
        <f t="shared" si="2"/>
        <v>2</v>
      </c>
      <c r="I533" s="7" t="s">
        <v>44</v>
      </c>
      <c r="J533" s="10"/>
      <c r="K533" s="56"/>
      <c r="L533" s="10"/>
      <c r="M533" s="10"/>
      <c r="N533" s="7" t="s">
        <v>18</v>
      </c>
      <c r="O533" s="10"/>
    </row>
    <row r="534">
      <c r="A534" s="6">
        <v>45705.0</v>
      </c>
      <c r="B534" s="10"/>
      <c r="C534" s="7">
        <v>238170.0</v>
      </c>
      <c r="D534" s="7" t="s">
        <v>100</v>
      </c>
      <c r="E534" s="6">
        <v>45627.0</v>
      </c>
      <c r="F534" s="52">
        <f t="shared" si="1"/>
        <v>2</v>
      </c>
      <c r="G534" s="6">
        <v>45664.0</v>
      </c>
      <c r="H534" s="52">
        <f t="shared" si="2"/>
        <v>1</v>
      </c>
      <c r="I534" s="7" t="s">
        <v>48</v>
      </c>
      <c r="J534" s="10"/>
      <c r="K534" s="56"/>
      <c r="L534" s="10"/>
      <c r="M534" s="10"/>
      <c r="N534" s="7" t="s">
        <v>18</v>
      </c>
      <c r="O534" s="10"/>
    </row>
    <row r="535">
      <c r="A535" s="6">
        <v>45705.0</v>
      </c>
      <c r="B535" s="10"/>
      <c r="C535" s="7">
        <v>240671.0</v>
      </c>
      <c r="D535" s="7" t="s">
        <v>100</v>
      </c>
      <c r="E535" s="6">
        <v>45566.0</v>
      </c>
      <c r="F535" s="52">
        <f t="shared" si="1"/>
        <v>4</v>
      </c>
      <c r="G535" s="6">
        <v>45681.0</v>
      </c>
      <c r="H535" s="52">
        <f t="shared" si="2"/>
        <v>0</v>
      </c>
      <c r="I535" s="7" t="s">
        <v>44</v>
      </c>
      <c r="J535" s="10"/>
      <c r="K535" s="56"/>
      <c r="L535" s="10"/>
      <c r="M535" s="10"/>
      <c r="N535" s="7" t="s">
        <v>18</v>
      </c>
      <c r="O535" s="10"/>
    </row>
    <row r="536">
      <c r="A536" s="6">
        <v>45705.0</v>
      </c>
      <c r="B536" s="10"/>
      <c r="C536" s="7">
        <v>226638.0</v>
      </c>
      <c r="D536" s="7" t="s">
        <v>100</v>
      </c>
      <c r="E536" s="6">
        <v>45505.0</v>
      </c>
      <c r="F536" s="52">
        <f t="shared" si="1"/>
        <v>6</v>
      </c>
      <c r="G536" s="6">
        <v>45538.0</v>
      </c>
      <c r="H536" s="52">
        <f t="shared" si="2"/>
        <v>5</v>
      </c>
      <c r="I536" s="7" t="s">
        <v>44</v>
      </c>
      <c r="J536" s="10"/>
      <c r="K536" s="56"/>
      <c r="L536" s="10"/>
      <c r="M536" s="10"/>
      <c r="N536" s="7" t="s">
        <v>18</v>
      </c>
      <c r="O536" s="10"/>
    </row>
    <row r="537">
      <c r="A537" s="6">
        <v>45705.0</v>
      </c>
      <c r="B537" s="10"/>
      <c r="C537" s="7">
        <v>80407.0</v>
      </c>
      <c r="D537" s="7" t="s">
        <v>102</v>
      </c>
      <c r="E537" s="6">
        <v>44013.0</v>
      </c>
      <c r="F537" s="52">
        <f t="shared" si="1"/>
        <v>55</v>
      </c>
      <c r="G537" s="6">
        <v>44277.0</v>
      </c>
      <c r="H537" s="52">
        <f t="shared" si="2"/>
        <v>46</v>
      </c>
      <c r="I537" s="7" t="s">
        <v>56</v>
      </c>
      <c r="J537" s="10"/>
      <c r="K537" s="56"/>
      <c r="L537" s="10"/>
      <c r="M537" s="10"/>
      <c r="N537" s="7" t="s">
        <v>18</v>
      </c>
      <c r="O537" s="10"/>
    </row>
    <row r="538">
      <c r="A538" s="6">
        <v>45705.0</v>
      </c>
      <c r="B538" s="10"/>
      <c r="C538" s="7">
        <v>186925.0</v>
      </c>
      <c r="D538" s="7" t="s">
        <v>102</v>
      </c>
      <c r="E538" s="6">
        <v>45108.0</v>
      </c>
      <c r="F538" s="52">
        <f t="shared" si="1"/>
        <v>19</v>
      </c>
      <c r="G538" s="6">
        <v>45190.0</v>
      </c>
      <c r="H538" s="52">
        <f t="shared" si="2"/>
        <v>16</v>
      </c>
      <c r="I538" s="7" t="s">
        <v>117</v>
      </c>
      <c r="J538" s="10"/>
      <c r="K538" s="56"/>
      <c r="L538" s="10"/>
      <c r="M538" s="10"/>
      <c r="N538" s="7" t="s">
        <v>18</v>
      </c>
      <c r="O538" s="10"/>
    </row>
    <row r="539">
      <c r="A539" s="6">
        <v>45705.0</v>
      </c>
      <c r="B539" s="10"/>
      <c r="C539" s="7">
        <v>230043.0</v>
      </c>
      <c r="D539" s="7" t="s">
        <v>102</v>
      </c>
      <c r="E539" s="6">
        <v>45536.0</v>
      </c>
      <c r="F539" s="52">
        <f t="shared" si="1"/>
        <v>5</v>
      </c>
      <c r="G539" s="6">
        <v>45569.0</v>
      </c>
      <c r="H539" s="52">
        <f t="shared" si="2"/>
        <v>4</v>
      </c>
      <c r="I539" s="7" t="s">
        <v>69</v>
      </c>
      <c r="J539" s="10"/>
      <c r="K539" s="56"/>
      <c r="L539" s="10"/>
      <c r="M539" s="10"/>
      <c r="N539" s="7" t="s">
        <v>18</v>
      </c>
      <c r="O539" s="10"/>
    </row>
    <row r="540">
      <c r="A540" s="6">
        <v>45705.0</v>
      </c>
      <c r="B540" s="10"/>
      <c r="C540" s="7">
        <v>176052.0</v>
      </c>
      <c r="D540" s="7" t="s">
        <v>101</v>
      </c>
      <c r="E540" s="6">
        <v>45047.0</v>
      </c>
      <c r="F540" s="52">
        <f t="shared" si="1"/>
        <v>21</v>
      </c>
      <c r="G540" s="6">
        <v>45103.0</v>
      </c>
      <c r="H540" s="52">
        <f t="shared" si="2"/>
        <v>19</v>
      </c>
      <c r="I540" s="7" t="s">
        <v>44</v>
      </c>
      <c r="J540" s="10"/>
      <c r="K540" s="56"/>
      <c r="L540" s="10"/>
      <c r="M540" s="10"/>
      <c r="N540" s="7" t="s">
        <v>18</v>
      </c>
      <c r="O540" s="10"/>
    </row>
    <row r="541">
      <c r="A541" s="6">
        <v>45705.0</v>
      </c>
      <c r="B541" s="10"/>
      <c r="C541" s="7">
        <v>151226.0</v>
      </c>
      <c r="D541" s="7" t="s">
        <v>104</v>
      </c>
      <c r="E541" s="6">
        <v>44835.0</v>
      </c>
      <c r="F541" s="52">
        <f t="shared" si="1"/>
        <v>28</v>
      </c>
      <c r="G541" s="9">
        <v>44883.0</v>
      </c>
      <c r="H541" s="52">
        <f t="shared" si="2"/>
        <v>27</v>
      </c>
      <c r="I541" s="7" t="s">
        <v>60</v>
      </c>
      <c r="J541" s="10"/>
      <c r="K541" s="56"/>
      <c r="L541" s="10"/>
      <c r="M541" s="10"/>
      <c r="N541" s="7" t="s">
        <v>18</v>
      </c>
      <c r="O541" s="10"/>
    </row>
    <row r="542">
      <c r="A542" s="6">
        <v>45705.0</v>
      </c>
      <c r="B542" s="10"/>
      <c r="C542" s="7">
        <v>233224.0</v>
      </c>
      <c r="D542" s="7" t="s">
        <v>104</v>
      </c>
      <c r="E542" s="6">
        <v>45474.0</v>
      </c>
      <c r="F542" s="52">
        <f t="shared" si="1"/>
        <v>7</v>
      </c>
      <c r="G542" s="6">
        <v>45543.0</v>
      </c>
      <c r="H542" s="52">
        <f t="shared" si="2"/>
        <v>5</v>
      </c>
      <c r="I542" s="7" t="s">
        <v>69</v>
      </c>
      <c r="J542" s="10"/>
      <c r="K542" s="56"/>
      <c r="L542" s="10"/>
      <c r="M542" s="10"/>
      <c r="N542" s="7" t="s">
        <v>18</v>
      </c>
      <c r="O542" s="10"/>
    </row>
    <row r="543">
      <c r="A543" s="6">
        <v>45705.0</v>
      </c>
      <c r="B543" s="10"/>
      <c r="C543" s="7">
        <v>200820.0</v>
      </c>
      <c r="D543" s="7" t="s">
        <v>104</v>
      </c>
      <c r="E543" s="6">
        <v>45292.0</v>
      </c>
      <c r="F543" s="52">
        <f t="shared" si="1"/>
        <v>13</v>
      </c>
      <c r="G543" s="6">
        <v>45338.0</v>
      </c>
      <c r="H543" s="52">
        <f t="shared" si="2"/>
        <v>12</v>
      </c>
      <c r="I543" s="7" t="s">
        <v>60</v>
      </c>
      <c r="J543" s="10"/>
      <c r="K543" s="56"/>
      <c r="L543" s="10"/>
      <c r="M543" s="10"/>
      <c r="N543" s="7" t="s">
        <v>18</v>
      </c>
      <c r="O543" s="10"/>
    </row>
    <row r="544">
      <c r="A544" s="6">
        <v>45705.0</v>
      </c>
      <c r="B544" s="10"/>
      <c r="C544" s="7">
        <v>234575.0</v>
      </c>
      <c r="D544" s="7" t="s">
        <v>104</v>
      </c>
      <c r="E544" s="6">
        <v>45566.0</v>
      </c>
      <c r="F544" s="52">
        <f t="shared" si="1"/>
        <v>4</v>
      </c>
      <c r="G544" s="9">
        <v>45625.0</v>
      </c>
      <c r="H544" s="52">
        <f t="shared" si="2"/>
        <v>2</v>
      </c>
      <c r="I544" s="7" t="s">
        <v>69</v>
      </c>
      <c r="J544" s="10"/>
      <c r="K544" s="56"/>
      <c r="L544" s="10"/>
      <c r="M544" s="10"/>
      <c r="N544" s="7" t="s">
        <v>18</v>
      </c>
      <c r="O544" s="10"/>
    </row>
    <row r="545">
      <c r="A545" s="6">
        <v>45705.0</v>
      </c>
      <c r="B545" s="10"/>
      <c r="C545" s="7">
        <v>133834.0</v>
      </c>
      <c r="D545" s="7" t="s">
        <v>104</v>
      </c>
      <c r="E545" s="6">
        <v>44652.0</v>
      </c>
      <c r="F545" s="52">
        <f t="shared" si="1"/>
        <v>34</v>
      </c>
      <c r="G545" s="6">
        <v>44782.0</v>
      </c>
      <c r="H545" s="52">
        <f t="shared" si="2"/>
        <v>30</v>
      </c>
      <c r="I545" s="7" t="s">
        <v>130</v>
      </c>
      <c r="J545" s="10"/>
      <c r="K545" s="56"/>
      <c r="L545" s="10"/>
      <c r="M545" s="10"/>
      <c r="N545" s="7" t="s">
        <v>18</v>
      </c>
      <c r="O545" s="10"/>
    </row>
    <row r="546">
      <c r="A546" s="6">
        <v>45705.0</v>
      </c>
      <c r="B546" s="10"/>
      <c r="C546" s="7">
        <v>224528.0</v>
      </c>
      <c r="D546" s="7" t="s">
        <v>104</v>
      </c>
      <c r="E546" s="6">
        <v>45474.0</v>
      </c>
      <c r="F546" s="52">
        <f t="shared" si="1"/>
        <v>7</v>
      </c>
      <c r="G546" s="6">
        <v>45517.0</v>
      </c>
      <c r="H546" s="52">
        <f t="shared" si="2"/>
        <v>6</v>
      </c>
      <c r="I546" s="7" t="s">
        <v>56</v>
      </c>
      <c r="J546" s="10"/>
      <c r="K546" s="56"/>
      <c r="L546" s="10"/>
      <c r="M546" s="10"/>
      <c r="N546" s="7" t="s">
        <v>18</v>
      </c>
      <c r="O546" s="10"/>
    </row>
    <row r="547">
      <c r="A547" s="6">
        <v>45705.0</v>
      </c>
      <c r="B547" s="10"/>
      <c r="C547" s="7">
        <v>216022.0</v>
      </c>
      <c r="D547" s="7" t="s">
        <v>104</v>
      </c>
      <c r="E547" s="6">
        <v>45627.0</v>
      </c>
      <c r="F547" s="52">
        <f t="shared" si="1"/>
        <v>2</v>
      </c>
      <c r="G547" s="9">
        <v>45651.0</v>
      </c>
      <c r="H547" s="52">
        <f t="shared" si="2"/>
        <v>1</v>
      </c>
      <c r="I547" s="7" t="s">
        <v>44</v>
      </c>
      <c r="J547" s="10"/>
      <c r="K547" s="56"/>
      <c r="L547" s="10"/>
      <c r="M547" s="10"/>
      <c r="N547" s="7" t="s">
        <v>18</v>
      </c>
      <c r="O547" s="10"/>
    </row>
    <row r="548">
      <c r="A548" s="6">
        <v>45705.0</v>
      </c>
      <c r="B548" s="10"/>
      <c r="C548" s="7">
        <v>240534.0</v>
      </c>
      <c r="D548" s="7" t="s">
        <v>104</v>
      </c>
      <c r="E548" s="6">
        <v>45658.0</v>
      </c>
      <c r="F548" s="52">
        <f t="shared" si="1"/>
        <v>1</v>
      </c>
      <c r="G548" s="6">
        <v>45691.0</v>
      </c>
      <c r="H548" s="52">
        <f t="shared" si="2"/>
        <v>0</v>
      </c>
      <c r="I548" s="7" t="s">
        <v>56</v>
      </c>
      <c r="J548" s="10"/>
      <c r="K548" s="56"/>
      <c r="L548" s="10"/>
      <c r="M548" s="10"/>
      <c r="N548" s="7" t="s">
        <v>18</v>
      </c>
      <c r="O548" s="10"/>
    </row>
    <row r="549">
      <c r="A549" s="6">
        <v>45705.0</v>
      </c>
      <c r="B549" s="10"/>
      <c r="C549" s="7">
        <v>214840.0</v>
      </c>
      <c r="D549" s="7" t="s">
        <v>105</v>
      </c>
      <c r="E549" s="6">
        <v>45352.0</v>
      </c>
      <c r="F549" s="52">
        <f t="shared" si="1"/>
        <v>11</v>
      </c>
      <c r="G549" s="6">
        <v>45429.0</v>
      </c>
      <c r="H549" s="52">
        <f t="shared" si="2"/>
        <v>9</v>
      </c>
      <c r="I549" s="7" t="s">
        <v>44</v>
      </c>
      <c r="J549" s="10"/>
      <c r="K549" s="56"/>
      <c r="L549" s="10"/>
      <c r="M549" s="10"/>
      <c r="N549" s="7" t="s">
        <v>18</v>
      </c>
      <c r="O549" s="10"/>
    </row>
    <row r="550">
      <c r="A550" s="6">
        <v>45705.0</v>
      </c>
      <c r="B550" s="10"/>
      <c r="C550" s="7">
        <v>216174.0</v>
      </c>
      <c r="D550" s="7" t="s">
        <v>105</v>
      </c>
      <c r="E550" s="6">
        <v>45413.0</v>
      </c>
      <c r="F550" s="52">
        <f t="shared" si="1"/>
        <v>9</v>
      </c>
      <c r="G550" s="6">
        <v>45447.0</v>
      </c>
      <c r="H550" s="52">
        <f t="shared" si="2"/>
        <v>8</v>
      </c>
      <c r="I550" s="7" t="s">
        <v>56</v>
      </c>
      <c r="J550" s="10"/>
      <c r="K550" s="56"/>
      <c r="L550" s="10"/>
      <c r="M550" s="10"/>
      <c r="N550" s="7" t="s">
        <v>18</v>
      </c>
      <c r="O550" s="10"/>
    </row>
    <row r="551">
      <c r="A551" s="6">
        <v>45705.0</v>
      </c>
      <c r="B551" s="10"/>
      <c r="C551" s="7">
        <v>218856.0</v>
      </c>
      <c r="D551" s="7" t="s">
        <v>105</v>
      </c>
      <c r="E551" s="6">
        <v>45413.0</v>
      </c>
      <c r="F551" s="52">
        <f t="shared" si="1"/>
        <v>9</v>
      </c>
      <c r="G551" s="6">
        <v>45464.0</v>
      </c>
      <c r="H551" s="52">
        <f t="shared" si="2"/>
        <v>7</v>
      </c>
      <c r="I551" s="7" t="s">
        <v>56</v>
      </c>
      <c r="J551" s="10"/>
      <c r="K551" s="56"/>
      <c r="L551" s="10"/>
      <c r="M551" s="10"/>
      <c r="N551" s="7" t="s">
        <v>18</v>
      </c>
      <c r="O551" s="10"/>
    </row>
    <row r="552">
      <c r="A552" s="6">
        <v>45705.0</v>
      </c>
      <c r="B552" s="10"/>
      <c r="C552" s="7">
        <v>225881.0</v>
      </c>
      <c r="D552" s="7" t="s">
        <v>106</v>
      </c>
      <c r="E552" s="6">
        <v>45505.0</v>
      </c>
      <c r="F552" s="52">
        <f t="shared" si="1"/>
        <v>6</v>
      </c>
      <c r="G552" s="6">
        <v>45527.0</v>
      </c>
      <c r="H552" s="52">
        <f t="shared" si="2"/>
        <v>5</v>
      </c>
      <c r="I552" s="7" t="s">
        <v>44</v>
      </c>
      <c r="J552" s="10"/>
      <c r="K552" s="56"/>
      <c r="L552" s="10"/>
      <c r="M552" s="10"/>
      <c r="N552" s="7" t="s">
        <v>18</v>
      </c>
      <c r="O552" s="10"/>
    </row>
    <row r="553">
      <c r="A553" s="6">
        <v>45705.0</v>
      </c>
      <c r="B553" s="10"/>
      <c r="C553" s="7">
        <v>232309.0</v>
      </c>
      <c r="D553" s="7" t="s">
        <v>106</v>
      </c>
      <c r="E553" s="6">
        <v>45474.0</v>
      </c>
      <c r="F553" s="52">
        <f t="shared" si="1"/>
        <v>7</v>
      </c>
      <c r="G553" s="9">
        <v>45589.0</v>
      </c>
      <c r="H553" s="52">
        <f t="shared" si="2"/>
        <v>3</v>
      </c>
      <c r="I553" s="7" t="s">
        <v>44</v>
      </c>
      <c r="J553" s="10"/>
      <c r="K553" s="56"/>
      <c r="L553" s="10"/>
      <c r="M553" s="10"/>
      <c r="N553" s="7" t="s">
        <v>18</v>
      </c>
      <c r="O553" s="10"/>
    </row>
    <row r="554">
      <c r="A554" s="6">
        <v>45705.0</v>
      </c>
      <c r="B554" s="10"/>
      <c r="C554" s="7">
        <v>238681.0</v>
      </c>
      <c r="D554" s="7" t="s">
        <v>106</v>
      </c>
      <c r="E554" s="6">
        <v>45536.0</v>
      </c>
      <c r="F554" s="52">
        <f t="shared" si="1"/>
        <v>5</v>
      </c>
      <c r="G554" s="6">
        <v>45665.0</v>
      </c>
      <c r="H554" s="52">
        <f t="shared" si="2"/>
        <v>1</v>
      </c>
      <c r="I554" s="7" t="s">
        <v>56</v>
      </c>
      <c r="J554" s="10"/>
      <c r="K554" s="56"/>
      <c r="L554" s="10"/>
      <c r="M554" s="10"/>
      <c r="N554" s="7" t="s">
        <v>18</v>
      </c>
      <c r="O554" s="10"/>
    </row>
    <row r="555">
      <c r="A555" s="6">
        <v>45705.0</v>
      </c>
      <c r="B555" s="10"/>
      <c r="C555" s="7">
        <v>223312.0</v>
      </c>
      <c r="D555" s="7" t="s">
        <v>106</v>
      </c>
      <c r="E555" s="6">
        <v>45413.0</v>
      </c>
      <c r="F555" s="52">
        <f t="shared" si="1"/>
        <v>9</v>
      </c>
      <c r="G555" s="6">
        <v>45504.0</v>
      </c>
      <c r="H555" s="52">
        <f t="shared" si="2"/>
        <v>6</v>
      </c>
      <c r="I555" s="7" t="s">
        <v>56</v>
      </c>
      <c r="J555" s="10"/>
      <c r="K555" s="56"/>
      <c r="L555" s="10"/>
      <c r="M555" s="10"/>
      <c r="N555" s="7" t="s">
        <v>18</v>
      </c>
      <c r="O555" s="10"/>
    </row>
    <row r="556">
      <c r="A556" s="6">
        <v>45705.0</v>
      </c>
      <c r="B556" s="10"/>
      <c r="C556" s="7">
        <v>235657.0</v>
      </c>
      <c r="D556" s="7" t="s">
        <v>106</v>
      </c>
      <c r="E556" s="6">
        <v>45597.0</v>
      </c>
      <c r="F556" s="52">
        <f t="shared" si="1"/>
        <v>3</v>
      </c>
      <c r="G556" s="9">
        <v>45624.0</v>
      </c>
      <c r="H556" s="52">
        <f t="shared" si="2"/>
        <v>2</v>
      </c>
      <c r="I556" s="7" t="s">
        <v>60</v>
      </c>
      <c r="J556" s="10"/>
      <c r="K556" s="56"/>
      <c r="L556" s="10"/>
      <c r="M556" s="10"/>
      <c r="N556" s="7" t="s">
        <v>18</v>
      </c>
      <c r="O556" s="10"/>
    </row>
    <row r="557">
      <c r="A557" s="6">
        <v>45705.0</v>
      </c>
      <c r="B557" s="10"/>
      <c r="C557" s="7">
        <v>237777.0</v>
      </c>
      <c r="D557" s="7" t="s">
        <v>106</v>
      </c>
      <c r="E557" s="6">
        <v>45597.0</v>
      </c>
      <c r="F557" s="52">
        <f t="shared" si="1"/>
        <v>3</v>
      </c>
      <c r="G557" s="9">
        <v>45653.0</v>
      </c>
      <c r="H557" s="52">
        <f t="shared" si="2"/>
        <v>1</v>
      </c>
      <c r="I557" s="7" t="s">
        <v>69</v>
      </c>
      <c r="J557" s="10"/>
      <c r="K557" s="56"/>
      <c r="L557" s="10"/>
      <c r="M557" s="10"/>
      <c r="N557" s="7" t="s">
        <v>18</v>
      </c>
      <c r="O557" s="10"/>
    </row>
    <row r="558">
      <c r="A558" s="6">
        <v>45705.0</v>
      </c>
      <c r="B558" s="10"/>
      <c r="C558" s="7">
        <v>239678.0</v>
      </c>
      <c r="D558" s="7" t="s">
        <v>106</v>
      </c>
      <c r="E558" s="6">
        <v>45474.0</v>
      </c>
      <c r="F558" s="52">
        <f t="shared" si="1"/>
        <v>7</v>
      </c>
      <c r="G558" s="6">
        <v>45673.0</v>
      </c>
      <c r="H558" s="52">
        <f t="shared" si="2"/>
        <v>1</v>
      </c>
      <c r="I558" s="7" t="s">
        <v>56</v>
      </c>
      <c r="J558" s="10"/>
      <c r="K558" s="56"/>
      <c r="L558" s="10"/>
      <c r="M558" s="10"/>
      <c r="N558" s="7" t="s">
        <v>18</v>
      </c>
      <c r="O558" s="10"/>
    </row>
    <row r="559">
      <c r="A559" s="6">
        <v>45705.0</v>
      </c>
      <c r="B559" s="10"/>
      <c r="C559" s="7">
        <v>242117.0</v>
      </c>
      <c r="D559" s="7" t="s">
        <v>106</v>
      </c>
      <c r="E559" s="6">
        <v>45627.0</v>
      </c>
      <c r="F559" s="52">
        <f t="shared" si="1"/>
        <v>2</v>
      </c>
      <c r="G559" s="6">
        <v>45694.0</v>
      </c>
      <c r="H559" s="52">
        <f t="shared" si="2"/>
        <v>0</v>
      </c>
      <c r="I559" s="7" t="s">
        <v>44</v>
      </c>
      <c r="J559" s="10"/>
      <c r="K559" s="56"/>
      <c r="L559" s="10"/>
      <c r="M559" s="10"/>
      <c r="N559" s="7" t="s">
        <v>18</v>
      </c>
      <c r="O559" s="10"/>
    </row>
    <row r="560">
      <c r="A560" s="6">
        <v>45705.0</v>
      </c>
      <c r="B560" s="10"/>
      <c r="C560" s="7">
        <v>85181.0</v>
      </c>
      <c r="D560" s="7" t="s">
        <v>107</v>
      </c>
      <c r="E560" s="6">
        <v>44197.0</v>
      </c>
      <c r="F560" s="52">
        <f t="shared" si="1"/>
        <v>49</v>
      </c>
      <c r="G560" s="6">
        <v>44313.0</v>
      </c>
      <c r="H560" s="52">
        <f t="shared" si="2"/>
        <v>45</v>
      </c>
      <c r="I560" s="7" t="s">
        <v>44</v>
      </c>
      <c r="J560" s="10"/>
      <c r="K560" s="56"/>
      <c r="L560" s="10"/>
      <c r="M560" s="10"/>
      <c r="N560" s="7" t="s">
        <v>18</v>
      </c>
      <c r="O560" s="10"/>
    </row>
    <row r="561">
      <c r="A561" s="6">
        <v>45705.0</v>
      </c>
      <c r="B561" s="10"/>
      <c r="C561" s="7">
        <v>152139.0</v>
      </c>
      <c r="D561" s="7" t="s">
        <v>107</v>
      </c>
      <c r="E561" s="6">
        <v>44835.0</v>
      </c>
      <c r="F561" s="52">
        <f t="shared" si="1"/>
        <v>28</v>
      </c>
      <c r="G561" s="9">
        <v>44893.0</v>
      </c>
      <c r="H561" s="52">
        <f t="shared" si="2"/>
        <v>26</v>
      </c>
      <c r="I561" s="7" t="s">
        <v>44</v>
      </c>
      <c r="J561" s="10"/>
      <c r="K561" s="56"/>
      <c r="L561" s="10"/>
      <c r="M561" s="10"/>
      <c r="N561" s="7" t="s">
        <v>18</v>
      </c>
      <c r="O561" s="10"/>
    </row>
    <row r="562">
      <c r="A562" s="6">
        <v>45705.0</v>
      </c>
      <c r="B562" s="10"/>
      <c r="C562" s="7">
        <v>206258.0</v>
      </c>
      <c r="D562" s="7" t="s">
        <v>107</v>
      </c>
      <c r="E562" s="6">
        <v>45108.0</v>
      </c>
      <c r="F562" s="52">
        <f t="shared" si="1"/>
        <v>19</v>
      </c>
      <c r="G562" s="6">
        <v>45385.0</v>
      </c>
      <c r="H562" s="52">
        <f t="shared" si="2"/>
        <v>10</v>
      </c>
      <c r="I562" s="7" t="s">
        <v>44</v>
      </c>
      <c r="J562" s="10"/>
      <c r="K562" s="56"/>
      <c r="L562" s="10"/>
      <c r="M562" s="10"/>
      <c r="N562" s="7" t="s">
        <v>18</v>
      </c>
      <c r="O562" s="10"/>
    </row>
    <row r="563">
      <c r="A563" s="6">
        <v>45705.0</v>
      </c>
      <c r="B563" s="10"/>
      <c r="C563" s="7">
        <v>175888.0</v>
      </c>
      <c r="D563" s="7" t="s">
        <v>107</v>
      </c>
      <c r="E563" s="6">
        <v>42278.0</v>
      </c>
      <c r="F563" s="52">
        <f t="shared" si="1"/>
        <v>112</v>
      </c>
      <c r="G563" s="6">
        <v>45100.0</v>
      </c>
      <c r="H563" s="52">
        <f t="shared" si="2"/>
        <v>19</v>
      </c>
      <c r="I563" s="7" t="s">
        <v>44</v>
      </c>
      <c r="J563" s="10"/>
      <c r="K563" s="56"/>
      <c r="L563" s="10"/>
      <c r="M563" s="10"/>
      <c r="N563" s="7" t="s">
        <v>18</v>
      </c>
      <c r="O563" s="10"/>
    </row>
    <row r="564">
      <c r="A564" s="6">
        <v>45705.0</v>
      </c>
      <c r="B564" s="10"/>
      <c r="C564" s="7">
        <v>191016.0</v>
      </c>
      <c r="D564" s="7" t="s">
        <v>107</v>
      </c>
      <c r="E564" s="6">
        <v>45170.0</v>
      </c>
      <c r="F564" s="52">
        <f t="shared" si="1"/>
        <v>17</v>
      </c>
      <c r="G564" s="6">
        <v>45231.0</v>
      </c>
      <c r="H564" s="52">
        <f t="shared" si="2"/>
        <v>15</v>
      </c>
      <c r="I564" s="7" t="s">
        <v>56</v>
      </c>
      <c r="J564" s="10"/>
      <c r="K564" s="56"/>
      <c r="L564" s="10"/>
      <c r="M564" s="10"/>
      <c r="N564" s="7" t="s">
        <v>18</v>
      </c>
      <c r="O564" s="10"/>
    </row>
    <row r="565">
      <c r="A565" s="6">
        <v>45705.0</v>
      </c>
      <c r="B565" s="10"/>
      <c r="C565" s="7">
        <v>211898.0</v>
      </c>
      <c r="D565" s="7" t="s">
        <v>107</v>
      </c>
      <c r="E565" s="6">
        <v>45200.0</v>
      </c>
      <c r="F565" s="52">
        <f t="shared" si="1"/>
        <v>16</v>
      </c>
      <c r="G565" s="6">
        <v>45408.0</v>
      </c>
      <c r="H565" s="52">
        <f t="shared" si="2"/>
        <v>9</v>
      </c>
      <c r="I565" s="7" t="s">
        <v>44</v>
      </c>
      <c r="J565" s="10"/>
      <c r="K565" s="56"/>
      <c r="L565" s="10"/>
      <c r="M565" s="10"/>
      <c r="N565" s="7" t="s">
        <v>18</v>
      </c>
      <c r="O565" s="10"/>
    </row>
    <row r="566">
      <c r="A566" s="6">
        <v>45705.0</v>
      </c>
      <c r="B566" s="10"/>
      <c r="C566" s="7">
        <v>224877.0</v>
      </c>
      <c r="D566" s="7" t="s">
        <v>107</v>
      </c>
      <c r="E566" s="6">
        <v>45474.0</v>
      </c>
      <c r="F566" s="52">
        <f t="shared" si="1"/>
        <v>7</v>
      </c>
      <c r="G566" s="6">
        <v>45527.0</v>
      </c>
      <c r="H566" s="52">
        <f t="shared" si="2"/>
        <v>5</v>
      </c>
      <c r="I566" s="7" t="s">
        <v>56</v>
      </c>
      <c r="J566" s="10"/>
      <c r="K566" s="56"/>
      <c r="L566" s="10"/>
      <c r="M566" s="10"/>
      <c r="N566" s="7" t="s">
        <v>18</v>
      </c>
      <c r="O566" s="10"/>
    </row>
    <row r="567">
      <c r="A567" s="6">
        <v>45705.0</v>
      </c>
      <c r="B567" s="10"/>
      <c r="C567" s="7">
        <v>232844.0</v>
      </c>
      <c r="D567" s="7" t="s">
        <v>107</v>
      </c>
      <c r="E567" s="6">
        <v>45413.0</v>
      </c>
      <c r="F567" s="52">
        <f t="shared" si="1"/>
        <v>9</v>
      </c>
      <c r="G567" s="9">
        <v>45595.0</v>
      </c>
      <c r="H567" s="52">
        <f t="shared" si="2"/>
        <v>3</v>
      </c>
      <c r="I567" s="7" t="s">
        <v>56</v>
      </c>
      <c r="J567" s="10"/>
      <c r="K567" s="56"/>
      <c r="L567" s="10"/>
      <c r="M567" s="10"/>
      <c r="N567" s="7" t="s">
        <v>18</v>
      </c>
      <c r="O567" s="10"/>
    </row>
    <row r="568">
      <c r="A568" s="6">
        <v>45705.0</v>
      </c>
      <c r="B568" s="10"/>
      <c r="C568" s="7">
        <v>235127.0</v>
      </c>
      <c r="D568" s="7" t="s">
        <v>107</v>
      </c>
      <c r="E568" s="6">
        <v>45597.0</v>
      </c>
      <c r="F568" s="52">
        <f t="shared" si="1"/>
        <v>3</v>
      </c>
      <c r="G568" s="6">
        <v>45630.0</v>
      </c>
      <c r="H568" s="52">
        <f t="shared" si="2"/>
        <v>2</v>
      </c>
      <c r="I568" s="7" t="s">
        <v>44</v>
      </c>
      <c r="J568" s="10"/>
      <c r="K568" s="56"/>
      <c r="L568" s="10"/>
      <c r="M568" s="10"/>
      <c r="N568" s="7" t="s">
        <v>18</v>
      </c>
      <c r="O568" s="10"/>
    </row>
    <row r="569">
      <c r="A569" s="6">
        <v>45705.0</v>
      </c>
      <c r="B569" s="10"/>
      <c r="C569" s="7">
        <v>125151.0</v>
      </c>
      <c r="D569" s="7" t="s">
        <v>109</v>
      </c>
      <c r="E569" s="6">
        <v>44593.0</v>
      </c>
      <c r="F569" s="52">
        <f t="shared" si="1"/>
        <v>36</v>
      </c>
      <c r="G569" s="6">
        <v>44671.0</v>
      </c>
      <c r="H569" s="52">
        <f t="shared" si="2"/>
        <v>33</v>
      </c>
      <c r="I569" s="7" t="s">
        <v>44</v>
      </c>
      <c r="J569" s="10"/>
      <c r="K569" s="56"/>
      <c r="L569" s="10"/>
      <c r="M569" s="10"/>
      <c r="N569" s="7" t="s">
        <v>18</v>
      </c>
      <c r="O569" s="10"/>
    </row>
    <row r="570">
      <c r="A570" s="6">
        <v>45705.0</v>
      </c>
      <c r="B570" s="10"/>
      <c r="C570" s="7">
        <v>72692.0</v>
      </c>
      <c r="D570" s="7" t="s">
        <v>109</v>
      </c>
      <c r="E570" s="6">
        <v>44136.0</v>
      </c>
      <c r="F570" s="52">
        <f t="shared" si="1"/>
        <v>51</v>
      </c>
      <c r="G570" s="9">
        <v>44184.0</v>
      </c>
      <c r="H570" s="52">
        <f t="shared" si="2"/>
        <v>49</v>
      </c>
      <c r="I570" s="7" t="s">
        <v>44</v>
      </c>
      <c r="J570" s="10"/>
      <c r="K570" s="56"/>
      <c r="L570" s="10"/>
      <c r="M570" s="10"/>
      <c r="N570" s="7" t="s">
        <v>18</v>
      </c>
      <c r="O570" s="10"/>
    </row>
    <row r="571">
      <c r="A571" s="6">
        <v>45705.0</v>
      </c>
      <c r="B571" s="10"/>
      <c r="C571" s="7">
        <v>191285.0</v>
      </c>
      <c r="D571" s="7" t="s">
        <v>109</v>
      </c>
      <c r="E571" s="6">
        <v>45200.0</v>
      </c>
      <c r="F571" s="52">
        <f t="shared" si="1"/>
        <v>16</v>
      </c>
      <c r="G571" s="6">
        <v>45231.0</v>
      </c>
      <c r="H571" s="52">
        <f t="shared" si="2"/>
        <v>15</v>
      </c>
      <c r="I571" s="7" t="s">
        <v>44</v>
      </c>
      <c r="J571" s="10"/>
      <c r="K571" s="56"/>
      <c r="L571" s="10"/>
      <c r="M571" s="10"/>
      <c r="N571" s="7" t="s">
        <v>18</v>
      </c>
      <c r="O571" s="10"/>
    </row>
    <row r="572">
      <c r="A572" s="6">
        <v>45705.0</v>
      </c>
      <c r="B572" s="10"/>
      <c r="C572" s="7">
        <v>194213.0</v>
      </c>
      <c r="D572" s="7" t="s">
        <v>109</v>
      </c>
      <c r="E572" s="6">
        <v>45139.0</v>
      </c>
      <c r="F572" s="52">
        <f t="shared" si="1"/>
        <v>18</v>
      </c>
      <c r="G572" s="9">
        <v>45259.0</v>
      </c>
      <c r="H572" s="52">
        <f t="shared" si="2"/>
        <v>14</v>
      </c>
      <c r="I572" s="7" t="s">
        <v>44</v>
      </c>
      <c r="J572" s="10"/>
      <c r="K572" s="56"/>
      <c r="L572" s="10"/>
      <c r="M572" s="10"/>
      <c r="N572" s="7" t="s">
        <v>18</v>
      </c>
      <c r="O572" s="10"/>
    </row>
    <row r="573">
      <c r="A573" s="6">
        <v>45705.0</v>
      </c>
      <c r="B573" s="10"/>
      <c r="C573" s="7">
        <v>218466.0</v>
      </c>
      <c r="D573" s="7" t="s">
        <v>109</v>
      </c>
      <c r="E573" s="6">
        <v>45383.0</v>
      </c>
      <c r="F573" s="52">
        <f t="shared" si="1"/>
        <v>10</v>
      </c>
      <c r="G573" s="6">
        <v>45463.0</v>
      </c>
      <c r="H573" s="52">
        <f t="shared" si="2"/>
        <v>7</v>
      </c>
      <c r="I573" s="7" t="s">
        <v>44</v>
      </c>
      <c r="J573" s="10"/>
      <c r="K573" s="56"/>
      <c r="L573" s="10"/>
      <c r="M573" s="10"/>
      <c r="N573" s="7" t="s">
        <v>18</v>
      </c>
      <c r="O573" s="10"/>
    </row>
    <row r="574">
      <c r="A574" s="6">
        <v>45705.0</v>
      </c>
      <c r="B574" s="10"/>
      <c r="C574" s="7">
        <v>236996.0</v>
      </c>
      <c r="D574" s="7" t="s">
        <v>109</v>
      </c>
      <c r="E574" s="6">
        <v>45566.0</v>
      </c>
      <c r="F574" s="52">
        <f t="shared" si="1"/>
        <v>4</v>
      </c>
      <c r="G574" s="9">
        <v>45639.0</v>
      </c>
      <c r="H574" s="52">
        <f t="shared" si="2"/>
        <v>2</v>
      </c>
      <c r="I574" s="7" t="s">
        <v>69</v>
      </c>
      <c r="J574" s="10"/>
      <c r="K574" s="56"/>
      <c r="L574" s="10"/>
      <c r="M574" s="10"/>
      <c r="N574" s="7" t="s">
        <v>18</v>
      </c>
      <c r="O574" s="10"/>
    </row>
    <row r="575">
      <c r="A575" s="6">
        <v>45705.0</v>
      </c>
      <c r="B575" s="10"/>
      <c r="C575" s="7">
        <v>199339.0</v>
      </c>
      <c r="D575" s="7" t="s">
        <v>109</v>
      </c>
      <c r="E575" s="6">
        <v>45292.0</v>
      </c>
      <c r="F575" s="52">
        <f t="shared" si="1"/>
        <v>13</v>
      </c>
      <c r="G575" s="6">
        <v>45311.0</v>
      </c>
      <c r="H575" s="52">
        <f t="shared" si="2"/>
        <v>12</v>
      </c>
      <c r="I575" s="7" t="s">
        <v>56</v>
      </c>
      <c r="J575" s="10"/>
      <c r="K575" s="56"/>
      <c r="L575" s="10"/>
      <c r="M575" s="10"/>
      <c r="N575" s="7" t="s">
        <v>18</v>
      </c>
      <c r="O575" s="10"/>
    </row>
    <row r="576">
      <c r="A576" s="6">
        <v>45705.0</v>
      </c>
      <c r="B576" s="10"/>
      <c r="C576" s="7">
        <v>42145.0</v>
      </c>
      <c r="D576" s="7" t="s">
        <v>109</v>
      </c>
      <c r="E576" s="6">
        <v>43862.0</v>
      </c>
      <c r="F576" s="52">
        <f t="shared" si="1"/>
        <v>60</v>
      </c>
      <c r="G576" s="6">
        <v>43899.0</v>
      </c>
      <c r="H576" s="52">
        <f t="shared" si="2"/>
        <v>59</v>
      </c>
      <c r="I576" s="7" t="s">
        <v>56</v>
      </c>
      <c r="J576" s="10"/>
      <c r="K576" s="56"/>
      <c r="L576" s="10"/>
      <c r="M576" s="10"/>
      <c r="N576" s="7" t="s">
        <v>18</v>
      </c>
      <c r="O576" s="10"/>
    </row>
    <row r="577">
      <c r="A577" s="6">
        <v>45705.0</v>
      </c>
      <c r="B577" s="10"/>
      <c r="C577" s="7">
        <v>147085.0</v>
      </c>
      <c r="D577" s="7" t="s">
        <v>109</v>
      </c>
      <c r="E577" s="6">
        <v>44774.0</v>
      </c>
      <c r="F577" s="52">
        <f t="shared" si="1"/>
        <v>30</v>
      </c>
      <c r="G577" s="9">
        <v>44845.0</v>
      </c>
      <c r="H577" s="52">
        <f t="shared" si="2"/>
        <v>28</v>
      </c>
      <c r="I577" s="7" t="s">
        <v>117</v>
      </c>
      <c r="J577" s="10"/>
      <c r="K577" s="56"/>
      <c r="L577" s="10"/>
      <c r="M577" s="10"/>
      <c r="N577" s="7" t="s">
        <v>18</v>
      </c>
      <c r="O577" s="10"/>
    </row>
    <row r="578">
      <c r="A578" s="6">
        <v>45705.0</v>
      </c>
      <c r="B578" s="10"/>
      <c r="C578" s="7">
        <v>235512.0</v>
      </c>
      <c r="D578" s="7" t="s">
        <v>109</v>
      </c>
      <c r="E578" s="6">
        <v>45597.0</v>
      </c>
      <c r="F578" s="52">
        <f t="shared" si="1"/>
        <v>3</v>
      </c>
      <c r="G578" s="6">
        <v>45632.0</v>
      </c>
      <c r="H578" s="52">
        <f t="shared" si="2"/>
        <v>2</v>
      </c>
      <c r="I578" s="7" t="s">
        <v>56</v>
      </c>
      <c r="J578" s="10"/>
      <c r="K578" s="56"/>
      <c r="L578" s="10"/>
      <c r="M578" s="10"/>
      <c r="N578" s="7" t="s">
        <v>18</v>
      </c>
      <c r="O578" s="10"/>
    </row>
    <row r="579">
      <c r="A579" s="6">
        <v>45705.0</v>
      </c>
      <c r="B579" s="10"/>
      <c r="C579" s="7">
        <v>171411.0</v>
      </c>
      <c r="D579" s="7" t="s">
        <v>109</v>
      </c>
      <c r="E579" s="6">
        <v>45017.0</v>
      </c>
      <c r="F579" s="52">
        <f t="shared" si="1"/>
        <v>22</v>
      </c>
      <c r="G579" s="6">
        <v>45104.0</v>
      </c>
      <c r="H579" s="52">
        <f t="shared" si="2"/>
        <v>19</v>
      </c>
      <c r="I579" s="7" t="s">
        <v>56</v>
      </c>
      <c r="J579" s="10"/>
      <c r="K579" s="56"/>
      <c r="L579" s="10"/>
      <c r="M579" s="10"/>
      <c r="N579" s="7" t="s">
        <v>18</v>
      </c>
      <c r="O579" s="10"/>
    </row>
    <row r="580">
      <c r="A580" s="6">
        <v>45705.0</v>
      </c>
      <c r="B580" s="10"/>
      <c r="C580" s="7">
        <v>209382.0</v>
      </c>
      <c r="D580" s="7" t="s">
        <v>109</v>
      </c>
      <c r="E580" s="6">
        <v>45352.0</v>
      </c>
      <c r="F580" s="52">
        <f t="shared" si="1"/>
        <v>11</v>
      </c>
      <c r="G580" s="6">
        <v>45387.0</v>
      </c>
      <c r="H580" s="52">
        <f t="shared" si="2"/>
        <v>10</v>
      </c>
      <c r="I580" s="7" t="s">
        <v>56</v>
      </c>
      <c r="J580" s="10"/>
      <c r="K580" s="56"/>
      <c r="L580" s="10"/>
      <c r="M580" s="10"/>
      <c r="N580" s="7" t="s">
        <v>18</v>
      </c>
      <c r="O580" s="10"/>
    </row>
    <row r="581">
      <c r="A581" s="6">
        <v>45705.0</v>
      </c>
      <c r="B581" s="10"/>
      <c r="C581" s="7">
        <v>226183.0</v>
      </c>
      <c r="D581" s="7" t="s">
        <v>109</v>
      </c>
      <c r="E581" s="6">
        <v>45413.0</v>
      </c>
      <c r="F581" s="52">
        <f t="shared" si="1"/>
        <v>9</v>
      </c>
      <c r="G581" s="6">
        <v>45531.0</v>
      </c>
      <c r="H581" s="52">
        <f t="shared" si="2"/>
        <v>5</v>
      </c>
      <c r="I581" s="7" t="s">
        <v>56</v>
      </c>
      <c r="J581" s="10"/>
      <c r="K581" s="56"/>
      <c r="L581" s="10"/>
      <c r="M581" s="10"/>
      <c r="N581" s="7" t="s">
        <v>18</v>
      </c>
      <c r="O581" s="10"/>
    </row>
    <row r="582">
      <c r="A582" s="6">
        <v>45705.0</v>
      </c>
      <c r="B582" s="10"/>
      <c r="C582" s="7">
        <v>234494.0</v>
      </c>
      <c r="D582" s="7" t="s">
        <v>109</v>
      </c>
      <c r="E582" s="6">
        <v>45597.0</v>
      </c>
      <c r="F582" s="52">
        <f t="shared" si="1"/>
        <v>3</v>
      </c>
      <c r="G582" s="9">
        <v>45614.0</v>
      </c>
      <c r="H582" s="52">
        <f t="shared" si="2"/>
        <v>3</v>
      </c>
      <c r="I582" s="7" t="s">
        <v>56</v>
      </c>
      <c r="J582" s="10"/>
      <c r="K582" s="56"/>
      <c r="L582" s="10"/>
      <c r="M582" s="10"/>
      <c r="N582" s="7" t="s">
        <v>18</v>
      </c>
      <c r="O582" s="10"/>
    </row>
    <row r="583">
      <c r="A583" s="6">
        <v>45705.0</v>
      </c>
      <c r="B583" s="10"/>
      <c r="C583" s="7">
        <v>238376.0</v>
      </c>
      <c r="D583" s="7" t="s">
        <v>109</v>
      </c>
      <c r="E583" s="6">
        <v>45323.0</v>
      </c>
      <c r="F583" s="52">
        <f t="shared" si="1"/>
        <v>12</v>
      </c>
      <c r="G583" s="6">
        <v>45664.0</v>
      </c>
      <c r="H583" s="52">
        <f t="shared" si="2"/>
        <v>1</v>
      </c>
      <c r="I583" s="7" t="s">
        <v>56</v>
      </c>
      <c r="J583" s="10"/>
      <c r="K583" s="56"/>
      <c r="L583" s="10"/>
      <c r="M583" s="10"/>
      <c r="N583" s="7" t="s">
        <v>18</v>
      </c>
      <c r="O583" s="10"/>
    </row>
    <row r="584">
      <c r="A584" s="6">
        <v>45705.0</v>
      </c>
      <c r="B584" s="10"/>
      <c r="C584" s="7">
        <v>242532.0</v>
      </c>
      <c r="D584" s="7" t="s">
        <v>109</v>
      </c>
      <c r="E584" s="6">
        <v>45658.0</v>
      </c>
      <c r="F584" s="52">
        <f t="shared" si="1"/>
        <v>1</v>
      </c>
      <c r="G584" s="6">
        <v>45333.0</v>
      </c>
      <c r="H584" s="52">
        <f t="shared" si="2"/>
        <v>12</v>
      </c>
      <c r="I584" s="7" t="s">
        <v>48</v>
      </c>
      <c r="J584" s="10"/>
      <c r="K584" s="56"/>
      <c r="L584" s="10"/>
      <c r="M584" s="10"/>
      <c r="N584" s="7" t="s">
        <v>18</v>
      </c>
      <c r="O584" s="10"/>
    </row>
    <row r="585">
      <c r="A585" s="6">
        <v>45705.0</v>
      </c>
      <c r="B585" s="10"/>
      <c r="C585" s="7">
        <v>92669.0</v>
      </c>
      <c r="D585" s="7" t="s">
        <v>110</v>
      </c>
      <c r="E585" s="6">
        <v>44378.0</v>
      </c>
      <c r="F585" s="52">
        <f t="shared" si="1"/>
        <v>43</v>
      </c>
      <c r="G585" s="6">
        <v>44390.0</v>
      </c>
      <c r="H585" s="52">
        <f t="shared" si="2"/>
        <v>43</v>
      </c>
      <c r="I585" s="7" t="s">
        <v>60</v>
      </c>
      <c r="J585" s="10"/>
      <c r="K585" s="56"/>
      <c r="L585" s="10"/>
      <c r="M585" s="10"/>
      <c r="N585" s="7" t="s">
        <v>18</v>
      </c>
      <c r="O585" s="10"/>
    </row>
    <row r="586">
      <c r="A586" s="6">
        <v>45705.0</v>
      </c>
      <c r="B586" s="10"/>
      <c r="C586" s="7">
        <v>148642.0</v>
      </c>
      <c r="D586" s="7" t="s">
        <v>110</v>
      </c>
      <c r="E586" s="6">
        <v>44774.0</v>
      </c>
      <c r="F586" s="52">
        <f t="shared" si="1"/>
        <v>30</v>
      </c>
      <c r="G586" s="9">
        <v>44859.0</v>
      </c>
      <c r="H586" s="52">
        <f t="shared" si="2"/>
        <v>27</v>
      </c>
      <c r="I586" s="7" t="s">
        <v>56</v>
      </c>
      <c r="J586" s="10"/>
      <c r="K586" s="56"/>
      <c r="L586" s="10"/>
      <c r="M586" s="10"/>
      <c r="N586" s="7" t="s">
        <v>18</v>
      </c>
      <c r="O586" s="10"/>
    </row>
    <row r="587">
      <c r="A587" s="6">
        <v>45705.0</v>
      </c>
      <c r="B587" s="10"/>
      <c r="C587" s="7">
        <v>120371.0</v>
      </c>
      <c r="D587" s="7" t="s">
        <v>110</v>
      </c>
      <c r="E587" s="6">
        <v>45047.0</v>
      </c>
      <c r="F587" s="52">
        <f t="shared" si="1"/>
        <v>21</v>
      </c>
      <c r="G587" s="6">
        <v>45146.0</v>
      </c>
      <c r="H587" s="52">
        <f t="shared" si="2"/>
        <v>18</v>
      </c>
      <c r="I587" s="7" t="s">
        <v>56</v>
      </c>
      <c r="J587" s="10"/>
      <c r="K587" s="56"/>
      <c r="L587" s="10"/>
      <c r="M587" s="10"/>
      <c r="N587" s="7" t="s">
        <v>18</v>
      </c>
      <c r="O587" s="10"/>
    </row>
    <row r="588">
      <c r="A588" s="6">
        <v>45705.0</v>
      </c>
      <c r="B588" s="10"/>
      <c r="C588" s="7">
        <v>235166.0</v>
      </c>
      <c r="D588" s="7" t="s">
        <v>110</v>
      </c>
      <c r="E588" s="6">
        <v>45597.0</v>
      </c>
      <c r="F588" s="52">
        <f t="shared" si="1"/>
        <v>3</v>
      </c>
      <c r="G588" s="9">
        <v>45621.0</v>
      </c>
      <c r="H588" s="52">
        <f t="shared" si="2"/>
        <v>2</v>
      </c>
      <c r="I588" s="7" t="s">
        <v>60</v>
      </c>
      <c r="J588" s="10"/>
      <c r="K588" s="56"/>
      <c r="L588" s="10"/>
      <c r="M588" s="10"/>
      <c r="N588" s="7" t="s">
        <v>18</v>
      </c>
      <c r="O588" s="10"/>
    </row>
    <row r="589">
      <c r="A589" s="6">
        <v>45705.0</v>
      </c>
      <c r="B589" s="10"/>
      <c r="C589" s="7">
        <v>186319.0</v>
      </c>
      <c r="D589" s="7" t="s">
        <v>110</v>
      </c>
      <c r="E589" s="6">
        <v>45200.0</v>
      </c>
      <c r="F589" s="52">
        <f t="shared" si="1"/>
        <v>16</v>
      </c>
      <c r="G589" s="6">
        <v>45267.0</v>
      </c>
      <c r="H589" s="52">
        <f t="shared" si="2"/>
        <v>14</v>
      </c>
      <c r="I589" s="7" t="s">
        <v>56</v>
      </c>
      <c r="J589" s="10"/>
      <c r="K589" s="56"/>
      <c r="L589" s="10"/>
      <c r="M589" s="10"/>
      <c r="N589" s="7" t="s">
        <v>18</v>
      </c>
      <c r="O589" s="10"/>
    </row>
    <row r="590">
      <c r="A590" s="6">
        <v>45705.0</v>
      </c>
      <c r="B590" s="10"/>
      <c r="C590" s="7">
        <v>146861.0</v>
      </c>
      <c r="D590" s="7" t="s">
        <v>110</v>
      </c>
      <c r="E590" s="6">
        <v>44986.0</v>
      </c>
      <c r="F590" s="52">
        <f t="shared" si="1"/>
        <v>23</v>
      </c>
      <c r="G590" s="9">
        <v>45259.0</v>
      </c>
      <c r="H590" s="52">
        <f t="shared" si="2"/>
        <v>14</v>
      </c>
      <c r="I590" s="7" t="s">
        <v>60</v>
      </c>
      <c r="J590" s="10"/>
      <c r="K590" s="56"/>
      <c r="L590" s="10"/>
      <c r="M590" s="10"/>
      <c r="N590" s="7" t="s">
        <v>18</v>
      </c>
      <c r="O590" s="10"/>
    </row>
    <row r="591">
      <c r="A591" s="6">
        <v>45705.0</v>
      </c>
      <c r="B591" s="10"/>
      <c r="C591" s="7">
        <v>200961.0</v>
      </c>
      <c r="D591" s="7" t="s">
        <v>110</v>
      </c>
      <c r="E591" s="6">
        <v>45231.0</v>
      </c>
      <c r="F591" s="52">
        <f t="shared" si="1"/>
        <v>15</v>
      </c>
      <c r="G591" s="6">
        <v>45327.0</v>
      </c>
      <c r="H591" s="52">
        <f t="shared" si="2"/>
        <v>12</v>
      </c>
      <c r="I591" s="7" t="s">
        <v>41</v>
      </c>
      <c r="J591" s="10"/>
      <c r="K591" s="56"/>
      <c r="L591" s="10"/>
      <c r="M591" s="10"/>
      <c r="N591" s="7" t="s">
        <v>18</v>
      </c>
      <c r="O591" s="10"/>
    </row>
    <row r="592">
      <c r="A592" s="6">
        <v>45705.0</v>
      </c>
      <c r="B592" s="10"/>
      <c r="C592" s="7">
        <v>204578.0</v>
      </c>
      <c r="D592" s="7" t="s">
        <v>110</v>
      </c>
      <c r="E592" s="6">
        <v>45261.0</v>
      </c>
      <c r="F592" s="52">
        <f t="shared" si="1"/>
        <v>14</v>
      </c>
      <c r="G592" s="6">
        <v>45352.0</v>
      </c>
      <c r="H592" s="52">
        <f t="shared" si="2"/>
        <v>11</v>
      </c>
      <c r="I592" s="7" t="s">
        <v>56</v>
      </c>
      <c r="J592" s="10"/>
      <c r="K592" s="56"/>
      <c r="L592" s="10"/>
      <c r="M592" s="10"/>
      <c r="N592" s="7" t="s">
        <v>18</v>
      </c>
      <c r="O592" s="10"/>
    </row>
    <row r="593">
      <c r="A593" s="6">
        <v>45705.0</v>
      </c>
      <c r="B593" s="126">
        <v>45706.0</v>
      </c>
      <c r="C593" s="7">
        <v>207352.0</v>
      </c>
      <c r="D593" s="7" t="s">
        <v>110</v>
      </c>
      <c r="E593" s="6">
        <v>45383.0</v>
      </c>
      <c r="F593" s="52">
        <f t="shared" si="1"/>
        <v>10</v>
      </c>
      <c r="G593" s="6">
        <v>45391.0</v>
      </c>
      <c r="H593" s="52">
        <f t="shared" si="2"/>
        <v>10</v>
      </c>
      <c r="I593" s="7" t="s">
        <v>41</v>
      </c>
      <c r="J593" s="7">
        <v>60.0</v>
      </c>
      <c r="K593" s="53" t="s">
        <v>415</v>
      </c>
      <c r="L593" s="7" t="s">
        <v>46</v>
      </c>
      <c r="M593" s="122">
        <v>45706.0</v>
      </c>
      <c r="N593" s="7" t="s">
        <v>17</v>
      </c>
      <c r="O593" s="7" t="s">
        <v>416</v>
      </c>
    </row>
    <row r="594">
      <c r="A594" s="6">
        <v>45705.0</v>
      </c>
      <c r="B594" s="10"/>
      <c r="C594" s="7">
        <v>217198.0</v>
      </c>
      <c r="D594" s="7" t="s">
        <v>110</v>
      </c>
      <c r="E594" s="6">
        <v>45323.0</v>
      </c>
      <c r="F594" s="52">
        <f t="shared" si="1"/>
        <v>12</v>
      </c>
      <c r="G594" s="6">
        <v>45449.0</v>
      </c>
      <c r="H594" s="52">
        <f t="shared" si="2"/>
        <v>8</v>
      </c>
      <c r="I594" s="7" t="s">
        <v>44</v>
      </c>
      <c r="J594" s="10"/>
      <c r="K594" s="56"/>
      <c r="L594" s="10"/>
      <c r="M594" s="10"/>
      <c r="N594" s="7" t="s">
        <v>18</v>
      </c>
      <c r="O594" s="10"/>
    </row>
    <row r="595">
      <c r="A595" s="6">
        <v>45705.0</v>
      </c>
      <c r="B595" s="6">
        <v>45706.0</v>
      </c>
      <c r="C595" s="7">
        <v>227646.0</v>
      </c>
      <c r="D595" s="7" t="s">
        <v>110</v>
      </c>
      <c r="E595" s="6">
        <v>45505.0</v>
      </c>
      <c r="F595" s="52">
        <f t="shared" si="1"/>
        <v>6</v>
      </c>
      <c r="G595" s="6">
        <v>45546.0</v>
      </c>
      <c r="H595" s="52">
        <f t="shared" si="2"/>
        <v>5</v>
      </c>
      <c r="I595" s="7" t="s">
        <v>44</v>
      </c>
      <c r="J595" s="7">
        <v>103.0</v>
      </c>
      <c r="K595" s="56"/>
      <c r="L595" s="7" t="s">
        <v>66</v>
      </c>
      <c r="M595" s="122">
        <v>45705.0</v>
      </c>
      <c r="N595" s="7" t="s">
        <v>17</v>
      </c>
      <c r="O595" s="7" t="s">
        <v>417</v>
      </c>
    </row>
    <row r="596">
      <c r="A596" s="6">
        <v>45705.0</v>
      </c>
      <c r="B596" s="10"/>
      <c r="C596" s="7">
        <v>232182.0</v>
      </c>
      <c r="D596" s="7" t="s">
        <v>110</v>
      </c>
      <c r="E596" s="6">
        <v>45566.0</v>
      </c>
      <c r="F596" s="52">
        <f t="shared" si="1"/>
        <v>4</v>
      </c>
      <c r="G596" s="9">
        <v>45589.0</v>
      </c>
      <c r="H596" s="52">
        <f t="shared" si="2"/>
        <v>3</v>
      </c>
      <c r="I596" s="7" t="s">
        <v>57</v>
      </c>
      <c r="J596" s="10"/>
      <c r="K596" s="56"/>
      <c r="L596" s="10"/>
      <c r="M596" s="10"/>
      <c r="N596" s="7" t="s">
        <v>18</v>
      </c>
      <c r="O596" s="10"/>
    </row>
    <row r="597">
      <c r="A597" s="6">
        <v>45705.0</v>
      </c>
      <c r="B597" s="10"/>
      <c r="C597" s="7">
        <v>227846.0</v>
      </c>
      <c r="D597" s="7" t="s">
        <v>110</v>
      </c>
      <c r="E597" s="6">
        <v>45474.0</v>
      </c>
      <c r="F597" s="52">
        <f t="shared" si="1"/>
        <v>7</v>
      </c>
      <c r="G597" s="6">
        <v>45601.0</v>
      </c>
      <c r="H597" s="52">
        <f t="shared" si="2"/>
        <v>3</v>
      </c>
      <c r="I597" s="7" t="s">
        <v>60</v>
      </c>
      <c r="J597" s="10"/>
      <c r="K597" s="56"/>
      <c r="L597" s="10"/>
      <c r="M597" s="10"/>
      <c r="N597" s="7" t="s">
        <v>18</v>
      </c>
      <c r="O597" s="10"/>
    </row>
    <row r="598">
      <c r="A598" s="6">
        <v>45705.0</v>
      </c>
      <c r="B598" s="10"/>
      <c r="C598" s="7">
        <v>239076.0</v>
      </c>
      <c r="D598" s="7" t="s">
        <v>110</v>
      </c>
      <c r="E598" s="6">
        <v>45627.0</v>
      </c>
      <c r="F598" s="52">
        <f t="shared" si="1"/>
        <v>2</v>
      </c>
      <c r="G598" s="6">
        <v>45667.0</v>
      </c>
      <c r="H598" s="52">
        <f t="shared" si="2"/>
        <v>1</v>
      </c>
      <c r="I598" s="7" t="s">
        <v>56</v>
      </c>
      <c r="J598" s="10"/>
      <c r="K598" s="56"/>
      <c r="L598" s="10"/>
      <c r="M598" s="10"/>
      <c r="N598" s="7" t="s">
        <v>18</v>
      </c>
      <c r="O598" s="10"/>
    </row>
    <row r="599">
      <c r="A599" s="6">
        <v>45705.0</v>
      </c>
      <c r="B599" s="10"/>
      <c r="C599" s="7">
        <v>241039.0</v>
      </c>
      <c r="D599" s="7" t="s">
        <v>110</v>
      </c>
      <c r="E599" s="6">
        <v>45597.0</v>
      </c>
      <c r="F599" s="52">
        <f t="shared" si="1"/>
        <v>3</v>
      </c>
      <c r="G599" s="6">
        <v>45685.0</v>
      </c>
      <c r="H599" s="52">
        <f t="shared" si="2"/>
        <v>0</v>
      </c>
      <c r="I599" s="7" t="s">
        <v>56</v>
      </c>
      <c r="J599" s="10"/>
      <c r="K599" s="56"/>
      <c r="L599" s="10"/>
      <c r="M599" s="10"/>
      <c r="N599" s="7" t="s">
        <v>18</v>
      </c>
      <c r="O599" s="10"/>
    </row>
    <row r="600">
      <c r="A600" s="6">
        <v>45705.0</v>
      </c>
      <c r="B600" s="10"/>
      <c r="C600" s="7">
        <v>242700.0</v>
      </c>
      <c r="D600" s="7" t="s">
        <v>110</v>
      </c>
      <c r="E600" s="6">
        <v>45658.0</v>
      </c>
      <c r="F600" s="52">
        <f t="shared" si="1"/>
        <v>1</v>
      </c>
      <c r="G600" s="6">
        <v>45333.0</v>
      </c>
      <c r="H600" s="52">
        <f t="shared" si="2"/>
        <v>12</v>
      </c>
      <c r="I600" s="7" t="s">
        <v>56</v>
      </c>
      <c r="J600" s="10"/>
      <c r="K600" s="56"/>
      <c r="L600" s="10"/>
      <c r="M600" s="10"/>
      <c r="N600" s="7" t="s">
        <v>18</v>
      </c>
      <c r="O600" s="10"/>
    </row>
    <row r="601">
      <c r="A601" s="6">
        <v>45705.0</v>
      </c>
      <c r="B601" s="10"/>
      <c r="C601" s="7">
        <v>113190.0</v>
      </c>
      <c r="D601" s="7" t="s">
        <v>112</v>
      </c>
      <c r="E601" s="6">
        <v>44470.0</v>
      </c>
      <c r="F601" s="52">
        <f t="shared" si="1"/>
        <v>40</v>
      </c>
      <c r="G601" s="6">
        <v>44585.0</v>
      </c>
      <c r="H601" s="52">
        <f t="shared" si="2"/>
        <v>36</v>
      </c>
      <c r="I601" s="7" t="s">
        <v>60</v>
      </c>
      <c r="J601" s="10"/>
      <c r="K601" s="56"/>
      <c r="L601" s="10"/>
      <c r="M601" s="10"/>
      <c r="N601" s="7" t="s">
        <v>18</v>
      </c>
      <c r="O601" s="10"/>
    </row>
    <row r="602">
      <c r="A602" s="6">
        <v>45705.0</v>
      </c>
      <c r="B602" s="10"/>
      <c r="C602" s="7">
        <v>229424.0</v>
      </c>
      <c r="D602" s="7" t="s">
        <v>112</v>
      </c>
      <c r="E602" s="6">
        <v>45352.0</v>
      </c>
      <c r="F602" s="52">
        <f t="shared" si="1"/>
        <v>11</v>
      </c>
      <c r="G602" s="6">
        <v>45569.0</v>
      </c>
      <c r="H602" s="52">
        <f t="shared" si="2"/>
        <v>4</v>
      </c>
      <c r="I602" s="7" t="s">
        <v>44</v>
      </c>
      <c r="J602" s="10"/>
      <c r="K602" s="56"/>
      <c r="L602" s="10"/>
      <c r="M602" s="10"/>
      <c r="N602" s="7" t="s">
        <v>18</v>
      </c>
      <c r="O602" s="10"/>
    </row>
    <row r="603">
      <c r="A603" s="6">
        <v>45705.0</v>
      </c>
      <c r="B603" s="10"/>
      <c r="C603" s="7">
        <v>189658.0</v>
      </c>
      <c r="D603" s="7" t="s">
        <v>112</v>
      </c>
      <c r="E603" s="6">
        <v>44927.0</v>
      </c>
      <c r="F603" s="52">
        <f t="shared" si="1"/>
        <v>25</v>
      </c>
      <c r="G603" s="9">
        <v>45216.0</v>
      </c>
      <c r="H603" s="52">
        <f t="shared" si="2"/>
        <v>16</v>
      </c>
      <c r="I603" s="7" t="s">
        <v>69</v>
      </c>
      <c r="J603" s="10"/>
      <c r="K603" s="56"/>
      <c r="L603" s="10"/>
      <c r="M603" s="10"/>
      <c r="N603" s="7" t="s">
        <v>18</v>
      </c>
      <c r="O603" s="10"/>
    </row>
    <row r="604">
      <c r="A604" s="6">
        <v>45705.0</v>
      </c>
      <c r="B604" s="10"/>
      <c r="C604" s="7">
        <v>217937.0</v>
      </c>
      <c r="D604" s="7" t="s">
        <v>112</v>
      </c>
      <c r="E604" s="6">
        <v>45383.0</v>
      </c>
      <c r="F604" s="52">
        <f t="shared" si="1"/>
        <v>10</v>
      </c>
      <c r="G604" s="6">
        <v>45456.0</v>
      </c>
      <c r="H604" s="52">
        <f t="shared" si="2"/>
        <v>8</v>
      </c>
      <c r="I604" s="7" t="s">
        <v>57</v>
      </c>
      <c r="J604" s="10"/>
      <c r="K604" s="56"/>
      <c r="L604" s="10"/>
      <c r="M604" s="10"/>
      <c r="N604" s="7" t="s">
        <v>18</v>
      </c>
      <c r="O604" s="10"/>
    </row>
    <row r="605">
      <c r="A605" s="6">
        <v>45705.0</v>
      </c>
      <c r="B605" s="10"/>
      <c r="C605" s="7">
        <v>209218.0</v>
      </c>
      <c r="D605" s="7" t="s">
        <v>112</v>
      </c>
      <c r="E605" s="6">
        <v>45352.0</v>
      </c>
      <c r="F605" s="52">
        <f t="shared" si="1"/>
        <v>11</v>
      </c>
      <c r="G605" s="6">
        <v>45387.0</v>
      </c>
      <c r="H605" s="52">
        <f t="shared" si="2"/>
        <v>10</v>
      </c>
      <c r="I605" s="7" t="s">
        <v>44</v>
      </c>
      <c r="J605" s="10"/>
      <c r="K605" s="56"/>
      <c r="L605" s="10"/>
      <c r="M605" s="10"/>
      <c r="N605" s="7" t="s">
        <v>18</v>
      </c>
      <c r="O605" s="10"/>
    </row>
    <row r="606">
      <c r="A606" s="6">
        <v>45705.0</v>
      </c>
      <c r="B606" s="10"/>
      <c r="C606" s="7">
        <v>154876.0</v>
      </c>
      <c r="D606" s="7" t="s">
        <v>112</v>
      </c>
      <c r="E606" s="6">
        <v>45047.0</v>
      </c>
      <c r="F606" s="52">
        <f t="shared" si="1"/>
        <v>21</v>
      </c>
      <c r="G606" s="6">
        <v>45119.0</v>
      </c>
      <c r="H606" s="52">
        <f t="shared" si="2"/>
        <v>19</v>
      </c>
      <c r="I606" s="7" t="s">
        <v>44</v>
      </c>
      <c r="J606" s="10"/>
      <c r="K606" s="56"/>
      <c r="L606" s="10"/>
      <c r="M606" s="10"/>
      <c r="N606" s="7" t="s">
        <v>18</v>
      </c>
      <c r="O606" s="10"/>
    </row>
    <row r="607">
      <c r="A607" s="6">
        <v>45705.0</v>
      </c>
      <c r="B607" s="10"/>
      <c r="C607" s="7">
        <v>212852.0</v>
      </c>
      <c r="D607" s="7" t="s">
        <v>112</v>
      </c>
      <c r="E607" s="6">
        <v>45323.0</v>
      </c>
      <c r="F607" s="52">
        <f t="shared" si="1"/>
        <v>12</v>
      </c>
      <c r="G607" s="6">
        <v>45418.0</v>
      </c>
      <c r="H607" s="52">
        <f t="shared" si="2"/>
        <v>9</v>
      </c>
      <c r="I607" s="7" t="s">
        <v>44</v>
      </c>
      <c r="J607" s="10"/>
      <c r="K607" s="56"/>
      <c r="L607" s="10"/>
      <c r="M607" s="10"/>
      <c r="N607" s="7" t="s">
        <v>18</v>
      </c>
      <c r="O607" s="10"/>
    </row>
    <row r="608">
      <c r="A608" s="6">
        <v>45705.0</v>
      </c>
      <c r="B608" s="10"/>
      <c r="C608" s="7">
        <v>230487.0</v>
      </c>
      <c r="D608" s="7" t="s">
        <v>112</v>
      </c>
      <c r="E608" s="6">
        <v>45566.0</v>
      </c>
      <c r="F608" s="52">
        <f t="shared" si="1"/>
        <v>4</v>
      </c>
      <c r="G608" s="6">
        <v>45574.0</v>
      </c>
      <c r="H608" s="52">
        <f t="shared" si="2"/>
        <v>4</v>
      </c>
      <c r="I608" s="7" t="s">
        <v>44</v>
      </c>
      <c r="J608" s="10"/>
      <c r="K608" s="56"/>
      <c r="L608" s="10"/>
      <c r="M608" s="10"/>
      <c r="N608" s="7" t="s">
        <v>18</v>
      </c>
      <c r="O608" s="10"/>
    </row>
    <row r="609">
      <c r="A609" s="6">
        <v>45705.0</v>
      </c>
      <c r="B609" s="10"/>
      <c r="C609" s="7">
        <v>60077.0</v>
      </c>
      <c r="D609" s="7" t="s">
        <v>112</v>
      </c>
      <c r="E609" s="6">
        <v>43922.0</v>
      </c>
      <c r="F609" s="52">
        <f t="shared" si="1"/>
        <v>58</v>
      </c>
      <c r="G609" s="6">
        <v>44049.0</v>
      </c>
      <c r="H609" s="52">
        <f t="shared" si="2"/>
        <v>54</v>
      </c>
      <c r="I609" s="7" t="s">
        <v>56</v>
      </c>
      <c r="J609" s="10"/>
      <c r="K609" s="56"/>
      <c r="L609" s="10"/>
      <c r="M609" s="10"/>
      <c r="N609" s="7" t="s">
        <v>18</v>
      </c>
      <c r="O609" s="10"/>
    </row>
    <row r="610">
      <c r="A610" s="6">
        <v>45705.0</v>
      </c>
      <c r="B610" s="10"/>
      <c r="C610" s="7">
        <v>235098.0</v>
      </c>
      <c r="D610" s="7" t="s">
        <v>112</v>
      </c>
      <c r="E610" s="6">
        <v>45597.0</v>
      </c>
      <c r="F610" s="52">
        <f t="shared" si="1"/>
        <v>3</v>
      </c>
      <c r="G610" s="9">
        <v>45625.0</v>
      </c>
      <c r="H610" s="52">
        <f t="shared" si="2"/>
        <v>2</v>
      </c>
      <c r="I610" s="7" t="s">
        <v>57</v>
      </c>
      <c r="J610" s="10"/>
      <c r="K610" s="56"/>
      <c r="L610" s="10"/>
      <c r="M610" s="10"/>
      <c r="N610" s="7" t="s">
        <v>18</v>
      </c>
      <c r="O610" s="10"/>
    </row>
    <row r="611">
      <c r="A611" s="6">
        <v>45705.0</v>
      </c>
      <c r="B611" s="10"/>
      <c r="C611" s="7">
        <v>166358.0</v>
      </c>
      <c r="D611" s="7" t="s">
        <v>112</v>
      </c>
      <c r="E611" s="6">
        <v>44896.0</v>
      </c>
      <c r="F611" s="52">
        <f t="shared" si="1"/>
        <v>26</v>
      </c>
      <c r="G611" s="6">
        <v>45019.0</v>
      </c>
      <c r="H611" s="52">
        <f t="shared" si="2"/>
        <v>22</v>
      </c>
      <c r="I611" s="7" t="s">
        <v>69</v>
      </c>
      <c r="J611" s="10"/>
      <c r="K611" s="56"/>
      <c r="L611" s="10"/>
      <c r="M611" s="10"/>
      <c r="N611" s="7" t="s">
        <v>18</v>
      </c>
      <c r="O611" s="10"/>
    </row>
    <row r="612">
      <c r="A612" s="6">
        <v>45688.0</v>
      </c>
      <c r="B612" s="10"/>
      <c r="C612" s="7">
        <v>183919.0</v>
      </c>
      <c r="D612" s="7" t="s">
        <v>112</v>
      </c>
      <c r="E612" s="6">
        <v>45108.0</v>
      </c>
      <c r="F612" s="52">
        <f t="shared" si="1"/>
        <v>19</v>
      </c>
      <c r="G612" s="6">
        <v>45166.0</v>
      </c>
      <c r="H612" s="52">
        <f t="shared" si="2"/>
        <v>17</v>
      </c>
      <c r="I612" s="7" t="s">
        <v>117</v>
      </c>
      <c r="J612" s="58">
        <v>778730.0</v>
      </c>
      <c r="K612" s="53" t="s">
        <v>143</v>
      </c>
      <c r="L612" s="10"/>
      <c r="M612" s="10"/>
      <c r="N612" s="7" t="s">
        <v>19</v>
      </c>
      <c r="O612" s="10"/>
    </row>
    <row r="613">
      <c r="A613" s="6">
        <v>45705.0</v>
      </c>
      <c r="B613" s="10"/>
      <c r="C613" s="7">
        <v>197841.0</v>
      </c>
      <c r="D613" s="7" t="s">
        <v>112</v>
      </c>
      <c r="E613" s="6">
        <v>45139.0</v>
      </c>
      <c r="F613" s="52">
        <f t="shared" si="1"/>
        <v>18</v>
      </c>
      <c r="G613" s="6">
        <v>45300.0</v>
      </c>
      <c r="H613" s="52">
        <f t="shared" si="2"/>
        <v>13</v>
      </c>
      <c r="I613" s="7" t="s">
        <v>56</v>
      </c>
      <c r="J613" s="10"/>
      <c r="K613" s="56"/>
      <c r="L613" s="10"/>
      <c r="M613" s="10"/>
      <c r="N613" s="7" t="s">
        <v>18</v>
      </c>
      <c r="O613" s="10"/>
    </row>
    <row r="614">
      <c r="A614" s="6">
        <v>45705.0</v>
      </c>
      <c r="B614" s="10"/>
      <c r="C614" s="7">
        <v>209209.0</v>
      </c>
      <c r="D614" s="7" t="s">
        <v>112</v>
      </c>
      <c r="E614" s="6">
        <v>45352.0</v>
      </c>
      <c r="F614" s="52">
        <f t="shared" si="1"/>
        <v>11</v>
      </c>
      <c r="G614" s="6">
        <v>45387.0</v>
      </c>
      <c r="H614" s="52">
        <f t="shared" si="2"/>
        <v>10</v>
      </c>
      <c r="I614" s="7" t="s">
        <v>56</v>
      </c>
      <c r="J614" s="10"/>
      <c r="K614" s="56"/>
      <c r="L614" s="10"/>
      <c r="M614" s="10"/>
      <c r="N614" s="7" t="s">
        <v>18</v>
      </c>
      <c r="O614" s="10"/>
    </row>
    <row r="615">
      <c r="A615" s="6">
        <v>45705.0</v>
      </c>
      <c r="B615" s="10"/>
      <c r="C615" s="7">
        <v>218025.0</v>
      </c>
      <c r="D615" s="7" t="s">
        <v>112</v>
      </c>
      <c r="E615" s="6">
        <v>45413.0</v>
      </c>
      <c r="F615" s="52">
        <f t="shared" si="1"/>
        <v>9</v>
      </c>
      <c r="G615" s="6">
        <v>45457.0</v>
      </c>
      <c r="H615" s="52">
        <f t="shared" si="2"/>
        <v>8</v>
      </c>
      <c r="I615" s="7" t="s">
        <v>56</v>
      </c>
      <c r="J615" s="10"/>
      <c r="K615" s="56"/>
      <c r="L615" s="10"/>
      <c r="M615" s="10"/>
      <c r="N615" s="7" t="s">
        <v>18</v>
      </c>
      <c r="O615" s="10"/>
    </row>
    <row r="616">
      <c r="A616" s="6">
        <v>45705.0</v>
      </c>
      <c r="B616" s="6">
        <v>45674.0</v>
      </c>
      <c r="C616" s="7">
        <v>222903.0</v>
      </c>
      <c r="D616" s="7" t="s">
        <v>112</v>
      </c>
      <c r="E616" s="6">
        <v>45444.0</v>
      </c>
      <c r="F616" s="52">
        <f t="shared" si="1"/>
        <v>8</v>
      </c>
      <c r="G616" s="6">
        <v>45503.0</v>
      </c>
      <c r="H616" s="52">
        <f t="shared" si="2"/>
        <v>6</v>
      </c>
      <c r="I616" s="7" t="s">
        <v>48</v>
      </c>
      <c r="J616" s="7">
        <v>401.0</v>
      </c>
      <c r="K616" s="53">
        <v>6000.0</v>
      </c>
      <c r="L616" s="7" t="s">
        <v>46</v>
      </c>
      <c r="M616" s="6">
        <v>45705.0</v>
      </c>
      <c r="N616" s="7" t="s">
        <v>16</v>
      </c>
      <c r="O616" s="7" t="s">
        <v>418</v>
      </c>
    </row>
    <row r="617">
      <c r="A617" s="6">
        <v>45705.0</v>
      </c>
      <c r="B617" s="10"/>
      <c r="C617" s="7">
        <v>228650.0</v>
      </c>
      <c r="D617" s="7" t="s">
        <v>112</v>
      </c>
      <c r="E617" s="6">
        <v>45383.0</v>
      </c>
      <c r="F617" s="52">
        <f t="shared" si="1"/>
        <v>10</v>
      </c>
      <c r="G617" s="6">
        <v>45555.0</v>
      </c>
      <c r="H617" s="52">
        <f t="shared" si="2"/>
        <v>4</v>
      </c>
      <c r="I617" s="7" t="s">
        <v>56</v>
      </c>
      <c r="J617" s="10"/>
      <c r="K617" s="56"/>
      <c r="L617" s="10"/>
      <c r="M617" s="10"/>
      <c r="N617" s="7" t="s">
        <v>18</v>
      </c>
      <c r="O617" s="10"/>
    </row>
    <row r="618">
      <c r="A618" s="6">
        <v>45705.0</v>
      </c>
      <c r="B618" s="10"/>
      <c r="C618" s="7">
        <v>215920.0</v>
      </c>
      <c r="D618" s="7" t="s">
        <v>112</v>
      </c>
      <c r="E618" s="6">
        <v>45383.0</v>
      </c>
      <c r="F618" s="52">
        <f t="shared" si="1"/>
        <v>10</v>
      </c>
      <c r="G618" s="6">
        <v>45437.0</v>
      </c>
      <c r="H618" s="52">
        <f t="shared" si="2"/>
        <v>8</v>
      </c>
      <c r="I618" s="7" t="s">
        <v>56</v>
      </c>
      <c r="J618" s="10"/>
      <c r="K618" s="56"/>
      <c r="L618" s="10"/>
      <c r="M618" s="10"/>
      <c r="N618" s="7" t="s">
        <v>18</v>
      </c>
      <c r="O618" s="10"/>
    </row>
    <row r="619">
      <c r="A619" s="6">
        <v>45705.0</v>
      </c>
      <c r="B619" s="10"/>
      <c r="C619" s="7">
        <v>241188.0</v>
      </c>
      <c r="D619" s="7" t="s">
        <v>112</v>
      </c>
      <c r="E619" s="6">
        <v>45627.0</v>
      </c>
      <c r="F619" s="52">
        <f t="shared" si="1"/>
        <v>2</v>
      </c>
      <c r="G619" s="6">
        <v>45687.0</v>
      </c>
      <c r="H619" s="52">
        <f t="shared" si="2"/>
        <v>0</v>
      </c>
      <c r="I619" s="7" t="s">
        <v>56</v>
      </c>
      <c r="J619" s="10"/>
      <c r="K619" s="56"/>
      <c r="L619" s="10"/>
      <c r="M619" s="10"/>
      <c r="N619" s="7" t="s">
        <v>18</v>
      </c>
      <c r="O619" s="10"/>
    </row>
    <row r="620">
      <c r="A620" s="6">
        <v>45705.0</v>
      </c>
      <c r="B620" s="10"/>
      <c r="C620" s="7">
        <v>217911.0</v>
      </c>
      <c r="D620" s="7" t="s">
        <v>114</v>
      </c>
      <c r="E620" s="6">
        <v>45413.0</v>
      </c>
      <c r="F620" s="52">
        <f t="shared" si="1"/>
        <v>9</v>
      </c>
      <c r="G620" s="6">
        <v>45457.0</v>
      </c>
      <c r="H620" s="52">
        <f t="shared" si="2"/>
        <v>8</v>
      </c>
      <c r="I620" s="7" t="s">
        <v>56</v>
      </c>
      <c r="J620" s="10"/>
      <c r="K620" s="56"/>
      <c r="L620" s="10"/>
      <c r="M620" s="10"/>
      <c r="N620" s="7" t="s">
        <v>18</v>
      </c>
      <c r="O620" s="10"/>
    </row>
    <row r="621">
      <c r="A621" s="6">
        <v>45705.0</v>
      </c>
      <c r="B621" s="10"/>
      <c r="C621" s="7">
        <v>73250.0</v>
      </c>
      <c r="D621" s="7" t="s">
        <v>114</v>
      </c>
      <c r="E621" s="6">
        <v>44197.0</v>
      </c>
      <c r="F621" s="52">
        <f t="shared" si="1"/>
        <v>49</v>
      </c>
      <c r="G621" s="6">
        <v>44205.0</v>
      </c>
      <c r="H621" s="52">
        <f t="shared" si="2"/>
        <v>49</v>
      </c>
      <c r="I621" s="7" t="s">
        <v>56</v>
      </c>
      <c r="J621" s="10"/>
      <c r="K621" s="56"/>
      <c r="L621" s="10"/>
      <c r="M621" s="10"/>
      <c r="N621" s="7" t="s">
        <v>18</v>
      </c>
      <c r="O621" s="10"/>
    </row>
    <row r="622">
      <c r="A622" s="6">
        <v>45705.0</v>
      </c>
      <c r="B622" s="10"/>
      <c r="C622" s="7">
        <v>107012.0</v>
      </c>
      <c r="D622" s="7" t="s">
        <v>114</v>
      </c>
      <c r="E622" s="6">
        <v>44501.0</v>
      </c>
      <c r="F622" s="52">
        <f t="shared" si="1"/>
        <v>39</v>
      </c>
      <c r="G622" s="9">
        <v>44519.0</v>
      </c>
      <c r="H622" s="52">
        <f t="shared" si="2"/>
        <v>38</v>
      </c>
      <c r="I622" s="7" t="s">
        <v>44</v>
      </c>
      <c r="J622" s="10"/>
      <c r="K622" s="56"/>
      <c r="L622" s="10"/>
      <c r="M622" s="10"/>
      <c r="N622" s="7" t="s">
        <v>18</v>
      </c>
      <c r="O622" s="10"/>
    </row>
    <row r="623">
      <c r="A623" s="6">
        <v>45705.0</v>
      </c>
      <c r="B623" s="10"/>
      <c r="C623" s="7">
        <v>152141.0</v>
      </c>
      <c r="D623" s="7" t="s">
        <v>114</v>
      </c>
      <c r="E623" s="6">
        <v>44743.0</v>
      </c>
      <c r="F623" s="52">
        <f t="shared" si="1"/>
        <v>31</v>
      </c>
      <c r="G623" s="9">
        <v>44890.0</v>
      </c>
      <c r="H623" s="52">
        <f t="shared" si="2"/>
        <v>26</v>
      </c>
      <c r="I623" s="7" t="s">
        <v>56</v>
      </c>
      <c r="J623" s="10"/>
      <c r="K623" s="56"/>
      <c r="L623" s="10"/>
      <c r="M623" s="10"/>
      <c r="N623" s="7" t="s">
        <v>18</v>
      </c>
      <c r="O623" s="10"/>
    </row>
    <row r="624">
      <c r="A624" s="6">
        <v>45705.0</v>
      </c>
      <c r="B624" s="10"/>
      <c r="C624" s="7">
        <v>221133.0</v>
      </c>
      <c r="D624" s="7" t="s">
        <v>114</v>
      </c>
      <c r="E624" s="6">
        <v>45323.0</v>
      </c>
      <c r="F624" s="52">
        <f t="shared" si="1"/>
        <v>12</v>
      </c>
      <c r="G624" s="6">
        <v>45484.0</v>
      </c>
      <c r="H624" s="52">
        <f t="shared" si="2"/>
        <v>7</v>
      </c>
      <c r="I624" s="7" t="s">
        <v>56</v>
      </c>
      <c r="J624" s="10"/>
      <c r="K624" s="56"/>
      <c r="L624" s="10"/>
      <c r="M624" s="10"/>
      <c r="N624" s="7" t="s">
        <v>18</v>
      </c>
      <c r="O624" s="10"/>
    </row>
    <row r="625">
      <c r="A625" s="6">
        <v>45705.0</v>
      </c>
      <c r="B625" s="10"/>
      <c r="C625" s="7">
        <v>240639.0</v>
      </c>
      <c r="D625" s="7" t="s">
        <v>114</v>
      </c>
      <c r="E625" s="6">
        <v>45658.0</v>
      </c>
      <c r="F625" s="52">
        <f t="shared" si="1"/>
        <v>1</v>
      </c>
      <c r="G625" s="6">
        <v>45681.0</v>
      </c>
      <c r="H625" s="52">
        <f t="shared" si="2"/>
        <v>0</v>
      </c>
      <c r="I625" s="7" t="s">
        <v>44</v>
      </c>
      <c r="J625" s="10"/>
      <c r="K625" s="56"/>
      <c r="L625" s="10"/>
      <c r="M625" s="10"/>
      <c r="N625" s="7" t="s">
        <v>18</v>
      </c>
      <c r="O625" s="10"/>
    </row>
    <row r="626">
      <c r="A626" s="6">
        <v>45705.0</v>
      </c>
      <c r="B626" s="10"/>
      <c r="C626" s="7">
        <v>205445.0</v>
      </c>
      <c r="D626" s="7" t="s">
        <v>114</v>
      </c>
      <c r="E626" s="6">
        <v>45323.0</v>
      </c>
      <c r="F626" s="52">
        <f t="shared" si="1"/>
        <v>12</v>
      </c>
      <c r="G626" s="6">
        <v>45359.0</v>
      </c>
      <c r="H626" s="52">
        <f t="shared" si="2"/>
        <v>11</v>
      </c>
      <c r="I626" s="7" t="s">
        <v>56</v>
      </c>
      <c r="J626" s="10"/>
      <c r="K626" s="56"/>
      <c r="L626" s="10"/>
      <c r="M626" s="10"/>
      <c r="N626" s="7" t="s">
        <v>18</v>
      </c>
      <c r="O626" s="10"/>
    </row>
    <row r="627">
      <c r="A627" s="6">
        <v>45705.0</v>
      </c>
      <c r="B627" s="10"/>
      <c r="C627" s="7">
        <v>176331.0</v>
      </c>
      <c r="D627" s="7" t="s">
        <v>114</v>
      </c>
      <c r="E627" s="6">
        <v>45078.0</v>
      </c>
      <c r="F627" s="52">
        <f t="shared" si="1"/>
        <v>20</v>
      </c>
      <c r="G627" s="6">
        <v>45104.0</v>
      </c>
      <c r="H627" s="52">
        <f t="shared" si="2"/>
        <v>19</v>
      </c>
      <c r="I627" s="7" t="s">
        <v>56</v>
      </c>
      <c r="J627" s="7" t="s">
        <v>419</v>
      </c>
      <c r="K627" s="53" t="s">
        <v>173</v>
      </c>
      <c r="L627" s="10"/>
      <c r="M627" s="10"/>
      <c r="N627" s="7" t="s">
        <v>20</v>
      </c>
      <c r="O627" s="10"/>
    </row>
    <row r="628">
      <c r="A628" s="6">
        <v>45705.0</v>
      </c>
      <c r="B628" s="10"/>
      <c r="C628" s="7">
        <v>187501.0</v>
      </c>
      <c r="D628" s="7" t="s">
        <v>114</v>
      </c>
      <c r="E628" s="6">
        <v>45170.0</v>
      </c>
      <c r="F628" s="52">
        <f t="shared" si="1"/>
        <v>17</v>
      </c>
      <c r="G628" s="6">
        <v>45196.0</v>
      </c>
      <c r="H628" s="52">
        <f t="shared" si="2"/>
        <v>16</v>
      </c>
      <c r="I628" s="7" t="s">
        <v>168</v>
      </c>
      <c r="J628" s="10"/>
      <c r="K628" s="56"/>
      <c r="L628" s="10"/>
      <c r="M628" s="10"/>
      <c r="N628" s="7" t="s">
        <v>18</v>
      </c>
      <c r="O628" s="10"/>
    </row>
    <row r="629">
      <c r="A629" s="6">
        <v>45705.0</v>
      </c>
      <c r="B629" s="10"/>
      <c r="C629" s="7">
        <v>27863.0</v>
      </c>
      <c r="D629" s="7" t="s">
        <v>114</v>
      </c>
      <c r="E629" s="6">
        <v>45200.0</v>
      </c>
      <c r="F629" s="52">
        <f t="shared" si="1"/>
        <v>16</v>
      </c>
      <c r="G629" s="6">
        <v>45332.0</v>
      </c>
      <c r="H629" s="52">
        <f t="shared" si="2"/>
        <v>12</v>
      </c>
      <c r="I629" s="7" t="s">
        <v>44</v>
      </c>
      <c r="J629" s="10"/>
      <c r="K629" s="56"/>
      <c r="L629" s="10"/>
      <c r="M629" s="10"/>
      <c r="N629" s="7" t="s">
        <v>18</v>
      </c>
      <c r="O629" s="10"/>
    </row>
    <row r="630">
      <c r="A630" s="6">
        <v>45705.0</v>
      </c>
      <c r="B630" s="10"/>
      <c r="C630" s="7">
        <v>208087.0</v>
      </c>
      <c r="D630" s="7" t="s">
        <v>114</v>
      </c>
      <c r="E630" s="6">
        <v>45352.0</v>
      </c>
      <c r="F630" s="52">
        <f t="shared" si="1"/>
        <v>11</v>
      </c>
      <c r="G630" s="6">
        <v>45378.0</v>
      </c>
      <c r="H630" s="52">
        <f t="shared" si="2"/>
        <v>10</v>
      </c>
      <c r="I630" s="7" t="s">
        <v>60</v>
      </c>
      <c r="J630" s="10"/>
      <c r="K630" s="56"/>
      <c r="L630" s="10"/>
      <c r="M630" s="10"/>
      <c r="N630" s="7" t="s">
        <v>18</v>
      </c>
      <c r="O630" s="10"/>
    </row>
    <row r="631">
      <c r="A631" s="6">
        <v>45705.0</v>
      </c>
      <c r="B631" s="10"/>
      <c r="C631" s="7">
        <v>210723.0</v>
      </c>
      <c r="D631" s="7" t="s">
        <v>114</v>
      </c>
      <c r="E631" s="6">
        <v>45413.0</v>
      </c>
      <c r="F631" s="52">
        <f t="shared" si="1"/>
        <v>9</v>
      </c>
      <c r="G631" s="6">
        <v>45463.0</v>
      </c>
      <c r="H631" s="52">
        <f t="shared" si="2"/>
        <v>7</v>
      </c>
      <c r="I631" s="7" t="s">
        <v>44</v>
      </c>
      <c r="J631" s="10"/>
      <c r="K631" s="56"/>
      <c r="L631" s="10"/>
      <c r="M631" s="10"/>
      <c r="N631" s="7" t="s">
        <v>18</v>
      </c>
      <c r="O631" s="10"/>
    </row>
    <row r="632">
      <c r="A632" s="6">
        <v>45705.0</v>
      </c>
      <c r="B632" s="10"/>
      <c r="C632" s="7">
        <v>224949.0</v>
      </c>
      <c r="D632" s="7" t="s">
        <v>114</v>
      </c>
      <c r="E632" s="6">
        <v>45505.0</v>
      </c>
      <c r="F632" s="52">
        <f t="shared" si="1"/>
        <v>6</v>
      </c>
      <c r="G632" s="6">
        <v>45518.0</v>
      </c>
      <c r="H632" s="52">
        <f t="shared" si="2"/>
        <v>6</v>
      </c>
      <c r="I632" s="7" t="s">
        <v>44</v>
      </c>
      <c r="J632" s="10"/>
      <c r="K632" s="56"/>
      <c r="L632" s="10"/>
      <c r="M632" s="10"/>
      <c r="N632" s="7" t="s">
        <v>18</v>
      </c>
      <c r="O632" s="10"/>
    </row>
    <row r="633">
      <c r="A633" s="6">
        <v>45705.0</v>
      </c>
      <c r="B633" s="10"/>
      <c r="C633" s="7">
        <v>228784.0</v>
      </c>
      <c r="D633" s="7" t="s">
        <v>114</v>
      </c>
      <c r="E633" s="6">
        <v>45505.0</v>
      </c>
      <c r="F633" s="52">
        <f t="shared" si="1"/>
        <v>6</v>
      </c>
      <c r="G633" s="6">
        <v>45558.0</v>
      </c>
      <c r="H633" s="52">
        <f t="shared" si="2"/>
        <v>4</v>
      </c>
      <c r="I633" s="7" t="s">
        <v>56</v>
      </c>
      <c r="J633" s="10"/>
      <c r="K633" s="56"/>
      <c r="L633" s="10"/>
      <c r="M633" s="10"/>
      <c r="N633" s="7" t="s">
        <v>18</v>
      </c>
      <c r="O633" s="10"/>
    </row>
    <row r="634">
      <c r="A634" s="6">
        <v>45705.0</v>
      </c>
      <c r="B634" s="10"/>
      <c r="C634" s="7">
        <v>233637.0</v>
      </c>
      <c r="D634" s="7" t="s">
        <v>114</v>
      </c>
      <c r="E634" s="6">
        <v>45597.0</v>
      </c>
      <c r="F634" s="52">
        <f t="shared" si="1"/>
        <v>3</v>
      </c>
      <c r="G634" s="6">
        <v>45603.0</v>
      </c>
      <c r="H634" s="52">
        <f t="shared" si="2"/>
        <v>3</v>
      </c>
      <c r="I634" s="7" t="s">
        <v>57</v>
      </c>
      <c r="J634" s="10"/>
      <c r="K634" s="56"/>
      <c r="L634" s="10"/>
      <c r="M634" s="10"/>
      <c r="N634" s="7" t="s">
        <v>18</v>
      </c>
      <c r="O634" s="10"/>
    </row>
    <row r="635">
      <c r="A635" s="6">
        <v>45705.0</v>
      </c>
      <c r="B635" s="10"/>
      <c r="C635" s="7">
        <v>237265.0</v>
      </c>
      <c r="D635" s="7" t="s">
        <v>114</v>
      </c>
      <c r="E635" s="6">
        <v>45597.0</v>
      </c>
      <c r="F635" s="52">
        <f t="shared" si="1"/>
        <v>3</v>
      </c>
      <c r="G635" s="9">
        <v>45642.0</v>
      </c>
      <c r="H635" s="52">
        <f t="shared" si="2"/>
        <v>2</v>
      </c>
      <c r="I635" s="7" t="s">
        <v>56</v>
      </c>
      <c r="J635" s="10"/>
      <c r="K635" s="56"/>
      <c r="L635" s="10"/>
      <c r="M635" s="10"/>
      <c r="N635" s="7" t="s">
        <v>18</v>
      </c>
      <c r="O635" s="10"/>
    </row>
    <row r="636">
      <c r="A636" s="6">
        <v>45705.0</v>
      </c>
      <c r="B636" s="10"/>
      <c r="C636" s="7">
        <v>239936.0</v>
      </c>
      <c r="D636" s="7" t="s">
        <v>114</v>
      </c>
      <c r="E636" s="6">
        <v>45627.0</v>
      </c>
      <c r="F636" s="52">
        <f t="shared" si="1"/>
        <v>2</v>
      </c>
      <c r="G636" s="6">
        <v>45677.0</v>
      </c>
      <c r="H636" s="52">
        <f t="shared" si="2"/>
        <v>0</v>
      </c>
      <c r="I636" s="7" t="s">
        <v>69</v>
      </c>
      <c r="J636" s="10"/>
      <c r="K636" s="56"/>
      <c r="L636" s="10"/>
      <c r="M636" s="10"/>
      <c r="N636" s="7" t="s">
        <v>18</v>
      </c>
      <c r="O636" s="10"/>
    </row>
    <row r="637">
      <c r="A637" s="6">
        <v>45705.0</v>
      </c>
      <c r="B637" s="10"/>
      <c r="C637" s="7">
        <v>241450.0</v>
      </c>
      <c r="D637" s="7" t="s">
        <v>114</v>
      </c>
      <c r="E637" s="6">
        <v>45658.0</v>
      </c>
      <c r="F637" s="52">
        <f t="shared" si="1"/>
        <v>1</v>
      </c>
      <c r="G637" s="6">
        <v>45688.0</v>
      </c>
      <c r="H637" s="52">
        <f t="shared" si="2"/>
        <v>0</v>
      </c>
      <c r="I637" s="7" t="s">
        <v>56</v>
      </c>
      <c r="J637" s="10"/>
      <c r="K637" s="56"/>
      <c r="L637" s="10"/>
      <c r="M637" s="10"/>
      <c r="N637" s="7" t="s">
        <v>18</v>
      </c>
      <c r="O637" s="10"/>
    </row>
    <row r="638">
      <c r="A638" s="6">
        <v>45705.0</v>
      </c>
      <c r="B638" s="10"/>
      <c r="C638" s="7">
        <v>238946.0</v>
      </c>
      <c r="D638" s="7" t="s">
        <v>116</v>
      </c>
      <c r="E638" s="6">
        <v>45566.0</v>
      </c>
      <c r="F638" s="52">
        <f t="shared" si="1"/>
        <v>4</v>
      </c>
      <c r="G638" s="6">
        <v>45667.0</v>
      </c>
      <c r="H638" s="52">
        <f t="shared" si="2"/>
        <v>1</v>
      </c>
      <c r="I638" s="7" t="s">
        <v>60</v>
      </c>
      <c r="J638" s="10"/>
      <c r="K638" s="56"/>
      <c r="L638" s="10"/>
      <c r="M638" s="10"/>
      <c r="N638" s="7" t="s">
        <v>18</v>
      </c>
      <c r="O638" s="10"/>
    </row>
    <row r="639">
      <c r="A639" s="6">
        <v>45705.0</v>
      </c>
      <c r="B639" s="10"/>
      <c r="C639" s="7">
        <v>136147.0</v>
      </c>
      <c r="D639" s="7" t="s">
        <v>116</v>
      </c>
      <c r="E639" s="6">
        <v>44682.0</v>
      </c>
      <c r="F639" s="52">
        <f t="shared" si="1"/>
        <v>33</v>
      </c>
      <c r="G639" s="6">
        <v>44749.0</v>
      </c>
      <c r="H639" s="52">
        <f t="shared" si="2"/>
        <v>31</v>
      </c>
      <c r="I639" s="7" t="s">
        <v>117</v>
      </c>
      <c r="J639" s="10"/>
      <c r="K639" s="56"/>
      <c r="L639" s="10"/>
      <c r="M639" s="10"/>
      <c r="N639" s="7" t="s">
        <v>18</v>
      </c>
      <c r="O639" s="10"/>
    </row>
    <row r="640">
      <c r="A640" s="6">
        <v>45705.0</v>
      </c>
      <c r="B640" s="10"/>
      <c r="C640" s="7">
        <v>232803.0</v>
      </c>
      <c r="D640" s="7" t="s">
        <v>116</v>
      </c>
      <c r="E640" s="6">
        <v>45566.0</v>
      </c>
      <c r="F640" s="52">
        <f t="shared" si="1"/>
        <v>4</v>
      </c>
      <c r="G640" s="9">
        <v>45596.0</v>
      </c>
      <c r="H640" s="52">
        <f t="shared" si="2"/>
        <v>3</v>
      </c>
      <c r="I640" s="7" t="s">
        <v>60</v>
      </c>
      <c r="J640" s="10"/>
      <c r="K640" s="56"/>
      <c r="L640" s="10"/>
      <c r="M640" s="10"/>
      <c r="N640" s="7" t="s">
        <v>18</v>
      </c>
      <c r="O640" s="10"/>
    </row>
    <row r="641">
      <c r="A641" s="6">
        <v>45705.0</v>
      </c>
      <c r="B641" s="10"/>
      <c r="C641" s="7">
        <v>212944.0</v>
      </c>
      <c r="D641" s="7" t="s">
        <v>116</v>
      </c>
      <c r="E641" s="6">
        <v>45200.0</v>
      </c>
      <c r="F641" s="52">
        <f t="shared" si="1"/>
        <v>16</v>
      </c>
      <c r="G641" s="6">
        <v>45415.0</v>
      </c>
      <c r="H641" s="52">
        <f t="shared" si="2"/>
        <v>9</v>
      </c>
      <c r="I641" s="7" t="s">
        <v>44</v>
      </c>
      <c r="J641" s="10"/>
      <c r="K641" s="56"/>
      <c r="L641" s="10"/>
      <c r="M641" s="10"/>
      <c r="N641" s="7" t="s">
        <v>18</v>
      </c>
      <c r="O641" s="10"/>
    </row>
    <row r="642">
      <c r="A642" s="6">
        <v>45705.0</v>
      </c>
      <c r="B642" s="10"/>
      <c r="C642" s="7">
        <v>192196.0</v>
      </c>
      <c r="D642" s="7" t="s">
        <v>116</v>
      </c>
      <c r="E642" s="6">
        <v>45231.0</v>
      </c>
      <c r="F642" s="52">
        <f t="shared" si="1"/>
        <v>15</v>
      </c>
      <c r="G642" s="6">
        <v>45238.0</v>
      </c>
      <c r="H642" s="52">
        <f t="shared" si="2"/>
        <v>15</v>
      </c>
      <c r="I642" s="7" t="s">
        <v>56</v>
      </c>
      <c r="J642" s="10"/>
      <c r="K642" s="56"/>
      <c r="L642" s="10"/>
      <c r="M642" s="10"/>
      <c r="N642" s="7" t="s">
        <v>18</v>
      </c>
      <c r="O642" s="10"/>
    </row>
    <row r="643">
      <c r="A643" s="6">
        <v>45705.0</v>
      </c>
      <c r="B643" s="10"/>
      <c r="C643" s="7">
        <v>203663.0</v>
      </c>
      <c r="D643" s="7" t="s">
        <v>116</v>
      </c>
      <c r="E643" s="6">
        <v>45323.0</v>
      </c>
      <c r="F643" s="52">
        <f t="shared" si="1"/>
        <v>12</v>
      </c>
      <c r="G643" s="6">
        <v>45348.0</v>
      </c>
      <c r="H643" s="52">
        <f t="shared" si="2"/>
        <v>11</v>
      </c>
      <c r="I643" s="7" t="s">
        <v>56</v>
      </c>
      <c r="J643" s="10"/>
      <c r="K643" s="56"/>
      <c r="L643" s="10"/>
      <c r="M643" s="10"/>
      <c r="N643" s="7" t="s">
        <v>18</v>
      </c>
      <c r="O643" s="10"/>
    </row>
    <row r="644">
      <c r="A644" s="6">
        <v>45705.0</v>
      </c>
      <c r="B644" s="10"/>
      <c r="C644" s="7">
        <v>211938.0</v>
      </c>
      <c r="D644" s="7" t="s">
        <v>116</v>
      </c>
      <c r="E644" s="6">
        <v>45383.0</v>
      </c>
      <c r="F644" s="52">
        <f t="shared" si="1"/>
        <v>10</v>
      </c>
      <c r="G644" s="6">
        <v>45407.0</v>
      </c>
      <c r="H644" s="52">
        <f t="shared" si="2"/>
        <v>9</v>
      </c>
      <c r="I644" s="7" t="s">
        <v>56</v>
      </c>
      <c r="J644" s="10"/>
      <c r="K644" s="56"/>
      <c r="L644" s="10"/>
      <c r="M644" s="10"/>
      <c r="N644" s="7" t="s">
        <v>18</v>
      </c>
      <c r="O644" s="10"/>
    </row>
    <row r="645">
      <c r="A645" s="6">
        <v>45705.0</v>
      </c>
      <c r="B645" s="10"/>
      <c r="C645" s="7">
        <v>221643.0</v>
      </c>
      <c r="D645" s="7" t="s">
        <v>116</v>
      </c>
      <c r="E645" s="6">
        <v>43922.0</v>
      </c>
      <c r="F645" s="52">
        <f t="shared" si="1"/>
        <v>58</v>
      </c>
      <c r="G645" s="6">
        <v>45400.0</v>
      </c>
      <c r="H645" s="52">
        <f t="shared" si="2"/>
        <v>10</v>
      </c>
      <c r="I645" s="7" t="s">
        <v>56</v>
      </c>
      <c r="J645" s="10"/>
      <c r="K645" s="56"/>
      <c r="L645" s="10"/>
      <c r="M645" s="10"/>
      <c r="N645" s="7" t="s">
        <v>18</v>
      </c>
      <c r="O645" s="10"/>
    </row>
    <row r="646">
      <c r="A646" s="6">
        <v>45705.0</v>
      </c>
      <c r="B646" s="10"/>
      <c r="C646" s="7">
        <v>228106.0</v>
      </c>
      <c r="D646" s="7" t="s">
        <v>116</v>
      </c>
      <c r="E646" s="6">
        <v>45505.0</v>
      </c>
      <c r="F646" s="52">
        <f t="shared" si="1"/>
        <v>6</v>
      </c>
      <c r="G646" s="6">
        <v>45551.0</v>
      </c>
      <c r="H646" s="52">
        <f t="shared" si="2"/>
        <v>5</v>
      </c>
      <c r="I646" s="7" t="s">
        <v>60</v>
      </c>
      <c r="J646" s="10"/>
      <c r="K646" s="56"/>
      <c r="L646" s="10"/>
      <c r="M646" s="10"/>
      <c r="N646" s="7" t="s">
        <v>18</v>
      </c>
      <c r="O646" s="10"/>
    </row>
    <row r="647">
      <c r="A647" s="6">
        <v>45705.0</v>
      </c>
      <c r="B647" s="10"/>
      <c r="C647" s="7">
        <v>233663.0</v>
      </c>
      <c r="D647" s="7" t="s">
        <v>116</v>
      </c>
      <c r="E647" s="6">
        <v>44927.0</v>
      </c>
      <c r="F647" s="52">
        <f t="shared" si="1"/>
        <v>25</v>
      </c>
      <c r="G647" s="6">
        <v>45543.0</v>
      </c>
      <c r="H647" s="52">
        <f t="shared" si="2"/>
        <v>5</v>
      </c>
      <c r="I647" s="7" t="s">
        <v>117</v>
      </c>
      <c r="J647" s="10"/>
      <c r="K647" s="56"/>
      <c r="L647" s="10"/>
      <c r="M647" s="10"/>
      <c r="N647" s="7" t="s">
        <v>18</v>
      </c>
      <c r="O647" s="10"/>
    </row>
    <row r="648">
      <c r="A648" s="6">
        <v>45705.0</v>
      </c>
      <c r="B648" s="10"/>
      <c r="C648" s="7">
        <v>239158.0</v>
      </c>
      <c r="D648" s="7" t="s">
        <v>116</v>
      </c>
      <c r="E648" s="6">
        <v>45597.0</v>
      </c>
      <c r="F648" s="52">
        <f t="shared" si="1"/>
        <v>3</v>
      </c>
      <c r="G648" s="6">
        <v>45670.0</v>
      </c>
      <c r="H648" s="52">
        <f t="shared" si="2"/>
        <v>1</v>
      </c>
      <c r="I648" s="7" t="s">
        <v>69</v>
      </c>
      <c r="J648" s="10"/>
      <c r="K648" s="56"/>
      <c r="L648" s="10"/>
      <c r="M648" s="10"/>
      <c r="N648" s="7" t="s">
        <v>18</v>
      </c>
      <c r="O648" s="10"/>
    </row>
    <row r="649">
      <c r="A649" s="6">
        <v>45705.0</v>
      </c>
      <c r="B649" s="10"/>
      <c r="C649" s="7">
        <v>242332.0</v>
      </c>
      <c r="D649" s="7" t="s">
        <v>116</v>
      </c>
      <c r="E649" s="6">
        <v>44470.0</v>
      </c>
      <c r="F649" s="52">
        <f t="shared" si="1"/>
        <v>40</v>
      </c>
      <c r="G649" s="6">
        <v>45695.0</v>
      </c>
      <c r="H649" s="52">
        <f t="shared" si="2"/>
        <v>0</v>
      </c>
      <c r="I649" s="7" t="s">
        <v>48</v>
      </c>
      <c r="J649" s="10"/>
      <c r="K649" s="56"/>
      <c r="L649" s="10"/>
      <c r="M649" s="10"/>
      <c r="N649" s="7" t="s">
        <v>18</v>
      </c>
      <c r="O649" s="10"/>
    </row>
    <row r="650">
      <c r="A650" s="6">
        <v>45705.0</v>
      </c>
      <c r="B650" s="10"/>
      <c r="C650" s="7">
        <v>226875.0</v>
      </c>
      <c r="D650" s="7" t="s">
        <v>118</v>
      </c>
      <c r="E650" s="6">
        <v>45444.0</v>
      </c>
      <c r="F650" s="52">
        <f t="shared" si="1"/>
        <v>8</v>
      </c>
      <c r="G650" s="6">
        <v>45538.0</v>
      </c>
      <c r="H650" s="52">
        <f t="shared" si="2"/>
        <v>5</v>
      </c>
      <c r="I650" s="7" t="s">
        <v>44</v>
      </c>
      <c r="J650" s="10"/>
      <c r="K650" s="56"/>
      <c r="L650" s="10"/>
      <c r="M650" s="10"/>
      <c r="N650" s="7" t="s">
        <v>18</v>
      </c>
      <c r="O650" s="10"/>
    </row>
    <row r="651">
      <c r="A651" s="6">
        <v>45705.0</v>
      </c>
      <c r="B651" s="10"/>
      <c r="C651" s="7">
        <v>183619.0</v>
      </c>
      <c r="D651" s="7" t="s">
        <v>118</v>
      </c>
      <c r="E651" s="6">
        <v>44958.0</v>
      </c>
      <c r="F651" s="52">
        <f t="shared" si="1"/>
        <v>24</v>
      </c>
      <c r="G651" s="6">
        <v>45164.0</v>
      </c>
      <c r="H651" s="52">
        <f t="shared" si="2"/>
        <v>17</v>
      </c>
      <c r="I651" s="7" t="s">
        <v>56</v>
      </c>
      <c r="J651" s="10"/>
      <c r="K651" s="56"/>
      <c r="L651" s="10"/>
      <c r="M651" s="10"/>
      <c r="N651" s="7" t="s">
        <v>18</v>
      </c>
      <c r="O651" s="10"/>
    </row>
    <row r="652">
      <c r="A652" s="6">
        <v>45705.0</v>
      </c>
      <c r="B652" s="10"/>
      <c r="C652" s="7">
        <v>188033.0</v>
      </c>
      <c r="D652" s="7" t="s">
        <v>118</v>
      </c>
      <c r="E652" s="6">
        <v>45108.0</v>
      </c>
      <c r="F652" s="52">
        <f t="shared" si="1"/>
        <v>19</v>
      </c>
      <c r="G652" s="6">
        <v>45201.0</v>
      </c>
      <c r="H652" s="52">
        <f t="shared" si="2"/>
        <v>16</v>
      </c>
      <c r="I652" s="7" t="s">
        <v>56</v>
      </c>
      <c r="J652" s="10"/>
      <c r="K652" s="56"/>
      <c r="L652" s="10"/>
      <c r="M652" s="10"/>
      <c r="N652" s="7" t="s">
        <v>18</v>
      </c>
      <c r="O652" s="10"/>
    </row>
    <row r="653">
      <c r="A653" s="6">
        <v>45705.0</v>
      </c>
      <c r="B653" s="10"/>
      <c r="C653" s="7">
        <v>228546.0</v>
      </c>
      <c r="D653" s="7" t="s">
        <v>118</v>
      </c>
      <c r="E653" s="6">
        <v>45474.0</v>
      </c>
      <c r="F653" s="52">
        <f t="shared" si="1"/>
        <v>7</v>
      </c>
      <c r="G653" s="6">
        <v>45555.0</v>
      </c>
      <c r="H653" s="52">
        <f t="shared" si="2"/>
        <v>4</v>
      </c>
      <c r="I653" s="7" t="s">
        <v>56</v>
      </c>
      <c r="J653" s="10"/>
      <c r="K653" s="56"/>
      <c r="L653" s="10"/>
      <c r="M653" s="10"/>
      <c r="N653" s="7" t="s">
        <v>18</v>
      </c>
      <c r="O653" s="10"/>
    </row>
    <row r="654">
      <c r="A654" s="6">
        <v>45705.0</v>
      </c>
      <c r="B654" s="10"/>
      <c r="C654" s="7">
        <v>232220.0</v>
      </c>
      <c r="D654" s="7" t="s">
        <v>118</v>
      </c>
      <c r="E654" s="6">
        <v>45536.0</v>
      </c>
      <c r="F654" s="52">
        <f t="shared" si="1"/>
        <v>5</v>
      </c>
      <c r="G654" s="9">
        <v>45590.0</v>
      </c>
      <c r="H654" s="52">
        <f t="shared" si="2"/>
        <v>3</v>
      </c>
      <c r="I654" s="7" t="s">
        <v>44</v>
      </c>
      <c r="J654" s="10"/>
      <c r="K654" s="56"/>
      <c r="L654" s="10"/>
      <c r="M654" s="10"/>
      <c r="N654" s="7" t="s">
        <v>18</v>
      </c>
      <c r="O654" s="10"/>
    </row>
    <row r="655">
      <c r="A655" s="6">
        <v>45705.0</v>
      </c>
      <c r="B655" s="10"/>
      <c r="C655" s="7">
        <v>238091.0</v>
      </c>
      <c r="D655" s="7" t="s">
        <v>118</v>
      </c>
      <c r="E655" s="6">
        <v>45627.0</v>
      </c>
      <c r="F655" s="52">
        <f t="shared" si="1"/>
        <v>2</v>
      </c>
      <c r="G655" s="6">
        <v>45661.0</v>
      </c>
      <c r="H655" s="52">
        <f t="shared" si="2"/>
        <v>1</v>
      </c>
      <c r="I655" s="7" t="s">
        <v>69</v>
      </c>
      <c r="J655" s="10"/>
      <c r="K655" s="56"/>
      <c r="L655" s="10"/>
      <c r="M655" s="10"/>
      <c r="N655" s="7" t="s">
        <v>18</v>
      </c>
      <c r="O655" s="10"/>
    </row>
    <row r="656">
      <c r="A656" s="6">
        <v>45705.0</v>
      </c>
      <c r="B656" s="10"/>
      <c r="C656" s="7">
        <v>240955.0</v>
      </c>
      <c r="D656" s="7" t="s">
        <v>118</v>
      </c>
      <c r="E656" s="6">
        <v>45566.0</v>
      </c>
      <c r="F656" s="52">
        <f t="shared" si="1"/>
        <v>4</v>
      </c>
      <c r="G656" s="6">
        <v>45686.0</v>
      </c>
      <c r="H656" s="52">
        <f t="shared" si="2"/>
        <v>0</v>
      </c>
      <c r="I656" s="7" t="s">
        <v>44</v>
      </c>
      <c r="J656" s="10"/>
      <c r="K656" s="56"/>
      <c r="L656" s="10"/>
      <c r="M656" s="10"/>
      <c r="N656" s="7" t="s">
        <v>18</v>
      </c>
      <c r="O656" s="10"/>
    </row>
    <row r="657">
      <c r="A657" s="6">
        <v>45705.0</v>
      </c>
      <c r="B657" s="10"/>
      <c r="C657" s="7">
        <v>242534.0</v>
      </c>
      <c r="D657" s="7" t="s">
        <v>118</v>
      </c>
      <c r="E657" s="6">
        <v>45597.0</v>
      </c>
      <c r="F657" s="52">
        <f t="shared" si="1"/>
        <v>3</v>
      </c>
      <c r="G657" s="6">
        <v>45698.0</v>
      </c>
      <c r="H657" s="52">
        <f t="shared" si="2"/>
        <v>0</v>
      </c>
      <c r="I657" s="7" t="s">
        <v>69</v>
      </c>
      <c r="J657" s="10"/>
      <c r="K657" s="56"/>
      <c r="L657" s="10"/>
      <c r="M657" s="10"/>
      <c r="N657" s="7" t="s">
        <v>18</v>
      </c>
      <c r="O657" s="10"/>
    </row>
    <row r="658">
      <c r="A658" s="6">
        <v>45705.0</v>
      </c>
      <c r="B658" s="10"/>
      <c r="C658" s="7">
        <v>195107.0</v>
      </c>
      <c r="D658" s="7" t="s">
        <v>120</v>
      </c>
      <c r="E658" s="6">
        <v>45170.0</v>
      </c>
      <c r="F658" s="52">
        <f t="shared" si="1"/>
        <v>17</v>
      </c>
      <c r="G658" s="6">
        <v>45268.0</v>
      </c>
      <c r="H658" s="52">
        <f t="shared" si="2"/>
        <v>14</v>
      </c>
      <c r="I658" s="7" t="s">
        <v>56</v>
      </c>
      <c r="J658" s="10"/>
      <c r="K658" s="56"/>
      <c r="L658" s="10"/>
      <c r="M658" s="10"/>
      <c r="N658" s="7" t="s">
        <v>18</v>
      </c>
      <c r="O658" s="10"/>
    </row>
    <row r="659">
      <c r="A659" s="6">
        <v>45705.0</v>
      </c>
      <c r="B659" s="10"/>
      <c r="C659" s="7">
        <v>140006.0</v>
      </c>
      <c r="D659" s="7" t="s">
        <v>120</v>
      </c>
      <c r="E659" s="6">
        <v>44743.0</v>
      </c>
      <c r="F659" s="52">
        <f t="shared" si="1"/>
        <v>31</v>
      </c>
      <c r="G659" s="6">
        <v>44782.0</v>
      </c>
      <c r="H659" s="52">
        <f t="shared" si="2"/>
        <v>30</v>
      </c>
      <c r="I659" s="7" t="s">
        <v>60</v>
      </c>
      <c r="J659" s="10"/>
      <c r="K659" s="56"/>
      <c r="L659" s="10"/>
      <c r="M659" s="10"/>
      <c r="N659" s="7" t="s">
        <v>18</v>
      </c>
      <c r="O659" s="10"/>
    </row>
    <row r="660">
      <c r="A660" s="6">
        <v>45705.0</v>
      </c>
      <c r="B660" s="10"/>
      <c r="C660" s="7">
        <v>228460.0</v>
      </c>
      <c r="D660" s="7" t="s">
        <v>120</v>
      </c>
      <c r="E660" s="6">
        <v>45413.0</v>
      </c>
      <c r="F660" s="52">
        <f t="shared" si="1"/>
        <v>9</v>
      </c>
      <c r="G660" s="6">
        <v>45555.0</v>
      </c>
      <c r="H660" s="52">
        <f t="shared" si="2"/>
        <v>4</v>
      </c>
      <c r="I660" s="7" t="s">
        <v>44</v>
      </c>
      <c r="J660" s="10"/>
      <c r="K660" s="56"/>
      <c r="L660" s="10"/>
      <c r="M660" s="10"/>
      <c r="N660" s="7" t="s">
        <v>18</v>
      </c>
      <c r="O660" s="10"/>
    </row>
    <row r="661">
      <c r="A661" s="6">
        <v>45705.0</v>
      </c>
      <c r="B661" s="10"/>
      <c r="C661" s="7">
        <v>230684.0</v>
      </c>
      <c r="D661" s="7" t="s">
        <v>120</v>
      </c>
      <c r="E661" s="6">
        <v>45505.0</v>
      </c>
      <c r="F661" s="52">
        <f t="shared" si="1"/>
        <v>6</v>
      </c>
      <c r="G661" s="9">
        <v>45575.0</v>
      </c>
      <c r="H661" s="52">
        <f t="shared" si="2"/>
        <v>4</v>
      </c>
      <c r="I661" s="7" t="s">
        <v>60</v>
      </c>
      <c r="J661" s="10"/>
      <c r="K661" s="56"/>
      <c r="L661" s="10"/>
      <c r="M661" s="10"/>
      <c r="N661" s="7" t="s">
        <v>18</v>
      </c>
      <c r="O661" s="10"/>
    </row>
    <row r="662">
      <c r="A662" s="6">
        <v>45705.0</v>
      </c>
      <c r="B662" s="10"/>
      <c r="C662" s="7">
        <v>191811.0</v>
      </c>
      <c r="D662" s="7" t="s">
        <v>120</v>
      </c>
      <c r="E662" s="6">
        <v>45200.0</v>
      </c>
      <c r="F662" s="52">
        <f t="shared" si="1"/>
        <v>16</v>
      </c>
      <c r="G662" s="6">
        <v>45236.0</v>
      </c>
      <c r="H662" s="52">
        <f t="shared" si="2"/>
        <v>15</v>
      </c>
      <c r="I662" s="7" t="s">
        <v>56</v>
      </c>
      <c r="J662" s="10"/>
      <c r="K662" s="56"/>
      <c r="L662" s="10"/>
      <c r="M662" s="10"/>
      <c r="N662" s="7" t="s">
        <v>18</v>
      </c>
      <c r="O662" s="10"/>
    </row>
    <row r="663">
      <c r="A663" s="6">
        <v>45705.0</v>
      </c>
      <c r="B663" s="10"/>
      <c r="C663" s="7">
        <v>210600.0</v>
      </c>
      <c r="D663" s="7" t="s">
        <v>120</v>
      </c>
      <c r="E663" s="6">
        <v>45323.0</v>
      </c>
      <c r="F663" s="52">
        <f t="shared" si="1"/>
        <v>12</v>
      </c>
      <c r="G663" s="6">
        <v>45398.0</v>
      </c>
      <c r="H663" s="52">
        <f t="shared" si="2"/>
        <v>10</v>
      </c>
      <c r="I663" s="7" t="s">
        <v>56</v>
      </c>
      <c r="J663" s="10"/>
      <c r="K663" s="56"/>
      <c r="L663" s="10"/>
      <c r="M663" s="10"/>
      <c r="N663" s="7" t="s">
        <v>18</v>
      </c>
      <c r="O663" s="10"/>
    </row>
    <row r="664">
      <c r="A664" s="6">
        <v>45705.0</v>
      </c>
      <c r="B664" s="10"/>
      <c r="C664" s="7">
        <v>218906.0</v>
      </c>
      <c r="D664" s="7" t="s">
        <v>120</v>
      </c>
      <c r="E664" s="6">
        <v>45444.0</v>
      </c>
      <c r="F664" s="52">
        <f t="shared" si="1"/>
        <v>8</v>
      </c>
      <c r="G664" s="6">
        <v>45464.0</v>
      </c>
      <c r="H664" s="52">
        <f t="shared" si="2"/>
        <v>7</v>
      </c>
      <c r="I664" s="7" t="s">
        <v>44</v>
      </c>
      <c r="J664" s="10"/>
      <c r="K664" s="56"/>
      <c r="L664" s="10"/>
      <c r="M664" s="10"/>
      <c r="N664" s="7" t="s">
        <v>18</v>
      </c>
      <c r="O664" s="10"/>
    </row>
    <row r="665">
      <c r="A665" s="6">
        <v>45705.0</v>
      </c>
      <c r="B665" s="10"/>
      <c r="C665" s="7">
        <v>226906.0</v>
      </c>
      <c r="D665" s="7" t="s">
        <v>120</v>
      </c>
      <c r="E665" s="6">
        <v>45505.0</v>
      </c>
      <c r="F665" s="52">
        <f t="shared" si="1"/>
        <v>6</v>
      </c>
      <c r="G665" s="6">
        <v>45539.0</v>
      </c>
      <c r="H665" s="52">
        <f t="shared" si="2"/>
        <v>5</v>
      </c>
      <c r="I665" s="7" t="s">
        <v>48</v>
      </c>
      <c r="J665" s="10"/>
      <c r="K665" s="56"/>
      <c r="L665" s="10"/>
      <c r="M665" s="10"/>
      <c r="N665" s="7" t="s">
        <v>18</v>
      </c>
      <c r="O665" s="10"/>
    </row>
    <row r="666">
      <c r="A666" s="6">
        <v>45705.0</v>
      </c>
      <c r="B666" s="10"/>
      <c r="C666" s="7">
        <v>232349.0</v>
      </c>
      <c r="D666" s="7" t="s">
        <v>120</v>
      </c>
      <c r="E666" s="6">
        <v>45536.0</v>
      </c>
      <c r="F666" s="52">
        <f t="shared" si="1"/>
        <v>5</v>
      </c>
      <c r="G666" s="9">
        <v>45590.0</v>
      </c>
      <c r="H666" s="52">
        <f t="shared" si="2"/>
        <v>3</v>
      </c>
      <c r="I666" s="7" t="s">
        <v>44</v>
      </c>
      <c r="J666" s="10"/>
      <c r="K666" s="56"/>
      <c r="L666" s="10"/>
      <c r="M666" s="10"/>
      <c r="N666" s="7" t="s">
        <v>18</v>
      </c>
      <c r="O666" s="10"/>
    </row>
    <row r="667">
      <c r="A667" s="6">
        <v>45705.0</v>
      </c>
      <c r="B667" s="10"/>
      <c r="C667" s="7">
        <v>235544.0</v>
      </c>
      <c r="D667" s="7" t="s">
        <v>120</v>
      </c>
      <c r="E667" s="6">
        <v>45536.0</v>
      </c>
      <c r="F667" s="52">
        <f t="shared" si="1"/>
        <v>5</v>
      </c>
      <c r="G667" s="9">
        <v>45624.0</v>
      </c>
      <c r="H667" s="52">
        <f t="shared" si="2"/>
        <v>2</v>
      </c>
      <c r="I667" s="7" t="s">
        <v>56</v>
      </c>
      <c r="J667" s="10"/>
      <c r="K667" s="56"/>
      <c r="L667" s="10"/>
      <c r="M667" s="10"/>
      <c r="N667" s="7" t="s">
        <v>18</v>
      </c>
      <c r="O667" s="10"/>
    </row>
    <row r="668">
      <c r="A668" s="6">
        <v>45705.0</v>
      </c>
      <c r="B668" s="10"/>
      <c r="C668" s="7">
        <v>238599.0</v>
      </c>
      <c r="D668" s="7" t="s">
        <v>120</v>
      </c>
      <c r="E668" s="6">
        <v>45597.0</v>
      </c>
      <c r="F668" s="52">
        <f t="shared" si="1"/>
        <v>3</v>
      </c>
      <c r="G668" s="6">
        <v>45665.0</v>
      </c>
      <c r="H668" s="52">
        <f t="shared" si="2"/>
        <v>1</v>
      </c>
      <c r="I668" s="7" t="s">
        <v>44</v>
      </c>
      <c r="J668" s="10"/>
      <c r="K668" s="56"/>
      <c r="L668" s="10"/>
      <c r="M668" s="10"/>
      <c r="N668" s="7" t="s">
        <v>18</v>
      </c>
      <c r="O668" s="10"/>
    </row>
    <row r="669">
      <c r="A669" s="6">
        <v>45705.0</v>
      </c>
      <c r="B669" s="10"/>
      <c r="C669" s="7">
        <v>239695.0</v>
      </c>
      <c r="D669" s="7" t="s">
        <v>120</v>
      </c>
      <c r="E669" s="6">
        <v>45536.0</v>
      </c>
      <c r="F669" s="52">
        <f t="shared" si="1"/>
        <v>5</v>
      </c>
      <c r="G669" s="6">
        <v>45684.0</v>
      </c>
      <c r="H669" s="52">
        <f t="shared" si="2"/>
        <v>0</v>
      </c>
      <c r="I669" s="7" t="s">
        <v>44</v>
      </c>
      <c r="J669" s="10"/>
      <c r="K669" s="56"/>
      <c r="L669" s="10"/>
      <c r="M669" s="10"/>
      <c r="N669" s="7" t="s">
        <v>18</v>
      </c>
      <c r="O669" s="10"/>
    </row>
    <row r="670">
      <c r="A670" s="6">
        <v>45705.0</v>
      </c>
      <c r="B670" s="10"/>
      <c r="C670" s="7">
        <v>58045.0</v>
      </c>
      <c r="D670" s="7"/>
      <c r="E670" s="6">
        <v>43983.0</v>
      </c>
      <c r="F670" s="52">
        <f t="shared" si="1"/>
        <v>56</v>
      </c>
      <c r="G670" s="6">
        <v>44013.0</v>
      </c>
      <c r="H670" s="52">
        <f t="shared" si="2"/>
        <v>55</v>
      </c>
      <c r="I670" s="7" t="s">
        <v>121</v>
      </c>
      <c r="J670" s="10"/>
      <c r="K670" s="56"/>
      <c r="L670" s="10"/>
      <c r="M670" s="10"/>
      <c r="N670" s="7" t="s">
        <v>18</v>
      </c>
      <c r="O670" s="10"/>
    </row>
    <row r="671">
      <c r="A671" s="6">
        <v>45705.0</v>
      </c>
      <c r="B671" s="10"/>
      <c r="C671" s="7">
        <v>56240.0</v>
      </c>
      <c r="D671" s="7"/>
      <c r="E671" s="6">
        <v>43922.0</v>
      </c>
      <c r="F671" s="52">
        <f t="shared" si="1"/>
        <v>58</v>
      </c>
      <c r="G671" s="6">
        <v>44018.0</v>
      </c>
      <c r="H671" s="52">
        <f t="shared" si="2"/>
        <v>55</v>
      </c>
      <c r="I671" s="7" t="s">
        <v>121</v>
      </c>
      <c r="J671" s="10"/>
      <c r="K671" s="56"/>
      <c r="L671" s="10"/>
      <c r="M671" s="10"/>
      <c r="N671" s="7" t="s">
        <v>18</v>
      </c>
      <c r="O671" s="10"/>
    </row>
    <row r="672">
      <c r="A672" s="6">
        <v>45705.0</v>
      </c>
      <c r="B672" s="10"/>
      <c r="C672" s="7">
        <v>81973.0</v>
      </c>
      <c r="D672" s="7"/>
      <c r="E672" s="6">
        <v>44166.0</v>
      </c>
      <c r="F672" s="52">
        <f t="shared" si="1"/>
        <v>50</v>
      </c>
      <c r="G672" s="6">
        <v>44291.0</v>
      </c>
      <c r="H672" s="52">
        <f t="shared" si="2"/>
        <v>46</v>
      </c>
      <c r="I672" s="7" t="s">
        <v>121</v>
      </c>
      <c r="J672" s="10"/>
      <c r="K672" s="56"/>
      <c r="L672" s="10"/>
      <c r="M672" s="10"/>
      <c r="N672" s="7" t="s">
        <v>18</v>
      </c>
      <c r="O672" s="10"/>
    </row>
    <row r="673">
      <c r="A673" s="6">
        <v>45705.0</v>
      </c>
      <c r="B673" s="6">
        <v>45706.0</v>
      </c>
      <c r="C673" s="7">
        <v>3131.0</v>
      </c>
      <c r="D673" s="7"/>
      <c r="E673" s="6">
        <v>43101.0</v>
      </c>
      <c r="F673" s="52">
        <f t="shared" si="1"/>
        <v>85</v>
      </c>
      <c r="G673" s="6">
        <v>43230.0</v>
      </c>
      <c r="H673" s="52">
        <f t="shared" si="2"/>
        <v>81</v>
      </c>
      <c r="I673" s="7" t="s">
        <v>420</v>
      </c>
      <c r="J673" s="7"/>
      <c r="K673" s="53"/>
      <c r="L673" s="10"/>
      <c r="M673" s="7" t="s">
        <v>421</v>
      </c>
      <c r="N673" s="7" t="s">
        <v>16</v>
      </c>
      <c r="O673" s="7" t="s">
        <v>422</v>
      </c>
    </row>
    <row r="674">
      <c r="A674" s="6">
        <v>45705.0</v>
      </c>
      <c r="B674" s="10"/>
      <c r="C674" s="7">
        <v>8430.0</v>
      </c>
      <c r="D674" s="7"/>
      <c r="E674" s="6">
        <v>43374.0</v>
      </c>
      <c r="F674" s="52">
        <f t="shared" si="1"/>
        <v>76</v>
      </c>
      <c r="G674" s="6">
        <v>43475.0</v>
      </c>
      <c r="H674" s="52">
        <f t="shared" si="2"/>
        <v>73</v>
      </c>
      <c r="I674" s="7" t="s">
        <v>231</v>
      </c>
      <c r="J674" s="10"/>
      <c r="K674" s="56"/>
      <c r="L674" s="10"/>
      <c r="M674" s="10"/>
      <c r="N674" s="7" t="s">
        <v>18</v>
      </c>
      <c r="O674" s="10"/>
    </row>
    <row r="675">
      <c r="A675" s="6">
        <v>45705.0</v>
      </c>
      <c r="B675" s="10"/>
      <c r="C675" s="7">
        <v>11567.0</v>
      </c>
      <c r="D675" s="7"/>
      <c r="E675" s="9">
        <v>43814.0</v>
      </c>
      <c r="F675" s="52">
        <f t="shared" si="1"/>
        <v>62</v>
      </c>
      <c r="G675" s="6">
        <v>43580.0</v>
      </c>
      <c r="H675" s="52">
        <f t="shared" si="2"/>
        <v>69</v>
      </c>
      <c r="I675" s="7" t="s">
        <v>44</v>
      </c>
      <c r="J675" s="10"/>
      <c r="K675" s="56"/>
      <c r="L675" s="10"/>
      <c r="M675" s="10"/>
      <c r="N675" s="7" t="s">
        <v>18</v>
      </c>
      <c r="O675" s="10"/>
    </row>
    <row r="676">
      <c r="A676" s="6">
        <v>45705.0</v>
      </c>
      <c r="B676" s="10"/>
      <c r="C676" s="7">
        <v>5567.0</v>
      </c>
      <c r="D676" s="7"/>
      <c r="E676" s="9">
        <v>43090.0</v>
      </c>
      <c r="F676" s="52">
        <f t="shared" si="1"/>
        <v>85</v>
      </c>
      <c r="G676" s="6">
        <v>43438.0</v>
      </c>
      <c r="H676" s="52">
        <f t="shared" si="2"/>
        <v>74</v>
      </c>
      <c r="I676" s="7" t="s">
        <v>141</v>
      </c>
      <c r="J676" s="10"/>
      <c r="K676" s="56"/>
      <c r="L676" s="10"/>
      <c r="M676" s="10"/>
      <c r="N676" s="7" t="s">
        <v>18</v>
      </c>
      <c r="O676" s="10"/>
    </row>
    <row r="677">
      <c r="A677" s="6">
        <v>45705.0</v>
      </c>
      <c r="B677" s="10"/>
      <c r="C677" s="7">
        <v>13551.0</v>
      </c>
      <c r="D677" s="7"/>
      <c r="E677" s="6">
        <v>43529.0</v>
      </c>
      <c r="F677" s="52">
        <f t="shared" si="1"/>
        <v>71</v>
      </c>
      <c r="G677" s="6">
        <v>43621.0</v>
      </c>
      <c r="H677" s="52">
        <f t="shared" si="2"/>
        <v>68</v>
      </c>
      <c r="I677" s="7" t="s">
        <v>56</v>
      </c>
      <c r="J677" s="10"/>
      <c r="K677" s="56"/>
      <c r="L677" s="10"/>
      <c r="M677" s="10"/>
      <c r="N677" s="7" t="s">
        <v>18</v>
      </c>
      <c r="O677" s="10"/>
    </row>
    <row r="678">
      <c r="A678" s="6">
        <v>45705.0</v>
      </c>
      <c r="B678" s="10"/>
      <c r="C678" s="7">
        <v>13454.0</v>
      </c>
      <c r="D678" s="7"/>
      <c r="E678" s="6">
        <v>43586.0</v>
      </c>
      <c r="F678" s="52">
        <f t="shared" si="1"/>
        <v>69</v>
      </c>
      <c r="G678" s="6">
        <v>43616.0</v>
      </c>
      <c r="H678" s="52">
        <f t="shared" si="2"/>
        <v>68</v>
      </c>
      <c r="I678" s="7" t="s">
        <v>41</v>
      </c>
      <c r="J678" s="10"/>
      <c r="K678" s="56"/>
      <c r="L678" s="10"/>
      <c r="M678" s="10"/>
      <c r="N678" s="7" t="s">
        <v>18</v>
      </c>
      <c r="O678" s="10"/>
    </row>
    <row r="679">
      <c r="A679" s="6">
        <v>45705.0</v>
      </c>
      <c r="B679" s="6">
        <v>45706.0</v>
      </c>
      <c r="C679" s="7">
        <v>4111.0</v>
      </c>
      <c r="D679" s="7"/>
      <c r="E679" s="6">
        <v>43264.0</v>
      </c>
      <c r="F679" s="52">
        <f t="shared" si="1"/>
        <v>80</v>
      </c>
      <c r="G679" s="6">
        <v>43264.0</v>
      </c>
      <c r="H679" s="52">
        <f t="shared" si="2"/>
        <v>80</v>
      </c>
      <c r="I679" s="7" t="s">
        <v>423</v>
      </c>
      <c r="J679" s="10"/>
      <c r="K679" s="56"/>
      <c r="L679" s="10"/>
      <c r="M679" s="7" t="s">
        <v>421</v>
      </c>
      <c r="N679" s="7" t="s">
        <v>16</v>
      </c>
      <c r="O679" s="7" t="s">
        <v>422</v>
      </c>
    </row>
    <row r="680">
      <c r="A680" s="6">
        <v>45705.0</v>
      </c>
      <c r="B680" s="10"/>
      <c r="C680" s="7">
        <v>9965.0</v>
      </c>
      <c r="D680" s="7"/>
      <c r="E680" s="6">
        <v>43522.0</v>
      </c>
      <c r="F680" s="52">
        <f t="shared" si="1"/>
        <v>71</v>
      </c>
      <c r="G680" s="6">
        <v>43525.0</v>
      </c>
      <c r="H680" s="52">
        <f t="shared" si="2"/>
        <v>71</v>
      </c>
      <c r="I680" s="7" t="s">
        <v>141</v>
      </c>
      <c r="J680" s="10"/>
      <c r="K680" s="56"/>
      <c r="L680" s="10"/>
      <c r="M680" s="10"/>
      <c r="N680" s="7" t="s">
        <v>18</v>
      </c>
      <c r="O680" s="10"/>
    </row>
    <row r="681">
      <c r="A681" s="6">
        <v>45705.0</v>
      </c>
      <c r="B681" s="10"/>
      <c r="C681" s="7">
        <v>9902.0</v>
      </c>
      <c r="D681" s="7"/>
      <c r="E681" s="9">
        <v>43383.0</v>
      </c>
      <c r="F681" s="52">
        <f t="shared" si="1"/>
        <v>76</v>
      </c>
      <c r="G681" s="6">
        <v>43622.0</v>
      </c>
      <c r="H681" s="52">
        <f t="shared" si="2"/>
        <v>68</v>
      </c>
      <c r="I681" s="7" t="s">
        <v>181</v>
      </c>
      <c r="J681" s="10"/>
      <c r="K681" s="56"/>
      <c r="L681" s="10"/>
      <c r="M681" s="10"/>
      <c r="N681" s="7" t="s">
        <v>18</v>
      </c>
      <c r="O681" s="10"/>
    </row>
    <row r="682">
      <c r="A682" s="6">
        <v>45705.0</v>
      </c>
      <c r="B682" s="10"/>
      <c r="C682" s="7">
        <v>7215.0</v>
      </c>
      <c r="D682" s="7"/>
      <c r="E682" s="6">
        <v>41852.0</v>
      </c>
      <c r="F682" s="52">
        <f t="shared" si="1"/>
        <v>126</v>
      </c>
      <c r="G682" s="6">
        <v>43435.0</v>
      </c>
      <c r="H682" s="52">
        <f t="shared" si="2"/>
        <v>74</v>
      </c>
      <c r="I682" s="7" t="s">
        <v>424</v>
      </c>
      <c r="J682" s="10"/>
      <c r="K682" s="56"/>
      <c r="L682" s="10"/>
      <c r="M682" s="10"/>
      <c r="N682" s="7" t="s">
        <v>18</v>
      </c>
      <c r="O682" s="10"/>
    </row>
    <row r="683">
      <c r="A683" s="6">
        <v>45705.0</v>
      </c>
      <c r="B683" s="10"/>
      <c r="C683" s="7">
        <v>8702.0</v>
      </c>
      <c r="D683" s="7"/>
      <c r="E683" s="6">
        <v>43313.0</v>
      </c>
      <c r="F683" s="52">
        <f t="shared" si="1"/>
        <v>78</v>
      </c>
      <c r="G683" s="6">
        <v>43118.0</v>
      </c>
      <c r="H683" s="52">
        <f t="shared" si="2"/>
        <v>85</v>
      </c>
      <c r="I683" s="7" t="s">
        <v>179</v>
      </c>
      <c r="J683" s="10"/>
      <c r="K683" s="56"/>
      <c r="L683" s="10"/>
      <c r="M683" s="10"/>
      <c r="N683" s="7" t="s">
        <v>18</v>
      </c>
      <c r="O683" s="10"/>
    </row>
    <row r="684">
      <c r="A684" s="6">
        <v>45705.0</v>
      </c>
      <c r="B684" s="10"/>
      <c r="C684" s="7">
        <v>35226.0</v>
      </c>
      <c r="D684" s="7"/>
      <c r="E684" s="6">
        <v>43770.0</v>
      </c>
      <c r="F684" s="52">
        <f t="shared" si="1"/>
        <v>63</v>
      </c>
      <c r="G684" s="9">
        <v>43812.0</v>
      </c>
      <c r="H684" s="52">
        <f t="shared" si="2"/>
        <v>62</v>
      </c>
      <c r="I684" s="7" t="s">
        <v>60</v>
      </c>
      <c r="J684" s="10"/>
      <c r="K684" s="56"/>
      <c r="L684" s="10"/>
      <c r="M684" s="10"/>
      <c r="N684" s="7" t="s">
        <v>18</v>
      </c>
      <c r="O684" s="10"/>
    </row>
    <row r="685">
      <c r="A685" s="6">
        <v>45705.0</v>
      </c>
      <c r="B685" s="10"/>
      <c r="C685" s="7">
        <v>238659.0</v>
      </c>
      <c r="D685" s="7"/>
      <c r="E685" s="6">
        <v>45597.0</v>
      </c>
      <c r="F685" s="52">
        <f t="shared" si="1"/>
        <v>3</v>
      </c>
      <c r="G685" s="6">
        <v>45666.0</v>
      </c>
      <c r="H685" s="52">
        <f t="shared" si="2"/>
        <v>1</v>
      </c>
      <c r="I685" s="7" t="s">
        <v>69</v>
      </c>
      <c r="J685" s="10"/>
      <c r="K685" s="56"/>
      <c r="L685" s="10"/>
      <c r="M685" s="10"/>
      <c r="N685" s="7" t="s">
        <v>18</v>
      </c>
      <c r="O685" s="10"/>
    </row>
    <row r="686">
      <c r="A686" s="6">
        <v>45705.0</v>
      </c>
      <c r="B686" s="10"/>
      <c r="C686" s="7">
        <v>82106.0</v>
      </c>
      <c r="D686" s="7"/>
      <c r="E686" s="6">
        <v>44256.0</v>
      </c>
      <c r="F686" s="52">
        <f t="shared" si="1"/>
        <v>47</v>
      </c>
      <c r="G686" s="6">
        <v>44291.0</v>
      </c>
      <c r="H686" s="52">
        <f t="shared" si="2"/>
        <v>46</v>
      </c>
      <c r="I686" s="7" t="s">
        <v>48</v>
      </c>
      <c r="J686" s="10"/>
      <c r="K686" s="56"/>
      <c r="L686" s="10"/>
      <c r="M686" s="10"/>
      <c r="N686" s="7" t="s">
        <v>18</v>
      </c>
      <c r="O686" s="10"/>
    </row>
    <row r="687">
      <c r="A687" s="6">
        <v>45705.0</v>
      </c>
      <c r="B687" s="10"/>
      <c r="C687" s="7">
        <v>177182.0</v>
      </c>
      <c r="D687" s="7"/>
      <c r="E687" s="6">
        <v>45078.0</v>
      </c>
      <c r="F687" s="52">
        <f t="shared" si="1"/>
        <v>20</v>
      </c>
      <c r="G687" s="6">
        <v>45114.0</v>
      </c>
      <c r="H687" s="52">
        <f t="shared" si="2"/>
        <v>19</v>
      </c>
      <c r="I687" s="7" t="s">
        <v>60</v>
      </c>
      <c r="J687" s="10"/>
      <c r="K687" s="56"/>
      <c r="L687" s="10"/>
      <c r="M687" s="10"/>
      <c r="N687" s="7" t="s">
        <v>18</v>
      </c>
      <c r="O687" s="10"/>
    </row>
    <row r="688">
      <c r="A688" s="6">
        <v>45705.0</v>
      </c>
      <c r="B688" s="10"/>
      <c r="C688" s="7">
        <v>67893.0</v>
      </c>
      <c r="D688" s="7"/>
      <c r="E688" s="6">
        <v>44044.0</v>
      </c>
      <c r="F688" s="52">
        <f t="shared" si="1"/>
        <v>54</v>
      </c>
      <c r="G688" s="9">
        <v>44124.0</v>
      </c>
      <c r="H688" s="52">
        <f t="shared" si="2"/>
        <v>51</v>
      </c>
      <c r="I688" s="7" t="s">
        <v>60</v>
      </c>
      <c r="J688" s="10"/>
      <c r="K688" s="56"/>
      <c r="L688" s="10"/>
      <c r="M688" s="10"/>
      <c r="N688" s="7" t="s">
        <v>18</v>
      </c>
      <c r="O688" s="10"/>
    </row>
    <row r="689">
      <c r="A689" s="6">
        <v>45705.0</v>
      </c>
      <c r="B689" s="10"/>
      <c r="C689" s="7">
        <v>173339.0</v>
      </c>
      <c r="D689" s="7"/>
      <c r="E689" s="6">
        <v>45078.0</v>
      </c>
      <c r="F689" s="52">
        <f t="shared" si="1"/>
        <v>20</v>
      </c>
      <c r="G689" s="6">
        <v>45080.0</v>
      </c>
      <c r="H689" s="52">
        <f t="shared" si="2"/>
        <v>20</v>
      </c>
      <c r="I689" s="7" t="s">
        <v>69</v>
      </c>
      <c r="J689" s="10"/>
      <c r="K689" s="56"/>
      <c r="L689" s="10"/>
      <c r="M689" s="10"/>
      <c r="N689" s="7" t="s">
        <v>18</v>
      </c>
      <c r="O689" s="10"/>
    </row>
    <row r="690">
      <c r="A690" s="6">
        <v>45705.0</v>
      </c>
      <c r="B690" s="10"/>
      <c r="C690" s="7">
        <v>36173.0</v>
      </c>
      <c r="D690" s="7"/>
      <c r="E690" s="6">
        <v>43800.0</v>
      </c>
      <c r="F690" s="52">
        <f t="shared" si="1"/>
        <v>62</v>
      </c>
      <c r="G690" s="6">
        <v>43837.0</v>
      </c>
      <c r="H690" s="52">
        <f t="shared" si="2"/>
        <v>61</v>
      </c>
      <c r="I690" s="7" t="s">
        <v>69</v>
      </c>
      <c r="J690" s="10"/>
      <c r="K690" s="56"/>
      <c r="L690" s="10"/>
      <c r="M690" s="10"/>
      <c r="N690" s="7" t="s">
        <v>18</v>
      </c>
      <c r="O690" s="10"/>
    </row>
    <row r="691">
      <c r="A691" s="6">
        <v>45705.0</v>
      </c>
      <c r="B691" s="10"/>
      <c r="C691" s="7">
        <v>71751.0</v>
      </c>
      <c r="D691" s="7"/>
      <c r="E691" s="6">
        <v>44075.0</v>
      </c>
      <c r="F691" s="52">
        <f t="shared" si="1"/>
        <v>53</v>
      </c>
      <c r="G691" s="6">
        <v>44169.0</v>
      </c>
      <c r="H691" s="52">
        <f t="shared" si="2"/>
        <v>50</v>
      </c>
      <c r="I691" s="7" t="s">
        <v>44</v>
      </c>
      <c r="J691" s="10"/>
      <c r="K691" s="56"/>
      <c r="L691" s="10"/>
      <c r="M691" s="10"/>
      <c r="N691" s="7" t="s">
        <v>18</v>
      </c>
      <c r="O691" s="10"/>
    </row>
    <row r="692">
      <c r="A692" s="6">
        <v>45705.0</v>
      </c>
      <c r="B692" s="10"/>
      <c r="C692" s="7">
        <v>220868.0</v>
      </c>
      <c r="D692" s="7"/>
      <c r="E692" s="6">
        <v>45413.0</v>
      </c>
      <c r="F692" s="52">
        <f t="shared" si="1"/>
        <v>9</v>
      </c>
      <c r="G692" s="6">
        <v>45482.0</v>
      </c>
      <c r="H692" s="52">
        <f t="shared" si="2"/>
        <v>7</v>
      </c>
      <c r="I692" s="7" t="s">
        <v>48</v>
      </c>
      <c r="J692" s="10"/>
      <c r="K692" s="56"/>
      <c r="L692" s="10"/>
      <c r="M692" s="10"/>
      <c r="N692" s="7" t="s">
        <v>18</v>
      </c>
      <c r="O692" s="10"/>
    </row>
    <row r="693">
      <c r="A693" s="6">
        <v>45705.0</v>
      </c>
      <c r="B693" s="10"/>
      <c r="C693" s="7">
        <v>159097.0</v>
      </c>
      <c r="D693" s="7"/>
      <c r="E693" s="6">
        <v>44927.0</v>
      </c>
      <c r="F693" s="52">
        <f t="shared" si="1"/>
        <v>25</v>
      </c>
      <c r="G693" s="6">
        <v>44959.0</v>
      </c>
      <c r="H693" s="52">
        <f t="shared" si="2"/>
        <v>24</v>
      </c>
      <c r="I693" s="7" t="s">
        <v>69</v>
      </c>
      <c r="J693" s="10"/>
      <c r="K693" s="56"/>
      <c r="L693" s="10"/>
      <c r="M693" s="10"/>
      <c r="N693" s="7" t="s">
        <v>18</v>
      </c>
      <c r="O693" s="10"/>
    </row>
    <row r="694">
      <c r="A694" s="6">
        <v>45705.0</v>
      </c>
      <c r="B694" s="10"/>
      <c r="C694" s="7">
        <v>81202.0</v>
      </c>
      <c r="D694" s="7"/>
      <c r="E694" s="6">
        <v>44197.0</v>
      </c>
      <c r="F694" s="52">
        <f t="shared" si="1"/>
        <v>49</v>
      </c>
      <c r="G694" s="6">
        <v>44282.0</v>
      </c>
      <c r="H694" s="52">
        <f t="shared" si="2"/>
        <v>46</v>
      </c>
      <c r="I694" s="7" t="s">
        <v>69</v>
      </c>
      <c r="J694" s="10"/>
      <c r="K694" s="56"/>
      <c r="L694" s="10"/>
      <c r="M694" s="10"/>
      <c r="N694" s="7" t="s">
        <v>18</v>
      </c>
      <c r="O694" s="10"/>
    </row>
    <row r="695">
      <c r="A695" s="6">
        <v>45705.0</v>
      </c>
      <c r="B695" s="10"/>
      <c r="C695" s="7">
        <v>139615.0</v>
      </c>
      <c r="D695" s="7"/>
      <c r="E695" s="6">
        <v>44378.0</v>
      </c>
      <c r="F695" s="52">
        <f t="shared" si="1"/>
        <v>43</v>
      </c>
      <c r="G695" s="6">
        <v>44781.0</v>
      </c>
      <c r="H695" s="52">
        <f t="shared" si="2"/>
        <v>30</v>
      </c>
      <c r="I695" s="7" t="s">
        <v>60</v>
      </c>
      <c r="J695" s="10"/>
      <c r="K695" s="56"/>
      <c r="L695" s="10"/>
      <c r="M695" s="10"/>
      <c r="N695" s="7" t="s">
        <v>18</v>
      </c>
      <c r="O695" s="10"/>
    </row>
    <row r="696">
      <c r="A696" s="6">
        <v>45705.0</v>
      </c>
      <c r="B696" s="10"/>
      <c r="C696" s="7">
        <v>24295.0</v>
      </c>
      <c r="D696" s="7"/>
      <c r="E696" s="6">
        <v>43647.0</v>
      </c>
      <c r="F696" s="52">
        <f t="shared" si="1"/>
        <v>67</v>
      </c>
      <c r="G696" s="6">
        <v>43693.0</v>
      </c>
      <c r="H696" s="52">
        <f t="shared" si="2"/>
        <v>66</v>
      </c>
      <c r="I696" s="7" t="s">
        <v>60</v>
      </c>
      <c r="J696" s="10"/>
      <c r="K696" s="56"/>
      <c r="L696" s="10"/>
      <c r="M696" s="10"/>
      <c r="N696" s="7" t="s">
        <v>18</v>
      </c>
      <c r="O696" s="10"/>
    </row>
    <row r="697">
      <c r="A697" s="6">
        <v>45705.0</v>
      </c>
      <c r="B697" s="10"/>
      <c r="C697" s="7">
        <v>67061.0</v>
      </c>
      <c r="D697" s="7"/>
      <c r="E697" s="6">
        <v>44075.0</v>
      </c>
      <c r="F697" s="52">
        <f t="shared" si="1"/>
        <v>53</v>
      </c>
      <c r="G697" s="6">
        <v>44113.0</v>
      </c>
      <c r="H697" s="52">
        <f t="shared" si="2"/>
        <v>52</v>
      </c>
      <c r="I697" s="7" t="s">
        <v>60</v>
      </c>
      <c r="J697" s="10"/>
      <c r="K697" s="56"/>
      <c r="L697" s="10"/>
      <c r="M697" s="10"/>
      <c r="N697" s="7" t="s">
        <v>18</v>
      </c>
      <c r="O697" s="10"/>
    </row>
    <row r="698">
      <c r="A698" s="6">
        <v>45705.0</v>
      </c>
      <c r="B698" s="10"/>
      <c r="C698" s="7">
        <v>67637.0</v>
      </c>
      <c r="D698" s="7"/>
      <c r="E698" s="6">
        <v>44013.0</v>
      </c>
      <c r="F698" s="52">
        <f t="shared" si="1"/>
        <v>55</v>
      </c>
      <c r="G698" s="9">
        <v>44120.0</v>
      </c>
      <c r="H698" s="52">
        <f t="shared" si="2"/>
        <v>52</v>
      </c>
      <c r="I698" s="7" t="s">
        <v>60</v>
      </c>
      <c r="J698" s="10"/>
      <c r="K698" s="56"/>
      <c r="L698" s="10"/>
      <c r="M698" s="10"/>
      <c r="N698" s="7" t="s">
        <v>18</v>
      </c>
      <c r="O698" s="10"/>
    </row>
    <row r="699">
      <c r="A699" s="6">
        <v>45705.0</v>
      </c>
      <c r="B699" s="10"/>
      <c r="C699" s="7">
        <v>165690.0</v>
      </c>
      <c r="D699" s="7"/>
      <c r="E699" s="6">
        <v>44743.0</v>
      </c>
      <c r="F699" s="52">
        <f t="shared" si="1"/>
        <v>31</v>
      </c>
      <c r="G699" s="6">
        <v>45013.0</v>
      </c>
      <c r="H699" s="52">
        <f t="shared" si="2"/>
        <v>22</v>
      </c>
      <c r="I699" s="7" t="s">
        <v>60</v>
      </c>
      <c r="J699" s="10"/>
      <c r="K699" s="56"/>
      <c r="L699" s="10"/>
      <c r="M699" s="10"/>
      <c r="N699" s="7" t="s">
        <v>18</v>
      </c>
      <c r="O699" s="10"/>
    </row>
    <row r="700">
      <c r="A700" s="6">
        <v>45705.0</v>
      </c>
      <c r="B700" s="10"/>
      <c r="C700" s="7">
        <v>143132.0</v>
      </c>
      <c r="D700" s="7"/>
      <c r="E700" s="6">
        <v>44774.0</v>
      </c>
      <c r="F700" s="52">
        <f t="shared" si="1"/>
        <v>30</v>
      </c>
      <c r="G700" s="6">
        <v>44809.0</v>
      </c>
      <c r="H700" s="52">
        <f t="shared" si="2"/>
        <v>29</v>
      </c>
      <c r="I700" s="7" t="s">
        <v>69</v>
      </c>
      <c r="J700" s="10"/>
      <c r="K700" s="56"/>
      <c r="L700" s="10"/>
      <c r="M700" s="10"/>
      <c r="N700" s="7" t="s">
        <v>18</v>
      </c>
      <c r="O700" s="10"/>
    </row>
    <row r="701">
      <c r="A701" s="6">
        <v>45705.0</v>
      </c>
      <c r="B701" s="10"/>
      <c r="C701" s="7">
        <v>170134.0</v>
      </c>
      <c r="D701" s="7"/>
      <c r="E701" s="6">
        <v>44958.0</v>
      </c>
      <c r="F701" s="52">
        <f t="shared" si="1"/>
        <v>24</v>
      </c>
      <c r="G701" s="6">
        <v>45057.0</v>
      </c>
      <c r="H701" s="52">
        <f t="shared" si="2"/>
        <v>21</v>
      </c>
      <c r="I701" s="7" t="s">
        <v>60</v>
      </c>
      <c r="J701" s="10"/>
      <c r="K701" s="56"/>
      <c r="L701" s="10"/>
      <c r="M701" s="10"/>
      <c r="N701" s="7" t="s">
        <v>18</v>
      </c>
      <c r="O701" s="10"/>
    </row>
    <row r="702">
      <c r="A702" s="6">
        <v>45705.0</v>
      </c>
      <c r="B702" s="10"/>
      <c r="C702" s="7">
        <v>158842.0</v>
      </c>
      <c r="D702" s="7"/>
      <c r="E702" s="6">
        <v>44805.0</v>
      </c>
      <c r="F702" s="52">
        <f t="shared" si="1"/>
        <v>29</v>
      </c>
      <c r="G702" s="6">
        <v>44957.0</v>
      </c>
      <c r="H702" s="52">
        <f t="shared" si="2"/>
        <v>24</v>
      </c>
      <c r="I702" s="7" t="s">
        <v>60</v>
      </c>
      <c r="J702" s="10"/>
      <c r="K702" s="56"/>
      <c r="L702" s="10"/>
      <c r="M702" s="10"/>
      <c r="N702" s="7" t="s">
        <v>18</v>
      </c>
      <c r="O702" s="10"/>
    </row>
    <row r="703">
      <c r="A703" s="6">
        <v>45705.0</v>
      </c>
      <c r="B703" s="10"/>
      <c r="C703" s="7">
        <v>187487.0</v>
      </c>
      <c r="D703" s="7"/>
      <c r="E703" s="6">
        <v>45170.0</v>
      </c>
      <c r="F703" s="52">
        <f t="shared" si="1"/>
        <v>17</v>
      </c>
      <c r="G703" s="6">
        <v>45197.0</v>
      </c>
      <c r="H703" s="52">
        <f t="shared" si="2"/>
        <v>16</v>
      </c>
      <c r="I703" s="7" t="s">
        <v>69</v>
      </c>
      <c r="J703" s="10"/>
      <c r="K703" s="56"/>
      <c r="L703" s="10"/>
      <c r="M703" s="10"/>
      <c r="N703" s="7" t="s">
        <v>18</v>
      </c>
      <c r="O703" s="10"/>
    </row>
    <row r="704">
      <c r="A704" s="6">
        <v>45705.0</v>
      </c>
      <c r="B704" s="10"/>
      <c r="C704" s="7">
        <v>227542.0</v>
      </c>
      <c r="D704" s="7"/>
      <c r="E704" s="6">
        <v>45444.0</v>
      </c>
      <c r="F704" s="52">
        <f t="shared" si="1"/>
        <v>8</v>
      </c>
      <c r="G704" s="6">
        <v>45545.0</v>
      </c>
      <c r="H704" s="52">
        <f t="shared" si="2"/>
        <v>5</v>
      </c>
      <c r="I704" s="7" t="s">
        <v>69</v>
      </c>
      <c r="J704" s="10"/>
      <c r="K704" s="56"/>
      <c r="L704" s="10"/>
      <c r="M704" s="10"/>
      <c r="N704" s="7" t="s">
        <v>18</v>
      </c>
      <c r="O704" s="10"/>
    </row>
    <row r="705">
      <c r="A705" s="6">
        <v>45705.0</v>
      </c>
      <c r="B705" s="10"/>
      <c r="C705" s="7">
        <v>86768.0</v>
      </c>
      <c r="D705" s="7"/>
      <c r="E705" s="6">
        <v>44044.0</v>
      </c>
      <c r="F705" s="52">
        <f t="shared" si="1"/>
        <v>54</v>
      </c>
      <c r="G705" s="6">
        <v>44330.0</v>
      </c>
      <c r="H705" s="52">
        <f t="shared" si="2"/>
        <v>45</v>
      </c>
      <c r="I705" s="7" t="s">
        <v>60</v>
      </c>
      <c r="J705" s="10"/>
      <c r="K705" s="56"/>
      <c r="L705" s="10"/>
      <c r="M705" s="10"/>
      <c r="N705" s="7" t="s">
        <v>18</v>
      </c>
      <c r="O705" s="10"/>
    </row>
    <row r="706">
      <c r="A706" s="6">
        <v>45705.0</v>
      </c>
      <c r="B706" s="10"/>
      <c r="C706" s="7">
        <v>186580.0</v>
      </c>
      <c r="D706" s="7"/>
      <c r="E706" s="6">
        <v>45078.0</v>
      </c>
      <c r="F706" s="52">
        <f t="shared" si="1"/>
        <v>20</v>
      </c>
      <c r="G706" s="6">
        <v>45188.0</v>
      </c>
      <c r="H706" s="52">
        <f t="shared" si="2"/>
        <v>16</v>
      </c>
      <c r="I706" s="7" t="s">
        <v>56</v>
      </c>
      <c r="J706" s="10"/>
      <c r="K706" s="56"/>
      <c r="L706" s="10"/>
      <c r="M706" s="10"/>
      <c r="N706" s="7" t="s">
        <v>18</v>
      </c>
      <c r="O706" s="10"/>
    </row>
    <row r="707">
      <c r="A707" s="6">
        <v>45705.0</v>
      </c>
      <c r="B707" s="10"/>
      <c r="C707" s="7">
        <v>200262.0</v>
      </c>
      <c r="D707" s="7"/>
      <c r="E707" s="6">
        <v>45231.0</v>
      </c>
      <c r="F707" s="52">
        <f t="shared" si="1"/>
        <v>15</v>
      </c>
      <c r="G707" s="6">
        <v>45324.0</v>
      </c>
      <c r="H707" s="52">
        <f t="shared" si="2"/>
        <v>12</v>
      </c>
      <c r="I707" s="7" t="s">
        <v>117</v>
      </c>
      <c r="J707" s="10"/>
      <c r="K707" s="56"/>
      <c r="L707" s="10"/>
      <c r="M707" s="10"/>
      <c r="N707" s="7" t="s">
        <v>18</v>
      </c>
      <c r="O707" s="10"/>
    </row>
    <row r="708">
      <c r="A708" s="11"/>
      <c r="B708" s="11"/>
      <c r="C708" s="82"/>
      <c r="D708" s="82"/>
      <c r="E708" s="83"/>
      <c r="F708" s="120"/>
      <c r="G708" s="83"/>
      <c r="H708" s="120"/>
      <c r="I708" s="82"/>
      <c r="J708" s="11"/>
      <c r="K708" s="102"/>
      <c r="L708" s="11"/>
      <c r="M708" s="11"/>
      <c r="N708" s="7" t="s">
        <v>18</v>
      </c>
      <c r="O708" s="11"/>
      <c r="P708" s="11"/>
      <c r="Q708" s="25"/>
      <c r="R708" s="25"/>
      <c r="S708" s="25"/>
      <c r="T708" s="25"/>
      <c r="U708" s="25"/>
    </row>
    <row r="709">
      <c r="A709" s="11"/>
      <c r="B709" s="11"/>
      <c r="C709" s="82"/>
      <c r="D709" s="82"/>
      <c r="E709" s="83"/>
      <c r="F709" s="120"/>
      <c r="G709" s="83"/>
      <c r="H709" s="120"/>
      <c r="I709" s="82"/>
      <c r="J709" s="11"/>
      <c r="K709" s="102"/>
      <c r="L709" s="11"/>
      <c r="M709" s="11"/>
      <c r="N709" s="7" t="s">
        <v>18</v>
      </c>
      <c r="O709" s="11"/>
      <c r="P709" s="11"/>
      <c r="Q709" s="25"/>
      <c r="R709" s="25"/>
      <c r="S709" s="25"/>
      <c r="T709" s="25"/>
      <c r="U709" s="25"/>
    </row>
    <row r="710">
      <c r="A710" s="11"/>
      <c r="B710" s="11"/>
      <c r="C710" s="82"/>
      <c r="D710" s="82"/>
      <c r="E710" s="83"/>
      <c r="F710" s="120"/>
      <c r="G710" s="83"/>
      <c r="H710" s="120"/>
      <c r="I710" s="82"/>
      <c r="J710" s="11"/>
      <c r="K710" s="102"/>
      <c r="L710" s="11"/>
      <c r="M710" s="11"/>
      <c r="N710" s="7" t="s">
        <v>18</v>
      </c>
      <c r="O710" s="11"/>
      <c r="P710" s="11"/>
      <c r="Q710" s="25"/>
      <c r="R710" s="25"/>
      <c r="S710" s="25"/>
      <c r="T710" s="25"/>
      <c r="U710" s="25"/>
    </row>
    <row r="711">
      <c r="A711" s="11"/>
      <c r="B711" s="11"/>
      <c r="C711" s="82"/>
      <c r="D711" s="82"/>
      <c r="E711" s="83"/>
      <c r="F711" s="120"/>
      <c r="G711" s="83"/>
      <c r="H711" s="120"/>
      <c r="I711" s="82"/>
      <c r="J711" s="11"/>
      <c r="K711" s="102"/>
      <c r="L711" s="11"/>
      <c r="M711" s="11"/>
      <c r="N711" s="7" t="s">
        <v>18</v>
      </c>
      <c r="O711" s="11"/>
      <c r="P711" s="11"/>
      <c r="Q711" s="25"/>
      <c r="R711" s="25"/>
      <c r="S711" s="25"/>
      <c r="T711" s="25"/>
      <c r="U711" s="25"/>
    </row>
  </sheetData>
  <mergeCells count="5">
    <mergeCell ref="P2:P707"/>
    <mergeCell ref="Q2:R2"/>
    <mergeCell ref="T2:U2"/>
    <mergeCell ref="S3:S12"/>
    <mergeCell ref="Q13:U707"/>
  </mergeCells>
  <conditionalFormatting sqref="N2:N711">
    <cfRule type="cellIs" dxfId="0" priority="1" operator="equal">
      <formula>"PENDENTE"</formula>
    </cfRule>
  </conditionalFormatting>
  <conditionalFormatting sqref="N2:N711">
    <cfRule type="cellIs" dxfId="1" priority="2" operator="equal">
      <formula>"PRIORIDADE"</formula>
    </cfRule>
  </conditionalFormatting>
  <conditionalFormatting sqref="N2:N711">
    <cfRule type="cellIs" dxfId="2" priority="3" operator="equal">
      <formula>"PRIORIDADE TOTAL"</formula>
    </cfRule>
  </conditionalFormatting>
  <conditionalFormatting sqref="N2:N711">
    <cfRule type="containsText" dxfId="3" priority="4" operator="containsText" text="ANÁLISE">
      <formula>NOT(ISERROR(SEARCH(("ANÁLISE"),(N2))))</formula>
    </cfRule>
  </conditionalFormatting>
  <conditionalFormatting sqref="N2:N711">
    <cfRule type="containsText" dxfId="4" priority="5" operator="containsText" text="VERIFICADO">
      <formula>NOT(ISERROR(SEARCH(("VERIFICADO"),(N2))))</formula>
    </cfRule>
  </conditionalFormatting>
  <conditionalFormatting sqref="N2:N711">
    <cfRule type="containsText" dxfId="5" priority="6" operator="containsText" text="APREENDIDO">
      <formula>NOT(ISERROR(SEARCH(("APREENDIDO"),(N2))))</formula>
    </cfRule>
  </conditionalFormatting>
  <conditionalFormatting sqref="N2:N711">
    <cfRule type="containsText" dxfId="6" priority="7" operator="containsText" text="APROVADO">
      <formula>NOT(ISERROR(SEARCH(("APROVADO"),(N2))))</formula>
    </cfRule>
  </conditionalFormatting>
  <conditionalFormatting sqref="N2:N711">
    <cfRule type="containsText" dxfId="7" priority="8" operator="containsText" text="QUITADO">
      <formula>NOT(ISERROR(SEARCH(("QUITADO"),(N2))))</formula>
    </cfRule>
  </conditionalFormatting>
  <conditionalFormatting sqref="N2:N711">
    <cfRule type="containsText" dxfId="8" priority="9" operator="containsText" text="OUTROS ACORDOS">
      <formula>NOT(ISERROR(SEARCH(("OUTROS ACORDOS"),(N2))))</formula>
    </cfRule>
  </conditionalFormatting>
  <conditionalFormatting sqref="N2:N711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711">
      <formula1>"PENDENTE,PRIORIDADE,PRIORIDADE TOTAL,VERIFICADO,ANÁLISE,APROVADO,QUITADO,APREENDIDO,CANCELADO,OUTROS ACORDOS"</formula1>
    </dataValidation>
    <dataValidation type="list" allowBlank="1" showErrorMessage="1" sqref="I2:I711">
      <formula1>"BRADESCO,BV FINANCEIRA,CREDITAS,GMAC,HYUNDAI,ITAÚ,OMNI S.A.,PANAMERICANO,PSA,RCI,RENNER,SAFRA,SANTANA,SANTANDER,TOYOTA,VOLKSWAGEN"</formula1>
    </dataValidation>
    <dataValidation type="list" allowBlank="1" showErrorMessage="1" sqref="L2:L711">
      <formula1>"LIGAÇÃO,WPP,SEM SUCESSO"</formula1>
    </dataValidation>
    <dataValidation type="list" allowBlank="1" showErrorMessage="1" sqref="D2:D711">
      <formula1>"BELO HORIZONTE,BLUMENAU,BRUSQUE,CAMPO GRANDE,CASCÁVEL,CHAPECÓ,CRICIÚMA,CURITIBA,FLORIANOPOLIS,GUARAPUAVA,ITAJAI,JARAGUA DO SUL,JOINVILLE,LONDRINA,MARINGÁ,PALHOÇA,PATO BRANCO,PONTA GROSSA,RIO DO SUL,SANTA LUZIA,SÃO JOSE,SISTEMA ANTIGO,AMERICANA,BAURU,CAMPI"&amp;"NAS,CARUARU,FORTALEZA,JOÃO PESSOA,LIMEIRA,MACEIO,MARINGA,MIRASSOL,OLINDA,OSASCO,PALMAS,PAU DE LIMA,PIRACICABA,RIBEIRÃO PRETO,SALVADOR,SJRP,SÃO PAULO,SOROCABA,UBERLANDIA,FRANCA,ARARAQUARA,FEIRA DE SANTANA"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8" max="8" width="11.88"/>
    <col customWidth="1" min="9" max="9" width="16.25"/>
    <col customWidth="1" min="10" max="10" width="9.5"/>
    <col customWidth="1" min="11" max="11" width="17.63"/>
    <col customWidth="1" min="12" max="12" width="16.5"/>
    <col customWidth="1" min="13" max="13" width="18.13"/>
    <col customWidth="1" min="14" max="14" width="19.0"/>
    <col customWidth="1" min="15" max="15" width="24.0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77" t="s">
        <v>0</v>
      </c>
      <c r="B1" s="77" t="s">
        <v>1</v>
      </c>
      <c r="C1" s="130" t="s">
        <v>2</v>
      </c>
      <c r="D1" s="131" t="s">
        <v>3</v>
      </c>
      <c r="E1" s="132" t="s">
        <v>4</v>
      </c>
      <c r="F1" s="131" t="s">
        <v>5</v>
      </c>
      <c r="G1" s="131" t="s">
        <v>6</v>
      </c>
      <c r="H1" s="131" t="s">
        <v>5</v>
      </c>
      <c r="I1" s="131" t="s">
        <v>7</v>
      </c>
      <c r="J1" s="50" t="s">
        <v>8</v>
      </c>
      <c r="K1" s="50" t="s">
        <v>9</v>
      </c>
      <c r="L1" s="50" t="s">
        <v>10</v>
      </c>
      <c r="M1" s="80" t="s">
        <v>11</v>
      </c>
      <c r="N1" s="50" t="s">
        <v>12</v>
      </c>
      <c r="O1" s="50" t="s">
        <v>13</v>
      </c>
      <c r="P1" s="5"/>
      <c r="Q1" s="5"/>
      <c r="R1" s="5"/>
      <c r="S1" s="5"/>
      <c r="T1" s="5"/>
      <c r="U1" s="5"/>
    </row>
    <row r="2" ht="15.75" customHeight="1">
      <c r="A2" s="6">
        <v>45705.0</v>
      </c>
      <c r="B2" s="6">
        <v>45705.0</v>
      </c>
      <c r="C2" s="7">
        <v>58849.0</v>
      </c>
      <c r="D2" s="7" t="s">
        <v>154</v>
      </c>
      <c r="E2" s="6">
        <v>43952.0</v>
      </c>
      <c r="F2" s="8">
        <v>57.0</v>
      </c>
      <c r="G2" s="9">
        <v>44040.0</v>
      </c>
      <c r="H2" s="8">
        <v>54.0</v>
      </c>
      <c r="I2" s="7" t="s">
        <v>41</v>
      </c>
      <c r="J2" s="7">
        <v>1.8997869846E10</v>
      </c>
      <c r="K2" s="7" t="s">
        <v>425</v>
      </c>
      <c r="L2" s="7" t="s">
        <v>50</v>
      </c>
      <c r="M2" s="75">
        <v>125560.0</v>
      </c>
      <c r="N2" s="7" t="s">
        <v>16</v>
      </c>
      <c r="O2" s="10"/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>
        <v>45705.0</v>
      </c>
      <c r="B3" s="6"/>
      <c r="C3" s="7">
        <v>198329.0</v>
      </c>
      <c r="D3" s="7" t="s">
        <v>43</v>
      </c>
      <c r="E3" s="6">
        <v>45139.0</v>
      </c>
      <c r="F3" s="8">
        <v>18.0</v>
      </c>
      <c r="G3" s="6">
        <v>45306.0</v>
      </c>
      <c r="H3" s="8">
        <v>12.0</v>
      </c>
      <c r="I3" s="7" t="s">
        <v>56</v>
      </c>
      <c r="J3" s="10"/>
      <c r="K3" s="10"/>
      <c r="L3" s="10"/>
      <c r="M3" s="10"/>
      <c r="N3" s="7" t="s">
        <v>18</v>
      </c>
      <c r="O3" s="10"/>
      <c r="Q3" s="16" t="s">
        <v>16</v>
      </c>
      <c r="R3" s="17">
        <f>COUNTIFS(N:N,"VERIFICADO",B:B,S2)</f>
        <v>0</v>
      </c>
      <c r="S3" s="18"/>
      <c r="T3" s="16" t="s">
        <v>16</v>
      </c>
      <c r="U3" s="17">
        <f>COUNTIFS(N:N,"VERIFICADO")</f>
        <v>2</v>
      </c>
    </row>
    <row r="4" ht="15.75" customHeight="1">
      <c r="A4" s="6">
        <v>45705.0</v>
      </c>
      <c r="B4" s="6"/>
      <c r="C4" s="7">
        <v>214453.0</v>
      </c>
      <c r="D4" s="7" t="s">
        <v>43</v>
      </c>
      <c r="E4" s="6">
        <v>45323.0</v>
      </c>
      <c r="F4" s="8">
        <v>12.0</v>
      </c>
      <c r="G4" s="6">
        <v>45427.0</v>
      </c>
      <c r="H4" s="8">
        <v>8.0</v>
      </c>
      <c r="I4" s="7" t="s">
        <v>44</v>
      </c>
      <c r="J4" s="10"/>
      <c r="K4" s="10"/>
      <c r="L4" s="10"/>
      <c r="M4" s="10"/>
      <c r="N4" s="7" t="s">
        <v>18</v>
      </c>
      <c r="O4" s="10"/>
      <c r="Q4" s="16" t="s">
        <v>17</v>
      </c>
      <c r="R4" s="17">
        <f>COUNTIFS(N:N,"análise",B:B,S2)</f>
        <v>0</v>
      </c>
      <c r="S4" s="19"/>
      <c r="T4" s="16" t="s">
        <v>17</v>
      </c>
      <c r="U4" s="17">
        <f>COUNTIFS(N:N,"ANÁLISE")</f>
        <v>7</v>
      </c>
    </row>
    <row r="5" ht="15.75" customHeight="1">
      <c r="A5" s="6">
        <v>45705.0</v>
      </c>
      <c r="B5" s="6"/>
      <c r="C5" s="7">
        <v>209874.0</v>
      </c>
      <c r="D5" s="7" t="s">
        <v>43</v>
      </c>
      <c r="E5" s="6">
        <v>45323.0</v>
      </c>
      <c r="F5" s="8">
        <v>12.0</v>
      </c>
      <c r="G5" s="6">
        <v>45393.0</v>
      </c>
      <c r="H5" s="8">
        <v>10.0</v>
      </c>
      <c r="I5" s="7" t="s">
        <v>44</v>
      </c>
      <c r="J5" s="10"/>
      <c r="K5" s="10"/>
      <c r="L5" s="10"/>
      <c r="M5" s="10"/>
      <c r="N5" s="7" t="s">
        <v>18</v>
      </c>
      <c r="O5" s="10"/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525</v>
      </c>
    </row>
    <row r="6" ht="15.75" customHeight="1">
      <c r="A6" s="6">
        <v>45705.0</v>
      </c>
      <c r="B6" s="6"/>
      <c r="C6" s="7">
        <v>204309.0</v>
      </c>
      <c r="D6" s="7" t="s">
        <v>54</v>
      </c>
      <c r="E6" s="6">
        <v>45413.0</v>
      </c>
      <c r="F6" s="8">
        <v>9.0</v>
      </c>
      <c r="G6" s="6">
        <v>45489.0</v>
      </c>
      <c r="H6" s="8">
        <v>6.0</v>
      </c>
      <c r="I6" s="7" t="s">
        <v>57</v>
      </c>
      <c r="J6" s="10"/>
      <c r="K6" s="10"/>
      <c r="L6" s="10"/>
      <c r="M6" s="10"/>
      <c r="N6" s="7" t="s">
        <v>18</v>
      </c>
      <c r="O6" s="10"/>
      <c r="Q6" s="16" t="s">
        <v>19</v>
      </c>
      <c r="R6" s="17">
        <f>COUNTIFS(N:N,"prioridade",B:B,S2)</f>
        <v>0</v>
      </c>
      <c r="S6" s="19"/>
      <c r="T6" s="16" t="s">
        <v>19</v>
      </c>
      <c r="U6" s="17">
        <f>COUNTIFS(N:N,"PRIORIDADE")</f>
        <v>16</v>
      </c>
    </row>
    <row r="7" ht="15.75" customHeight="1">
      <c r="A7" s="6">
        <v>45705.0</v>
      </c>
      <c r="B7" s="6"/>
      <c r="C7" s="7">
        <v>182042.0</v>
      </c>
      <c r="D7" s="7" t="s">
        <v>54</v>
      </c>
      <c r="E7" s="6">
        <v>45017.0</v>
      </c>
      <c r="F7" s="8">
        <v>22.0</v>
      </c>
      <c r="G7" s="9">
        <v>45156.0</v>
      </c>
      <c r="H7" s="8">
        <v>17.0</v>
      </c>
      <c r="I7" s="7" t="s">
        <v>57</v>
      </c>
      <c r="J7" s="10"/>
      <c r="K7" s="10"/>
      <c r="L7" s="10"/>
      <c r="M7" s="10"/>
      <c r="N7" s="7" t="s">
        <v>18</v>
      </c>
      <c r="O7" s="10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2</v>
      </c>
    </row>
    <row r="8" ht="15.75" customHeight="1">
      <c r="A8" s="6">
        <v>45705.0</v>
      </c>
      <c r="B8" s="6"/>
      <c r="C8" s="7">
        <v>209150.0</v>
      </c>
      <c r="D8" s="7" t="s">
        <v>54</v>
      </c>
      <c r="E8" s="81">
        <v>45383.0</v>
      </c>
      <c r="F8" s="8">
        <v>10.0</v>
      </c>
      <c r="G8" s="81">
        <v>45387.0</v>
      </c>
      <c r="H8" s="8">
        <v>10.0</v>
      </c>
      <c r="I8" s="7" t="s">
        <v>69</v>
      </c>
      <c r="J8" s="10"/>
      <c r="K8" s="10"/>
      <c r="L8" s="10"/>
      <c r="M8" s="10"/>
      <c r="N8" s="7" t="s">
        <v>18</v>
      </c>
      <c r="O8" s="10"/>
      <c r="Q8" s="16" t="s">
        <v>21</v>
      </c>
      <c r="R8" s="17">
        <f>COUNTIFS(N:N,"aprovado",B:B,S2)</f>
        <v>1</v>
      </c>
      <c r="S8" s="19"/>
      <c r="T8" s="16" t="s">
        <v>21</v>
      </c>
      <c r="U8" s="17">
        <f>COUNTIFS(N:N,"APROVADO")</f>
        <v>3</v>
      </c>
    </row>
    <row r="9" ht="15.75" customHeight="1">
      <c r="A9" s="6">
        <v>45705.0</v>
      </c>
      <c r="B9" s="6"/>
      <c r="C9" s="7">
        <v>228150.0</v>
      </c>
      <c r="D9" s="7" t="s">
        <v>54</v>
      </c>
      <c r="E9" s="6">
        <v>45474.0</v>
      </c>
      <c r="F9" s="8">
        <v>7.0</v>
      </c>
      <c r="G9" s="9">
        <v>45554.0</v>
      </c>
      <c r="H9" s="8">
        <v>4.0</v>
      </c>
      <c r="I9" s="7" t="s">
        <v>48</v>
      </c>
      <c r="J9" s="10"/>
      <c r="K9" s="10"/>
      <c r="L9" s="10"/>
      <c r="M9" s="10"/>
      <c r="N9" s="7" t="s">
        <v>18</v>
      </c>
      <c r="O9" s="10"/>
      <c r="Q9" s="21" t="s">
        <v>22</v>
      </c>
      <c r="R9" s="17">
        <f>COUNTIFS(N:N,"quitado",B:B,S2)</f>
        <v>0</v>
      </c>
      <c r="S9" s="19"/>
      <c r="T9" s="21" t="s">
        <v>22</v>
      </c>
      <c r="U9" s="17">
        <f>COUNTIFS(N:N,"QUITADO")</f>
        <v>0</v>
      </c>
    </row>
    <row r="10" ht="15.75" customHeight="1">
      <c r="A10" s="6">
        <v>45705.0</v>
      </c>
      <c r="B10" s="6"/>
      <c r="C10" s="7">
        <v>220544.0</v>
      </c>
      <c r="D10" s="7" t="s">
        <v>54</v>
      </c>
      <c r="E10" s="6">
        <v>45413.0</v>
      </c>
      <c r="F10" s="8">
        <v>9.0</v>
      </c>
      <c r="G10" s="6">
        <v>45488.0</v>
      </c>
      <c r="H10" s="8">
        <v>6.0</v>
      </c>
      <c r="I10" s="7" t="s">
        <v>57</v>
      </c>
      <c r="J10" s="10"/>
      <c r="K10" s="10"/>
      <c r="L10" s="10"/>
      <c r="M10" s="10"/>
      <c r="N10" s="7" t="s">
        <v>18</v>
      </c>
      <c r="O10" s="10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0</v>
      </c>
    </row>
    <row r="11" ht="15.75" customHeight="1">
      <c r="A11" s="6">
        <v>45705.0</v>
      </c>
      <c r="B11" s="6"/>
      <c r="C11" s="7">
        <v>213647.0</v>
      </c>
      <c r="D11" s="7" t="s">
        <v>64</v>
      </c>
      <c r="E11" s="6">
        <v>45261.0</v>
      </c>
      <c r="F11" s="8">
        <v>14.0</v>
      </c>
      <c r="G11" s="6">
        <v>45420.0</v>
      </c>
      <c r="H11" s="8">
        <v>9.0</v>
      </c>
      <c r="I11" s="7" t="s">
        <v>44</v>
      </c>
      <c r="J11" s="10"/>
      <c r="K11" s="10"/>
      <c r="L11" s="10"/>
      <c r="M11" s="10"/>
      <c r="N11" s="7" t="s">
        <v>18</v>
      </c>
      <c r="O11" s="10"/>
      <c r="Q11" s="16" t="s">
        <v>24</v>
      </c>
      <c r="R11" s="17">
        <f>COUNTIFS(N:N,"cancelado",B:B,S2)</f>
        <v>0</v>
      </c>
      <c r="S11" s="19"/>
      <c r="T11" s="16" t="s">
        <v>24</v>
      </c>
      <c r="U11" s="17">
        <f>COUNTIFS(N:N,"CANCELADO")</f>
        <v>1</v>
      </c>
    </row>
    <row r="12" ht="15.75" customHeight="1">
      <c r="A12" s="6">
        <v>45705.0</v>
      </c>
      <c r="B12" s="10"/>
      <c r="C12" s="7">
        <v>217655.0</v>
      </c>
      <c r="D12" s="7" t="s">
        <v>64</v>
      </c>
      <c r="E12" s="6">
        <v>45292.0</v>
      </c>
      <c r="F12" s="8">
        <v>13.0</v>
      </c>
      <c r="G12" s="6">
        <v>45470.0</v>
      </c>
      <c r="H12" s="8">
        <v>7.0</v>
      </c>
      <c r="I12" s="7" t="s">
        <v>56</v>
      </c>
      <c r="J12" s="10"/>
      <c r="K12" s="10"/>
      <c r="L12" s="10"/>
      <c r="M12" s="10"/>
      <c r="N12" s="7" t="s">
        <v>18</v>
      </c>
      <c r="O12" s="10"/>
      <c r="Q12" s="22" t="s">
        <v>25</v>
      </c>
      <c r="R12" s="23">
        <f>SUM(R3,R4,R8,R9)</f>
        <v>1</v>
      </c>
      <c r="S12" s="24"/>
      <c r="T12" s="22" t="s">
        <v>25</v>
      </c>
      <c r="U12" s="23">
        <f>SUM(U3:U11)</f>
        <v>556</v>
      </c>
    </row>
    <row r="13">
      <c r="A13" s="6">
        <v>45705.0</v>
      </c>
      <c r="B13" s="10"/>
      <c r="C13" s="7">
        <v>209591.0</v>
      </c>
      <c r="D13" s="7" t="s">
        <v>64</v>
      </c>
      <c r="E13" s="6">
        <v>45383.0</v>
      </c>
      <c r="F13" s="8">
        <v>10.0</v>
      </c>
      <c r="G13" s="6">
        <v>45392.0</v>
      </c>
      <c r="H13" s="8">
        <v>10.0</v>
      </c>
      <c r="I13" s="7" t="s">
        <v>57</v>
      </c>
      <c r="J13" s="10"/>
      <c r="K13" s="10"/>
      <c r="L13" s="10"/>
      <c r="M13" s="10"/>
      <c r="N13" s="7" t="s">
        <v>18</v>
      </c>
      <c r="O13" s="10"/>
      <c r="Q13" s="25"/>
    </row>
    <row r="14">
      <c r="A14" s="6">
        <v>45705.0</v>
      </c>
      <c r="B14" s="10"/>
      <c r="C14" s="7">
        <v>206369.0</v>
      </c>
      <c r="D14" s="7" t="s">
        <v>68</v>
      </c>
      <c r="E14" s="6">
        <v>45323.0</v>
      </c>
      <c r="F14" s="8">
        <v>12.0</v>
      </c>
      <c r="G14" s="6">
        <v>45365.0</v>
      </c>
      <c r="H14" s="8">
        <v>10.0</v>
      </c>
      <c r="I14" s="7" t="s">
        <v>60</v>
      </c>
      <c r="J14" s="10"/>
      <c r="K14" s="10"/>
      <c r="L14" s="10"/>
      <c r="M14" s="10"/>
      <c r="N14" s="7" t="s">
        <v>18</v>
      </c>
      <c r="O14" s="10"/>
    </row>
    <row r="15">
      <c r="A15" s="6">
        <v>45705.0</v>
      </c>
      <c r="B15" s="10"/>
      <c r="C15" s="7">
        <v>116678.0</v>
      </c>
      <c r="D15" s="7" t="s">
        <v>68</v>
      </c>
      <c r="E15" s="6">
        <v>44593.0</v>
      </c>
      <c r="F15" s="8">
        <v>36.0</v>
      </c>
      <c r="G15" s="6">
        <v>44615.0</v>
      </c>
      <c r="H15" s="8">
        <v>35.0</v>
      </c>
      <c r="I15" s="7" t="s">
        <v>117</v>
      </c>
      <c r="J15" s="10"/>
      <c r="K15" s="10"/>
      <c r="L15" s="10"/>
      <c r="M15" s="10"/>
      <c r="N15" s="7" t="s">
        <v>18</v>
      </c>
      <c r="O15" s="10"/>
    </row>
    <row r="16">
      <c r="A16" s="6">
        <v>45705.0</v>
      </c>
      <c r="B16" s="10"/>
      <c r="C16" s="7">
        <v>143621.0</v>
      </c>
      <c r="D16" s="7" t="s">
        <v>68</v>
      </c>
      <c r="E16" s="6">
        <v>44682.0</v>
      </c>
      <c r="F16" s="8">
        <v>33.0</v>
      </c>
      <c r="G16" s="6">
        <v>44814.0</v>
      </c>
      <c r="H16" s="8">
        <v>29.0</v>
      </c>
      <c r="I16" s="7" t="s">
        <v>69</v>
      </c>
      <c r="J16" s="10"/>
      <c r="K16" s="10"/>
      <c r="L16" s="10"/>
      <c r="M16" s="10"/>
      <c r="N16" s="7" t="s">
        <v>18</v>
      </c>
      <c r="O16" s="10"/>
    </row>
    <row r="17">
      <c r="A17" s="6">
        <v>45705.0</v>
      </c>
      <c r="B17" s="10"/>
      <c r="C17" s="7">
        <v>205923.0</v>
      </c>
      <c r="D17" s="7" t="s">
        <v>68</v>
      </c>
      <c r="E17" s="6">
        <v>45108.0</v>
      </c>
      <c r="F17" s="8">
        <v>19.0</v>
      </c>
      <c r="G17" s="6">
        <v>45363.0</v>
      </c>
      <c r="H17" s="8">
        <v>11.0</v>
      </c>
      <c r="I17" s="7" t="s">
        <v>69</v>
      </c>
      <c r="J17" s="10"/>
      <c r="K17" s="10"/>
      <c r="L17" s="10"/>
      <c r="M17" s="10"/>
      <c r="N17" s="7" t="s">
        <v>18</v>
      </c>
      <c r="O17" s="10"/>
    </row>
    <row r="18">
      <c r="A18" s="6">
        <v>45702.0</v>
      </c>
      <c r="B18" s="10"/>
      <c r="C18" s="7">
        <v>221502.0</v>
      </c>
      <c r="D18" s="7" t="s">
        <v>68</v>
      </c>
      <c r="E18" s="6">
        <v>45413.0</v>
      </c>
      <c r="F18" s="8">
        <v>9.0</v>
      </c>
      <c r="G18" s="6">
        <v>45488.0</v>
      </c>
      <c r="H18" s="8">
        <v>6.0</v>
      </c>
      <c r="I18" s="7" t="s">
        <v>60</v>
      </c>
      <c r="J18" s="10"/>
      <c r="K18" s="75">
        <v>17000.0</v>
      </c>
      <c r="L18" s="10"/>
      <c r="M18" s="10"/>
      <c r="N18" s="7" t="s">
        <v>19</v>
      </c>
      <c r="O18" s="10"/>
    </row>
    <row r="19">
      <c r="A19" s="6">
        <v>45705.0</v>
      </c>
      <c r="B19" s="10"/>
      <c r="C19" s="7">
        <v>206137.0</v>
      </c>
      <c r="D19" s="7" t="s">
        <v>68</v>
      </c>
      <c r="E19" s="6">
        <v>45323.0</v>
      </c>
      <c r="F19" s="8">
        <v>12.0</v>
      </c>
      <c r="G19" s="6">
        <v>45364.0</v>
      </c>
      <c r="H19" s="8">
        <v>11.0</v>
      </c>
      <c r="I19" s="7" t="s">
        <v>57</v>
      </c>
      <c r="J19" s="10"/>
      <c r="K19" s="10"/>
      <c r="L19" s="10"/>
      <c r="M19" s="10"/>
      <c r="N19" s="7" t="s">
        <v>18</v>
      </c>
      <c r="O19" s="10"/>
    </row>
    <row r="20">
      <c r="A20" s="6">
        <v>45698.0</v>
      </c>
      <c r="B20" s="10"/>
      <c r="C20" s="7">
        <v>198092.0</v>
      </c>
      <c r="D20" s="7" t="s">
        <v>68</v>
      </c>
      <c r="E20" s="6">
        <v>45292.0</v>
      </c>
      <c r="F20" s="8">
        <v>13.0</v>
      </c>
      <c r="G20" s="6">
        <v>45301.0</v>
      </c>
      <c r="H20" s="8">
        <v>13.0</v>
      </c>
      <c r="I20" s="7" t="s">
        <v>56</v>
      </c>
      <c r="J20" s="10"/>
      <c r="K20" s="75">
        <v>20000.0</v>
      </c>
      <c r="L20" s="10"/>
      <c r="M20" s="10"/>
      <c r="N20" s="7" t="s">
        <v>17</v>
      </c>
      <c r="O20" s="10"/>
    </row>
    <row r="21">
      <c r="A21" s="6">
        <v>45705.0</v>
      </c>
      <c r="B21" s="10"/>
      <c r="C21" s="7">
        <v>221641.0</v>
      </c>
      <c r="D21" s="7" t="s">
        <v>68</v>
      </c>
      <c r="E21" s="6">
        <v>45444.0</v>
      </c>
      <c r="F21" s="8">
        <v>8.0</v>
      </c>
      <c r="G21" s="6">
        <v>45489.0</v>
      </c>
      <c r="H21" s="8">
        <v>6.0</v>
      </c>
      <c r="I21" s="7" t="s">
        <v>69</v>
      </c>
      <c r="J21" s="10"/>
      <c r="K21" s="10"/>
      <c r="L21" s="10"/>
      <c r="M21" s="10"/>
      <c r="N21" s="7" t="s">
        <v>18</v>
      </c>
      <c r="O21" s="10"/>
    </row>
    <row r="22">
      <c r="A22" s="6">
        <v>45705.0</v>
      </c>
      <c r="B22" s="10"/>
      <c r="C22" s="7">
        <v>223945.0</v>
      </c>
      <c r="D22" s="7" t="s">
        <v>68</v>
      </c>
      <c r="E22" s="6">
        <v>45474.0</v>
      </c>
      <c r="F22" s="8">
        <v>7.0</v>
      </c>
      <c r="G22" s="6">
        <v>45510.0</v>
      </c>
      <c r="H22" s="8">
        <v>6.0</v>
      </c>
      <c r="I22" s="7" t="s">
        <v>41</v>
      </c>
      <c r="J22" s="10"/>
      <c r="K22" s="10"/>
      <c r="L22" s="10"/>
      <c r="M22" s="10"/>
      <c r="N22" s="7" t="s">
        <v>18</v>
      </c>
      <c r="O22" s="10"/>
    </row>
    <row r="23">
      <c r="A23" s="6">
        <v>45705.0</v>
      </c>
      <c r="B23" s="10"/>
      <c r="C23" s="7">
        <v>234207.0</v>
      </c>
      <c r="D23" s="7" t="s">
        <v>82</v>
      </c>
      <c r="E23" s="6">
        <v>45505.0</v>
      </c>
      <c r="F23" s="8">
        <v>6.0</v>
      </c>
      <c r="G23" s="6">
        <v>45609.0</v>
      </c>
      <c r="H23" s="8">
        <v>3.0</v>
      </c>
      <c r="I23" s="7" t="s">
        <v>57</v>
      </c>
      <c r="J23" s="10"/>
      <c r="K23" s="10"/>
      <c r="L23" s="10"/>
      <c r="M23" s="10"/>
      <c r="N23" s="7" t="s">
        <v>18</v>
      </c>
      <c r="O23" s="10"/>
    </row>
    <row r="24">
      <c r="A24" s="6">
        <v>45705.0</v>
      </c>
      <c r="B24" s="10"/>
      <c r="C24" s="7">
        <v>64263.0</v>
      </c>
      <c r="D24" s="7" t="s">
        <v>82</v>
      </c>
      <c r="E24" s="6">
        <v>44348.0</v>
      </c>
      <c r="F24" s="8">
        <v>44.0</v>
      </c>
      <c r="G24" s="6">
        <v>44451.0</v>
      </c>
      <c r="H24" s="8">
        <v>41.0</v>
      </c>
      <c r="I24" s="7" t="s">
        <v>117</v>
      </c>
      <c r="J24" s="10"/>
      <c r="K24" s="10"/>
      <c r="L24" s="10"/>
      <c r="M24" s="10"/>
      <c r="N24" s="7" t="s">
        <v>18</v>
      </c>
      <c r="O24" s="10"/>
    </row>
    <row r="25">
      <c r="A25" s="6">
        <v>45705.0</v>
      </c>
      <c r="B25" s="10"/>
      <c r="C25" s="7">
        <v>221657.0</v>
      </c>
      <c r="D25" s="7" t="s">
        <v>82</v>
      </c>
      <c r="E25" s="6">
        <v>45444.0</v>
      </c>
      <c r="F25" s="8">
        <v>8.0</v>
      </c>
      <c r="G25" s="6">
        <v>45400.0</v>
      </c>
      <c r="H25" s="8">
        <v>9.0</v>
      </c>
      <c r="I25" s="7" t="s">
        <v>57</v>
      </c>
      <c r="J25" s="10"/>
      <c r="K25" s="10"/>
      <c r="L25" s="10"/>
      <c r="M25" s="10"/>
      <c r="N25" s="7" t="s">
        <v>18</v>
      </c>
      <c r="O25" s="10"/>
    </row>
    <row r="26">
      <c r="A26" s="6">
        <v>45705.0</v>
      </c>
      <c r="B26" s="10"/>
      <c r="C26" s="7">
        <v>171163.0</v>
      </c>
      <c r="D26" s="7" t="s">
        <v>82</v>
      </c>
      <c r="E26" s="6">
        <v>45047.0</v>
      </c>
      <c r="F26" s="8">
        <v>21.0</v>
      </c>
      <c r="G26" s="6">
        <v>45062.0</v>
      </c>
      <c r="H26" s="8">
        <v>20.0</v>
      </c>
      <c r="I26" s="7" t="s">
        <v>60</v>
      </c>
      <c r="J26" s="10"/>
      <c r="K26" s="10"/>
      <c r="L26" s="10"/>
      <c r="M26" s="10"/>
      <c r="N26" s="7" t="s">
        <v>17</v>
      </c>
      <c r="O26" s="10"/>
    </row>
    <row r="27">
      <c r="A27" s="6">
        <v>45705.0</v>
      </c>
      <c r="B27" s="10"/>
      <c r="C27" s="7">
        <v>185610.0</v>
      </c>
      <c r="D27" s="7" t="s">
        <v>82</v>
      </c>
      <c r="E27" s="6">
        <v>45078.0</v>
      </c>
      <c r="F27" s="8">
        <v>20.0</v>
      </c>
      <c r="G27" s="6">
        <v>45182.0</v>
      </c>
      <c r="H27" s="8">
        <v>17.0</v>
      </c>
      <c r="I27" s="7" t="s">
        <v>57</v>
      </c>
      <c r="J27" s="10"/>
      <c r="K27" s="10"/>
      <c r="L27" s="10"/>
      <c r="M27" s="10"/>
      <c r="N27" s="7" t="s">
        <v>18</v>
      </c>
      <c r="O27" s="10"/>
    </row>
    <row r="28">
      <c r="A28" s="6">
        <v>45705.0</v>
      </c>
      <c r="B28" s="10"/>
      <c r="C28" s="7">
        <v>204990.0</v>
      </c>
      <c r="D28" s="7" t="s">
        <v>82</v>
      </c>
      <c r="E28" s="6">
        <v>45292.0</v>
      </c>
      <c r="F28" s="8">
        <v>13.0</v>
      </c>
      <c r="G28" s="6">
        <v>45356.0</v>
      </c>
      <c r="H28" s="8">
        <v>11.0</v>
      </c>
      <c r="I28" s="7" t="s">
        <v>57</v>
      </c>
      <c r="J28" s="10"/>
      <c r="K28" s="10"/>
      <c r="L28" s="10"/>
      <c r="M28" s="10"/>
      <c r="N28" s="7" t="s">
        <v>18</v>
      </c>
      <c r="O28" s="10"/>
    </row>
    <row r="29">
      <c r="A29" s="6">
        <v>45705.0</v>
      </c>
      <c r="B29" s="10"/>
      <c r="C29" s="7">
        <v>215255.0</v>
      </c>
      <c r="D29" s="7" t="s">
        <v>82</v>
      </c>
      <c r="E29" s="6">
        <v>45413.0</v>
      </c>
      <c r="F29" s="8">
        <v>8.0</v>
      </c>
      <c r="G29" s="9">
        <v>45433.0</v>
      </c>
      <c r="H29" s="8">
        <v>8.0</v>
      </c>
      <c r="I29" s="7" t="s">
        <v>57</v>
      </c>
      <c r="J29" s="10"/>
      <c r="K29" s="10"/>
      <c r="L29" s="10"/>
      <c r="M29" s="10"/>
      <c r="N29" s="7" t="s">
        <v>18</v>
      </c>
      <c r="O29" s="10"/>
    </row>
    <row r="30">
      <c r="A30" s="6">
        <v>45705.0</v>
      </c>
      <c r="B30" s="10"/>
      <c r="C30" s="7">
        <v>205438.0</v>
      </c>
      <c r="D30" s="7" t="s">
        <v>82</v>
      </c>
      <c r="E30" s="6">
        <v>45292.0</v>
      </c>
      <c r="F30" s="8">
        <v>13.0</v>
      </c>
      <c r="G30" s="6">
        <v>45359.0</v>
      </c>
      <c r="H30" s="8">
        <v>11.0</v>
      </c>
      <c r="I30" s="7" t="s">
        <v>69</v>
      </c>
      <c r="J30" s="10"/>
      <c r="K30" s="10"/>
      <c r="L30" s="10"/>
      <c r="M30" s="10"/>
      <c r="N30" s="7" t="s">
        <v>18</v>
      </c>
      <c r="O30" s="10"/>
    </row>
    <row r="31">
      <c r="A31" s="6">
        <v>45705.0</v>
      </c>
      <c r="B31" s="10"/>
      <c r="C31" s="7">
        <v>208050.0</v>
      </c>
      <c r="D31" s="7" t="s">
        <v>82</v>
      </c>
      <c r="E31" s="6">
        <v>45323.0</v>
      </c>
      <c r="F31" s="8">
        <v>12.0</v>
      </c>
      <c r="G31" s="6">
        <v>45378.0</v>
      </c>
      <c r="H31" s="8">
        <v>10.0</v>
      </c>
      <c r="I31" s="7" t="s">
        <v>57</v>
      </c>
      <c r="J31" s="10"/>
      <c r="K31" s="10"/>
      <c r="L31" s="10"/>
      <c r="M31" s="10"/>
      <c r="N31" s="7" t="s">
        <v>18</v>
      </c>
      <c r="O31" s="10"/>
    </row>
    <row r="32">
      <c r="A32" s="6">
        <v>45705.0</v>
      </c>
      <c r="B32" s="10"/>
      <c r="C32" s="7">
        <v>178724.0</v>
      </c>
      <c r="D32" s="7" t="s">
        <v>74</v>
      </c>
      <c r="E32" s="6">
        <v>45078.0</v>
      </c>
      <c r="F32" s="8">
        <v>20.0</v>
      </c>
      <c r="G32" s="6">
        <v>45122.0</v>
      </c>
      <c r="H32" s="8">
        <v>18.0</v>
      </c>
      <c r="I32" s="7" t="s">
        <v>41</v>
      </c>
      <c r="J32" s="10"/>
      <c r="K32" s="10"/>
      <c r="L32" s="10"/>
      <c r="M32" s="10"/>
      <c r="N32" s="7" t="s">
        <v>18</v>
      </c>
      <c r="O32" s="10"/>
    </row>
    <row r="33">
      <c r="A33" s="6">
        <v>45705.0</v>
      </c>
      <c r="B33" s="10"/>
      <c r="C33" s="7">
        <v>222845.0</v>
      </c>
      <c r="D33" s="7" t="s">
        <v>74</v>
      </c>
      <c r="E33" s="6">
        <v>45474.0</v>
      </c>
      <c r="F33" s="8">
        <v>7.0</v>
      </c>
      <c r="G33" s="6">
        <v>45502.0</v>
      </c>
      <c r="H33" s="8">
        <v>6.0</v>
      </c>
      <c r="I33" s="7" t="s">
        <v>41</v>
      </c>
      <c r="J33" s="10"/>
      <c r="K33" s="10"/>
      <c r="L33" s="10"/>
      <c r="M33" s="10"/>
      <c r="N33" s="7" t="s">
        <v>18</v>
      </c>
      <c r="O33" s="10"/>
    </row>
    <row r="34">
      <c r="A34" s="6">
        <v>45705.0</v>
      </c>
      <c r="B34" s="10"/>
      <c r="C34" s="7">
        <v>198522.0</v>
      </c>
      <c r="D34" s="7" t="s">
        <v>74</v>
      </c>
      <c r="E34" s="6">
        <v>45292.0</v>
      </c>
      <c r="F34" s="8">
        <v>13.0</v>
      </c>
      <c r="G34" s="6">
        <v>45304.0</v>
      </c>
      <c r="H34" s="8">
        <v>13.0</v>
      </c>
      <c r="I34" s="7" t="s">
        <v>57</v>
      </c>
      <c r="J34" s="10"/>
      <c r="K34" s="75">
        <v>10000.0</v>
      </c>
      <c r="L34" s="10"/>
      <c r="M34" s="10"/>
      <c r="N34" s="7" t="s">
        <v>19</v>
      </c>
      <c r="O34" s="10"/>
    </row>
    <row r="35">
      <c r="A35" s="6">
        <v>45705.0</v>
      </c>
      <c r="B35" s="10"/>
      <c r="C35" s="7">
        <v>208027.0</v>
      </c>
      <c r="D35" s="7" t="s">
        <v>74</v>
      </c>
      <c r="E35" s="6">
        <v>45352.0</v>
      </c>
      <c r="F35" s="8">
        <v>11.0</v>
      </c>
      <c r="G35" s="6">
        <v>45378.0</v>
      </c>
      <c r="H35" s="8">
        <v>10.0</v>
      </c>
      <c r="I35" s="7" t="s">
        <v>41</v>
      </c>
      <c r="J35" s="10"/>
      <c r="K35" s="10"/>
      <c r="L35" s="10"/>
      <c r="M35" s="10"/>
      <c r="N35" s="7" t="s">
        <v>18</v>
      </c>
      <c r="O35" s="10"/>
    </row>
    <row r="36">
      <c r="A36" s="6">
        <v>45705.0</v>
      </c>
      <c r="B36" s="10"/>
      <c r="C36" s="7">
        <v>164801.0</v>
      </c>
      <c r="D36" s="7" t="s">
        <v>74</v>
      </c>
      <c r="E36" s="6">
        <v>44896.0</v>
      </c>
      <c r="F36" s="8">
        <v>26.0</v>
      </c>
      <c r="G36" s="9">
        <v>45006.0</v>
      </c>
      <c r="H36" s="8">
        <v>22.0</v>
      </c>
      <c r="I36" s="7" t="s">
        <v>56</v>
      </c>
      <c r="J36" s="10"/>
      <c r="K36" s="10"/>
      <c r="L36" s="10"/>
      <c r="M36" s="10"/>
      <c r="N36" s="7" t="s">
        <v>18</v>
      </c>
      <c r="O36" s="10"/>
    </row>
    <row r="37">
      <c r="A37" s="6">
        <v>45705.0</v>
      </c>
      <c r="B37" s="10"/>
      <c r="C37" s="7">
        <v>169786.0</v>
      </c>
      <c r="D37" s="7" t="s">
        <v>74</v>
      </c>
      <c r="E37" s="6">
        <v>44986.0</v>
      </c>
      <c r="F37" s="8">
        <v>23.0</v>
      </c>
      <c r="G37" s="6">
        <v>45050.0</v>
      </c>
      <c r="H37" s="8">
        <v>21.0</v>
      </c>
      <c r="I37" s="7" t="s">
        <v>41</v>
      </c>
      <c r="J37" s="10"/>
      <c r="K37" s="10"/>
      <c r="L37" s="10"/>
      <c r="M37" s="10"/>
      <c r="N37" s="7" t="s">
        <v>18</v>
      </c>
      <c r="O37" s="10"/>
    </row>
    <row r="38">
      <c r="A38" s="6">
        <v>45705.0</v>
      </c>
      <c r="B38" s="10"/>
      <c r="C38" s="7">
        <v>181430.0</v>
      </c>
      <c r="D38" s="7" t="s">
        <v>74</v>
      </c>
      <c r="E38" s="6">
        <v>45108.0</v>
      </c>
      <c r="F38" s="8">
        <v>19.0</v>
      </c>
      <c r="G38" s="6">
        <v>45147.0</v>
      </c>
      <c r="H38" s="8">
        <v>18.0</v>
      </c>
      <c r="I38" s="7" t="s">
        <v>41</v>
      </c>
      <c r="J38" s="10"/>
      <c r="K38" s="10"/>
      <c r="L38" s="10"/>
      <c r="M38" s="10"/>
      <c r="N38" s="7" t="s">
        <v>18</v>
      </c>
      <c r="O38" s="10"/>
    </row>
    <row r="39">
      <c r="A39" s="6">
        <v>45705.0</v>
      </c>
      <c r="B39" s="10"/>
      <c r="C39" s="7">
        <v>209358.0</v>
      </c>
      <c r="D39" s="7" t="s">
        <v>74</v>
      </c>
      <c r="E39" s="6">
        <v>45383.0</v>
      </c>
      <c r="F39" s="8">
        <v>10.0</v>
      </c>
      <c r="G39" s="6">
        <v>45387.0</v>
      </c>
      <c r="H39" s="8">
        <v>10.0</v>
      </c>
      <c r="I39" s="7" t="s">
        <v>57</v>
      </c>
      <c r="J39" s="10"/>
      <c r="K39" s="10"/>
      <c r="L39" s="10"/>
      <c r="M39" s="10"/>
      <c r="N39" s="7" t="s">
        <v>18</v>
      </c>
      <c r="O39" s="10"/>
    </row>
    <row r="40">
      <c r="A40" s="6">
        <v>45705.0</v>
      </c>
      <c r="B40" s="10"/>
      <c r="C40" s="7">
        <v>193190.0</v>
      </c>
      <c r="D40" s="7" t="s">
        <v>74</v>
      </c>
      <c r="E40" s="6">
        <v>45200.0</v>
      </c>
      <c r="F40" s="8">
        <v>16.0</v>
      </c>
      <c r="G40" s="6">
        <v>45247.0</v>
      </c>
      <c r="H40" s="8">
        <v>14.0</v>
      </c>
      <c r="I40" s="7" t="s">
        <v>41</v>
      </c>
      <c r="J40" s="10"/>
      <c r="K40" s="10"/>
      <c r="L40" s="10"/>
      <c r="M40" s="10"/>
      <c r="N40" s="7" t="s">
        <v>18</v>
      </c>
      <c r="O40" s="10"/>
    </row>
    <row r="41">
      <c r="A41" s="6">
        <v>45705.0</v>
      </c>
      <c r="B41" s="10"/>
      <c r="C41" s="7">
        <v>234287.0</v>
      </c>
      <c r="D41" s="7" t="s">
        <v>74</v>
      </c>
      <c r="E41" s="6"/>
      <c r="F41" s="52"/>
      <c r="G41" s="6"/>
      <c r="H41" s="52"/>
      <c r="I41" s="7" t="s">
        <v>44</v>
      </c>
      <c r="J41" s="10"/>
      <c r="K41" s="10"/>
      <c r="L41" s="10"/>
      <c r="M41" s="10"/>
      <c r="N41" s="7" t="s">
        <v>18</v>
      </c>
      <c r="O41" s="10"/>
    </row>
    <row r="42">
      <c r="A42" s="6">
        <v>45705.0</v>
      </c>
      <c r="B42" s="10"/>
      <c r="C42" s="7">
        <v>209314.0</v>
      </c>
      <c r="D42" s="7" t="s">
        <v>74</v>
      </c>
      <c r="E42" s="6">
        <v>45383.0</v>
      </c>
      <c r="F42" s="8">
        <v>10.0</v>
      </c>
      <c r="G42" s="6">
        <v>45387.0</v>
      </c>
      <c r="H42" s="8">
        <v>10.0</v>
      </c>
      <c r="I42" s="7" t="s">
        <v>57</v>
      </c>
      <c r="J42" s="10"/>
      <c r="K42" s="10"/>
      <c r="L42" s="10"/>
      <c r="M42" s="10"/>
      <c r="N42" s="7" t="s">
        <v>18</v>
      </c>
      <c r="O42" s="10"/>
    </row>
    <row r="43">
      <c r="A43" s="6">
        <v>45705.0</v>
      </c>
      <c r="B43" s="10"/>
      <c r="C43" s="7">
        <v>188822.0</v>
      </c>
      <c r="D43" s="7" t="s">
        <v>83</v>
      </c>
      <c r="E43" s="6">
        <v>44896.0</v>
      </c>
      <c r="F43" s="8">
        <v>26.0</v>
      </c>
      <c r="G43" s="6">
        <v>45218.0</v>
      </c>
      <c r="H43" s="8">
        <v>15.0</v>
      </c>
      <c r="I43" s="7" t="s">
        <v>60</v>
      </c>
      <c r="J43" s="10"/>
      <c r="K43" s="10"/>
      <c r="L43" s="10"/>
      <c r="M43" s="10"/>
      <c r="N43" s="7" t="s">
        <v>18</v>
      </c>
      <c r="O43" s="10"/>
    </row>
    <row r="44">
      <c r="A44" s="6">
        <v>45705.0</v>
      </c>
      <c r="B44" s="10"/>
      <c r="C44" s="7">
        <v>158684.0</v>
      </c>
      <c r="D44" s="7" t="s">
        <v>83</v>
      </c>
      <c r="E44" s="6">
        <v>44927.0</v>
      </c>
      <c r="F44" s="8">
        <v>25.0</v>
      </c>
      <c r="G44" s="6">
        <v>44956.0</v>
      </c>
      <c r="H44" s="8">
        <v>24.0</v>
      </c>
      <c r="I44" s="7" t="s">
        <v>60</v>
      </c>
      <c r="J44" s="10"/>
      <c r="K44" s="10"/>
      <c r="L44" s="10"/>
      <c r="M44" s="10"/>
      <c r="N44" s="7" t="s">
        <v>18</v>
      </c>
      <c r="O44" s="10"/>
    </row>
    <row r="45">
      <c r="A45" s="6">
        <v>45705.0</v>
      </c>
      <c r="B45" s="10"/>
      <c r="C45" s="7">
        <v>225589.0</v>
      </c>
      <c r="D45" s="7" t="s">
        <v>83</v>
      </c>
      <c r="E45" s="6">
        <v>45323.0</v>
      </c>
      <c r="F45" s="8">
        <v>12.0</v>
      </c>
      <c r="G45" s="6">
        <v>45537.0</v>
      </c>
      <c r="H45" s="8">
        <v>5.0</v>
      </c>
      <c r="I45" s="7" t="s">
        <v>41</v>
      </c>
      <c r="J45" s="10"/>
      <c r="K45" s="10"/>
      <c r="L45" s="10"/>
      <c r="M45" s="10"/>
      <c r="N45" s="7" t="s">
        <v>18</v>
      </c>
      <c r="O45" s="10"/>
    </row>
    <row r="46">
      <c r="A46" s="6">
        <v>45705.0</v>
      </c>
      <c r="B46" s="10"/>
      <c r="C46" s="7">
        <v>223537.0</v>
      </c>
      <c r="D46" s="7" t="s">
        <v>83</v>
      </c>
      <c r="E46" s="6">
        <v>45474.0</v>
      </c>
      <c r="F46" s="8">
        <v>7.0</v>
      </c>
      <c r="G46" s="6">
        <v>45512.0</v>
      </c>
      <c r="H46" s="8">
        <v>6.0</v>
      </c>
      <c r="I46" s="7" t="s">
        <v>57</v>
      </c>
      <c r="J46" s="10"/>
      <c r="K46" s="10"/>
      <c r="L46" s="10"/>
      <c r="M46" s="10"/>
      <c r="N46" s="7" t="s">
        <v>18</v>
      </c>
      <c r="O46" s="10"/>
    </row>
    <row r="47">
      <c r="A47" s="6">
        <v>45705.0</v>
      </c>
      <c r="B47" s="10"/>
      <c r="C47" s="7">
        <v>212860.0</v>
      </c>
      <c r="D47" s="7" t="s">
        <v>83</v>
      </c>
      <c r="E47" s="6">
        <v>45474.0</v>
      </c>
      <c r="F47" s="8">
        <v>7.0</v>
      </c>
      <c r="G47" s="6">
        <v>45519.0</v>
      </c>
      <c r="H47" s="8">
        <v>5.0</v>
      </c>
      <c r="I47" s="7" t="s">
        <v>57</v>
      </c>
      <c r="J47" s="10"/>
      <c r="K47" s="10"/>
      <c r="L47" s="10"/>
      <c r="M47" s="10"/>
      <c r="N47" s="7" t="s">
        <v>18</v>
      </c>
      <c r="O47" s="10"/>
    </row>
    <row r="48">
      <c r="A48" s="6">
        <v>45705.0</v>
      </c>
      <c r="B48" s="10"/>
      <c r="C48" s="7">
        <v>126966.0</v>
      </c>
      <c r="D48" s="7" t="s">
        <v>102</v>
      </c>
      <c r="E48" s="6">
        <v>44593.0</v>
      </c>
      <c r="F48" s="8">
        <v>36.0</v>
      </c>
      <c r="G48" s="6">
        <v>44712.0</v>
      </c>
      <c r="H48" s="8">
        <v>32.0</v>
      </c>
      <c r="I48" s="7" t="s">
        <v>41</v>
      </c>
      <c r="J48" s="10"/>
      <c r="K48" s="10"/>
      <c r="L48" s="10"/>
      <c r="M48" s="10"/>
      <c r="N48" s="7" t="s">
        <v>18</v>
      </c>
      <c r="O48" s="10"/>
    </row>
    <row r="49">
      <c r="A49" s="6">
        <v>45705.0</v>
      </c>
      <c r="B49" s="10"/>
      <c r="C49" s="7">
        <v>180482.0</v>
      </c>
      <c r="D49" s="7" t="s">
        <v>104</v>
      </c>
      <c r="E49" s="6">
        <v>44805.0</v>
      </c>
      <c r="F49" s="8">
        <v>29.0</v>
      </c>
      <c r="G49" s="6">
        <v>45143.0</v>
      </c>
      <c r="H49" s="8">
        <v>18.0</v>
      </c>
      <c r="I49" s="7" t="s">
        <v>60</v>
      </c>
      <c r="J49" s="10"/>
      <c r="K49" s="75">
        <v>13000.0</v>
      </c>
      <c r="L49" s="10"/>
      <c r="M49" s="10"/>
      <c r="N49" s="7" t="s">
        <v>19</v>
      </c>
      <c r="O49" s="10"/>
    </row>
    <row r="50">
      <c r="A50" s="6">
        <v>45705.0</v>
      </c>
      <c r="B50" s="10"/>
      <c r="C50" s="7">
        <v>197246.0</v>
      </c>
      <c r="D50" s="7" t="s">
        <v>104</v>
      </c>
      <c r="E50" s="6">
        <v>45323.0</v>
      </c>
      <c r="F50" s="8">
        <v>12.0</v>
      </c>
      <c r="G50" s="6">
        <v>45355.0</v>
      </c>
      <c r="H50" s="8">
        <v>11.0</v>
      </c>
      <c r="I50" s="7" t="s">
        <v>60</v>
      </c>
      <c r="J50" s="10"/>
      <c r="K50" s="10"/>
      <c r="L50" s="10"/>
      <c r="M50" s="10"/>
      <c r="N50" s="7" t="s">
        <v>18</v>
      </c>
      <c r="O50" s="10"/>
    </row>
    <row r="51">
      <c r="A51" s="6">
        <v>45705.0</v>
      </c>
      <c r="B51" s="10"/>
      <c r="C51" s="7">
        <v>78527.0</v>
      </c>
      <c r="D51" s="7" t="s">
        <v>110</v>
      </c>
      <c r="E51" s="6">
        <v>44256.0</v>
      </c>
      <c r="F51" s="8">
        <v>47.0</v>
      </c>
      <c r="G51" s="9">
        <v>44282.0</v>
      </c>
      <c r="H51" s="8">
        <v>46.0</v>
      </c>
      <c r="I51" s="7" t="s">
        <v>44</v>
      </c>
      <c r="J51" s="10"/>
      <c r="K51" s="10"/>
      <c r="L51" s="10"/>
      <c r="M51" s="10"/>
      <c r="N51" s="7" t="s">
        <v>18</v>
      </c>
      <c r="O51" s="10"/>
    </row>
    <row r="52">
      <c r="A52" s="6">
        <v>45705.0</v>
      </c>
      <c r="B52" s="10"/>
      <c r="C52" s="7">
        <v>99629.0</v>
      </c>
      <c r="D52" s="7" t="s">
        <v>110</v>
      </c>
      <c r="E52" s="6">
        <v>44348.0</v>
      </c>
      <c r="F52" s="8">
        <v>44.0</v>
      </c>
      <c r="G52" s="9">
        <v>44454.0</v>
      </c>
      <c r="H52" s="8">
        <v>40.0</v>
      </c>
      <c r="I52" s="7" t="s">
        <v>41</v>
      </c>
      <c r="J52" s="10"/>
      <c r="K52" s="10"/>
      <c r="L52" s="10"/>
      <c r="M52" s="10"/>
      <c r="N52" s="7" t="s">
        <v>18</v>
      </c>
      <c r="O52" s="10"/>
    </row>
    <row r="53">
      <c r="A53" s="6">
        <v>45705.0</v>
      </c>
      <c r="B53" s="10"/>
      <c r="C53" s="7">
        <v>101572.0</v>
      </c>
      <c r="D53" s="7" t="s">
        <v>110</v>
      </c>
      <c r="E53" s="6">
        <v>44378.0</v>
      </c>
      <c r="F53" s="8">
        <v>43.0</v>
      </c>
      <c r="G53" s="6">
        <v>44475.0</v>
      </c>
      <c r="H53" s="8">
        <v>40.0</v>
      </c>
      <c r="I53" s="7" t="s">
        <v>56</v>
      </c>
      <c r="J53" s="10"/>
      <c r="K53" s="10"/>
      <c r="L53" s="10"/>
      <c r="M53" s="10"/>
      <c r="N53" s="7" t="s">
        <v>18</v>
      </c>
      <c r="O53" s="10"/>
    </row>
    <row r="54">
      <c r="A54" s="6">
        <v>45705.0</v>
      </c>
      <c r="B54" s="10"/>
      <c r="C54" s="7">
        <v>176490.0</v>
      </c>
      <c r="D54" s="7" t="s">
        <v>110</v>
      </c>
      <c r="E54" s="6">
        <v>44986.0</v>
      </c>
      <c r="F54" s="8">
        <v>23.0</v>
      </c>
      <c r="G54" s="6">
        <v>45107.0</v>
      </c>
      <c r="H54" s="8">
        <v>19.0</v>
      </c>
      <c r="I54" s="7" t="s">
        <v>41</v>
      </c>
      <c r="J54" s="10"/>
      <c r="K54" s="10"/>
      <c r="L54" s="10"/>
      <c r="M54" s="10"/>
      <c r="N54" s="7" t="s">
        <v>18</v>
      </c>
      <c r="O54" s="10"/>
    </row>
    <row r="55">
      <c r="A55" s="6">
        <v>45705.0</v>
      </c>
      <c r="B55" s="10"/>
      <c r="C55" s="7">
        <v>168541.0</v>
      </c>
      <c r="D55" s="7" t="s">
        <v>110</v>
      </c>
      <c r="E55" s="6">
        <v>45017.0</v>
      </c>
      <c r="F55" s="8">
        <v>22.0</v>
      </c>
      <c r="G55" s="6">
        <v>45040.0</v>
      </c>
      <c r="H55" s="8">
        <v>21.0</v>
      </c>
      <c r="I55" s="7" t="s">
        <v>41</v>
      </c>
      <c r="J55" s="10"/>
      <c r="K55" s="10"/>
      <c r="L55" s="10"/>
      <c r="M55" s="10"/>
      <c r="N55" s="7" t="s">
        <v>18</v>
      </c>
      <c r="O55" s="10"/>
    </row>
    <row r="56">
      <c r="A56" s="6">
        <v>45705.0</v>
      </c>
      <c r="B56" s="10"/>
      <c r="C56" s="7">
        <v>192410.0</v>
      </c>
      <c r="D56" s="7" t="s">
        <v>110</v>
      </c>
      <c r="E56" s="6">
        <v>45139.0</v>
      </c>
      <c r="F56" s="8">
        <v>18.0</v>
      </c>
      <c r="G56" s="6">
        <v>45240.0</v>
      </c>
      <c r="H56" s="8">
        <v>15.0</v>
      </c>
      <c r="I56" s="7" t="s">
        <v>41</v>
      </c>
      <c r="J56" s="10"/>
      <c r="K56" s="10"/>
      <c r="L56" s="10"/>
      <c r="M56" s="10"/>
      <c r="N56" s="7" t="s">
        <v>18</v>
      </c>
      <c r="O56" s="10"/>
    </row>
    <row r="57">
      <c r="A57" s="6">
        <v>45705.0</v>
      </c>
      <c r="B57" s="10"/>
      <c r="C57" s="7">
        <v>181553.0</v>
      </c>
      <c r="D57" s="7" t="s">
        <v>110</v>
      </c>
      <c r="E57" s="6">
        <v>45108.0</v>
      </c>
      <c r="F57" s="8">
        <v>19.0</v>
      </c>
      <c r="G57" s="6">
        <v>45147.0</v>
      </c>
      <c r="H57" s="8">
        <v>18.0</v>
      </c>
      <c r="I57" s="7" t="s">
        <v>60</v>
      </c>
      <c r="J57" s="10"/>
      <c r="K57" s="10"/>
      <c r="L57" s="10"/>
      <c r="M57" s="10"/>
      <c r="N57" s="7" t="s">
        <v>18</v>
      </c>
      <c r="O57" s="10"/>
    </row>
    <row r="58">
      <c r="A58" s="6">
        <v>45705.0</v>
      </c>
      <c r="B58" s="10"/>
      <c r="C58" s="7">
        <v>201480.0</v>
      </c>
      <c r="D58" s="7" t="s">
        <v>110</v>
      </c>
      <c r="E58" s="6">
        <v>45292.0</v>
      </c>
      <c r="F58" s="8">
        <v>13.0</v>
      </c>
      <c r="G58" s="6">
        <v>45329.0</v>
      </c>
      <c r="H58" s="8">
        <v>12.0</v>
      </c>
      <c r="I58" s="7" t="s">
        <v>69</v>
      </c>
      <c r="J58" s="10"/>
      <c r="K58" s="10"/>
      <c r="L58" s="10"/>
      <c r="M58" s="10"/>
      <c r="N58" s="7" t="s">
        <v>18</v>
      </c>
      <c r="O58" s="10"/>
    </row>
    <row r="59">
      <c r="A59" s="6">
        <v>45705.0</v>
      </c>
      <c r="B59" s="10"/>
      <c r="C59" s="7">
        <v>201349.0</v>
      </c>
      <c r="D59" s="7" t="s">
        <v>110</v>
      </c>
      <c r="E59" s="6">
        <v>45292.0</v>
      </c>
      <c r="F59" s="8">
        <v>13.0</v>
      </c>
      <c r="G59" s="9">
        <v>45329.0</v>
      </c>
      <c r="H59" s="8">
        <v>12.0</v>
      </c>
      <c r="I59" s="7" t="s">
        <v>57</v>
      </c>
      <c r="J59" s="10"/>
      <c r="K59" s="10"/>
      <c r="L59" s="10"/>
      <c r="M59" s="10"/>
      <c r="N59" s="7" t="s">
        <v>18</v>
      </c>
      <c r="O59" s="10"/>
    </row>
    <row r="60">
      <c r="A60" s="6">
        <v>45705.0</v>
      </c>
      <c r="B60" s="10"/>
      <c r="C60" s="7">
        <v>217486.0</v>
      </c>
      <c r="D60" s="7" t="s">
        <v>110</v>
      </c>
      <c r="E60" s="6">
        <v>45383.0</v>
      </c>
      <c r="F60" s="8">
        <v>10.0</v>
      </c>
      <c r="G60" s="9">
        <v>45454.0</v>
      </c>
      <c r="H60" s="8">
        <v>8.0</v>
      </c>
      <c r="I60" s="7" t="s">
        <v>57</v>
      </c>
      <c r="J60" s="10"/>
      <c r="K60" s="10"/>
      <c r="L60" s="10"/>
      <c r="M60" s="10"/>
      <c r="N60" s="7" t="s">
        <v>18</v>
      </c>
      <c r="O60" s="10"/>
    </row>
    <row r="61">
      <c r="A61" s="6">
        <v>45705.0</v>
      </c>
      <c r="B61" s="10"/>
      <c r="C61" s="7">
        <v>217501.0</v>
      </c>
      <c r="D61" s="7" t="s">
        <v>110</v>
      </c>
      <c r="E61" s="6">
        <v>45413.0</v>
      </c>
      <c r="F61" s="8">
        <v>9.0</v>
      </c>
      <c r="G61" s="6">
        <v>45467.0</v>
      </c>
      <c r="H61" s="8">
        <v>7.0</v>
      </c>
      <c r="I61" s="7" t="s">
        <v>57</v>
      </c>
      <c r="J61" s="10"/>
      <c r="K61" s="10"/>
      <c r="L61" s="10"/>
      <c r="M61" s="10"/>
      <c r="N61" s="7" t="s">
        <v>18</v>
      </c>
      <c r="O61" s="10"/>
    </row>
    <row r="62">
      <c r="A62" s="6">
        <v>45705.0</v>
      </c>
      <c r="B62" s="10"/>
      <c r="C62" s="7">
        <v>202979.0</v>
      </c>
      <c r="D62" s="7" t="s">
        <v>110</v>
      </c>
      <c r="E62" s="6">
        <v>44958.0</v>
      </c>
      <c r="F62" s="8">
        <v>24.0</v>
      </c>
      <c r="G62" s="6">
        <v>45341.0</v>
      </c>
      <c r="H62" s="8">
        <v>11.0</v>
      </c>
      <c r="I62" s="7" t="s">
        <v>69</v>
      </c>
      <c r="J62" s="10"/>
      <c r="K62" s="10"/>
      <c r="L62" s="10"/>
      <c r="M62" s="10"/>
      <c r="N62" s="7" t="s">
        <v>18</v>
      </c>
      <c r="O62" s="10"/>
    </row>
    <row r="63">
      <c r="A63" s="6">
        <v>45705.0</v>
      </c>
      <c r="B63" s="10"/>
      <c r="C63" s="7">
        <v>217405.0</v>
      </c>
      <c r="D63" s="7" t="s">
        <v>110</v>
      </c>
      <c r="E63" s="6">
        <v>45413.0</v>
      </c>
      <c r="F63" s="8">
        <v>9.0</v>
      </c>
      <c r="G63" s="6">
        <v>45450.0</v>
      </c>
      <c r="H63" s="8">
        <v>8.0</v>
      </c>
      <c r="I63" s="7" t="s">
        <v>57</v>
      </c>
      <c r="J63" s="10"/>
      <c r="K63" s="10"/>
      <c r="L63" s="10"/>
      <c r="M63" s="10"/>
      <c r="N63" s="7" t="s">
        <v>18</v>
      </c>
      <c r="O63" s="10"/>
    </row>
    <row r="64">
      <c r="A64" s="6">
        <v>45705.0</v>
      </c>
      <c r="B64" s="10"/>
      <c r="C64" s="7">
        <v>222667.0</v>
      </c>
      <c r="D64" s="7" t="s">
        <v>110</v>
      </c>
      <c r="E64" s="6">
        <v>45444.0</v>
      </c>
      <c r="F64" s="8">
        <v>8.0</v>
      </c>
      <c r="G64" s="6">
        <v>45498.0</v>
      </c>
      <c r="H64" s="8">
        <v>6.0</v>
      </c>
      <c r="I64" s="7" t="s">
        <v>57</v>
      </c>
      <c r="J64" s="10"/>
      <c r="K64" s="10"/>
      <c r="L64" s="10"/>
      <c r="M64" s="10"/>
      <c r="N64" s="7" t="s">
        <v>18</v>
      </c>
      <c r="O64" s="10"/>
    </row>
    <row r="65">
      <c r="A65" s="6">
        <v>45705.0</v>
      </c>
      <c r="B65" s="10"/>
      <c r="C65" s="7">
        <v>235393.0</v>
      </c>
      <c r="D65" s="7" t="s">
        <v>110</v>
      </c>
      <c r="E65" s="6">
        <v>45474.0</v>
      </c>
      <c r="F65" s="8">
        <v>7.0</v>
      </c>
      <c r="G65" s="6">
        <v>45622.0</v>
      </c>
      <c r="H65" s="8">
        <v>2.0</v>
      </c>
      <c r="I65" s="7" t="s">
        <v>41</v>
      </c>
      <c r="J65" s="10"/>
      <c r="K65" s="10"/>
      <c r="L65" s="10"/>
      <c r="M65" s="10"/>
      <c r="N65" s="7" t="s">
        <v>18</v>
      </c>
      <c r="O65" s="10"/>
    </row>
    <row r="66">
      <c r="A66" s="6">
        <v>45705.0</v>
      </c>
      <c r="B66" s="10"/>
      <c r="C66" s="7">
        <v>218143.0</v>
      </c>
      <c r="D66" s="7" t="s">
        <v>92</v>
      </c>
      <c r="E66" s="6">
        <v>45352.0</v>
      </c>
      <c r="F66" s="8">
        <v>11.0</v>
      </c>
      <c r="G66" s="6">
        <v>45457.0</v>
      </c>
      <c r="H66" s="8">
        <v>7.0</v>
      </c>
      <c r="I66" s="7" t="s">
        <v>57</v>
      </c>
      <c r="J66" s="10"/>
      <c r="K66" s="10"/>
      <c r="L66" s="10"/>
      <c r="M66" s="10"/>
      <c r="N66" s="7" t="s">
        <v>18</v>
      </c>
      <c r="O66" s="10"/>
    </row>
    <row r="67">
      <c r="A67" s="6">
        <v>45705.0</v>
      </c>
      <c r="B67" s="10"/>
      <c r="C67" s="7">
        <v>160317.0</v>
      </c>
      <c r="D67" s="7" t="s">
        <v>92</v>
      </c>
      <c r="E67" s="6">
        <v>44927.0</v>
      </c>
      <c r="F67" s="8">
        <v>25.0</v>
      </c>
      <c r="G67" s="6">
        <v>44968.0</v>
      </c>
      <c r="H67" s="8">
        <v>24.0</v>
      </c>
      <c r="I67" s="7" t="s">
        <v>41</v>
      </c>
      <c r="J67" s="10"/>
      <c r="K67" s="10"/>
      <c r="L67" s="10"/>
      <c r="M67" s="10"/>
      <c r="N67" s="7" t="s">
        <v>18</v>
      </c>
      <c r="O67" s="10"/>
    </row>
    <row r="68">
      <c r="A68" s="6">
        <v>45705.0</v>
      </c>
      <c r="B68" s="10"/>
      <c r="C68" s="7">
        <v>115713.0</v>
      </c>
      <c r="D68" s="7" t="s">
        <v>92</v>
      </c>
      <c r="E68" s="6">
        <v>44531.0</v>
      </c>
      <c r="F68" s="8">
        <v>38.0</v>
      </c>
      <c r="G68" s="9">
        <v>44604.0</v>
      </c>
      <c r="H68" s="8">
        <v>36.0</v>
      </c>
      <c r="I68" s="7" t="s">
        <v>41</v>
      </c>
      <c r="J68" s="10"/>
      <c r="K68" s="10"/>
      <c r="L68" s="10"/>
      <c r="M68" s="10"/>
      <c r="N68" s="7" t="s">
        <v>18</v>
      </c>
      <c r="O68" s="10"/>
    </row>
    <row r="69">
      <c r="A69" s="6">
        <v>45705.0</v>
      </c>
      <c r="B69" s="10"/>
      <c r="C69" s="7">
        <v>161866.0</v>
      </c>
      <c r="D69" s="7" t="s">
        <v>92</v>
      </c>
      <c r="E69" s="6">
        <v>44866.0</v>
      </c>
      <c r="F69" s="8">
        <v>27.0</v>
      </c>
      <c r="G69" s="6">
        <v>44981.0</v>
      </c>
      <c r="H69" s="8">
        <v>23.0</v>
      </c>
      <c r="I69" s="7" t="s">
        <v>41</v>
      </c>
      <c r="J69" s="10"/>
      <c r="K69" s="10"/>
      <c r="L69" s="10"/>
      <c r="M69" s="10"/>
      <c r="N69" s="7" t="s">
        <v>18</v>
      </c>
      <c r="O69" s="10"/>
    </row>
    <row r="70">
      <c r="A70" s="6">
        <v>45705.0</v>
      </c>
      <c r="B70" s="10"/>
      <c r="C70" s="7">
        <v>206831.0</v>
      </c>
      <c r="D70" s="7" t="s">
        <v>92</v>
      </c>
      <c r="E70" s="6">
        <v>45261.0</v>
      </c>
      <c r="F70" s="8">
        <v>14.0</v>
      </c>
      <c r="G70" s="6">
        <v>45369.0</v>
      </c>
      <c r="H70" s="8">
        <v>10.0</v>
      </c>
      <c r="I70" s="7" t="s">
        <v>57</v>
      </c>
      <c r="J70" s="10"/>
      <c r="K70" s="10"/>
      <c r="L70" s="10"/>
      <c r="M70" s="10"/>
      <c r="N70" s="7" t="s">
        <v>18</v>
      </c>
      <c r="O70" s="10"/>
    </row>
    <row r="71">
      <c r="A71" s="6">
        <v>45705.0</v>
      </c>
      <c r="B71" s="10"/>
      <c r="C71" s="7">
        <v>187192.0</v>
      </c>
      <c r="D71" s="7" t="s">
        <v>92</v>
      </c>
      <c r="E71" s="6">
        <v>44986.0</v>
      </c>
      <c r="F71" s="8">
        <v>23.0</v>
      </c>
      <c r="G71" s="6">
        <v>45102.0</v>
      </c>
      <c r="H71" s="8">
        <v>19.0</v>
      </c>
      <c r="I71" s="7" t="s">
        <v>70</v>
      </c>
      <c r="J71" s="10"/>
      <c r="K71" s="10"/>
      <c r="L71" s="10"/>
      <c r="M71" s="10"/>
      <c r="N71" s="7" t="s">
        <v>18</v>
      </c>
      <c r="O71" s="10"/>
    </row>
    <row r="72">
      <c r="A72" s="6">
        <v>45705.0</v>
      </c>
      <c r="B72" s="10"/>
      <c r="C72" s="7">
        <v>187889.0</v>
      </c>
      <c r="D72" s="7" t="s">
        <v>92</v>
      </c>
      <c r="E72" s="6">
        <v>45170.0</v>
      </c>
      <c r="F72" s="8">
        <v>17.0</v>
      </c>
      <c r="G72" s="6">
        <v>45198.0</v>
      </c>
      <c r="H72" s="8">
        <v>16.0</v>
      </c>
      <c r="I72" s="7" t="s">
        <v>41</v>
      </c>
      <c r="J72" s="10"/>
      <c r="K72" s="10"/>
      <c r="L72" s="10"/>
      <c r="M72" s="10"/>
      <c r="N72" s="7" t="s">
        <v>18</v>
      </c>
      <c r="O72" s="10"/>
    </row>
    <row r="73">
      <c r="A73" s="6">
        <v>45705.0</v>
      </c>
      <c r="B73" s="10"/>
      <c r="C73" s="7">
        <v>184595.0</v>
      </c>
      <c r="D73" s="7" t="s">
        <v>85</v>
      </c>
      <c r="E73" s="6">
        <v>45108.0</v>
      </c>
      <c r="F73" s="8">
        <v>19.0</v>
      </c>
      <c r="G73" s="6">
        <v>45170.0</v>
      </c>
      <c r="H73" s="8">
        <v>17.0</v>
      </c>
      <c r="I73" s="7" t="s">
        <v>60</v>
      </c>
      <c r="J73" s="10"/>
      <c r="K73" s="10"/>
      <c r="L73" s="10"/>
      <c r="M73" s="10"/>
      <c r="N73" s="7" t="s">
        <v>18</v>
      </c>
      <c r="O73" s="10"/>
    </row>
    <row r="74">
      <c r="A74" s="6">
        <v>45705.0</v>
      </c>
      <c r="B74" s="10"/>
      <c r="C74" s="7">
        <v>235769.0</v>
      </c>
      <c r="D74" s="7" t="s">
        <v>85</v>
      </c>
      <c r="E74" s="6">
        <v>45536.0</v>
      </c>
      <c r="F74" s="8">
        <v>5.0</v>
      </c>
      <c r="G74" s="6">
        <v>45625.0</v>
      </c>
      <c r="H74" s="8">
        <v>2.0</v>
      </c>
      <c r="I74" s="7" t="s">
        <v>69</v>
      </c>
      <c r="J74" s="10"/>
      <c r="K74" s="10"/>
      <c r="L74" s="10"/>
      <c r="M74" s="10"/>
      <c r="N74" s="7" t="s">
        <v>18</v>
      </c>
      <c r="O74" s="10"/>
    </row>
    <row r="75">
      <c r="A75" s="6">
        <v>45705.0</v>
      </c>
      <c r="B75" s="10"/>
      <c r="C75" s="7">
        <v>163994.0</v>
      </c>
      <c r="D75" s="7" t="s">
        <v>85</v>
      </c>
      <c r="E75" s="6">
        <v>44927.0</v>
      </c>
      <c r="F75" s="8">
        <v>25.0</v>
      </c>
      <c r="G75" s="6">
        <v>45003.0</v>
      </c>
      <c r="H75" s="8">
        <v>22.0</v>
      </c>
      <c r="I75" s="7" t="s">
        <v>41</v>
      </c>
      <c r="J75" s="10"/>
      <c r="K75" s="10"/>
      <c r="L75" s="10"/>
      <c r="M75" s="10"/>
      <c r="N75" s="7" t="s">
        <v>18</v>
      </c>
      <c r="O75" s="10"/>
    </row>
    <row r="76">
      <c r="A76" s="6">
        <v>45705.0</v>
      </c>
      <c r="B76" s="10"/>
      <c r="C76" s="7">
        <v>225351.0</v>
      </c>
      <c r="D76" s="7" t="s">
        <v>85</v>
      </c>
      <c r="E76" s="6">
        <v>45413.0</v>
      </c>
      <c r="F76" s="8">
        <v>9.0</v>
      </c>
      <c r="G76" s="6">
        <v>45524.0</v>
      </c>
      <c r="H76" s="8">
        <v>5.0</v>
      </c>
      <c r="I76" s="7" t="s">
        <v>167</v>
      </c>
      <c r="J76" s="10"/>
      <c r="K76" s="10"/>
      <c r="L76" s="10"/>
      <c r="M76" s="10"/>
      <c r="N76" s="7" t="s">
        <v>18</v>
      </c>
      <c r="O76" s="10"/>
    </row>
    <row r="77">
      <c r="A77" s="6">
        <v>45705.0</v>
      </c>
      <c r="B77" s="10"/>
      <c r="C77" s="7">
        <v>240751.0</v>
      </c>
      <c r="D77" s="7" t="s">
        <v>85</v>
      </c>
      <c r="E77" s="6">
        <v>45352.0</v>
      </c>
      <c r="F77" s="8">
        <v>11.0</v>
      </c>
      <c r="G77" s="6">
        <v>45685.0</v>
      </c>
      <c r="H77" s="8">
        <v>0.0</v>
      </c>
      <c r="I77" s="7" t="s">
        <v>60</v>
      </c>
      <c r="J77" s="10"/>
      <c r="K77" s="10"/>
      <c r="L77" s="10"/>
      <c r="M77" s="10"/>
      <c r="N77" s="7" t="s">
        <v>18</v>
      </c>
      <c r="O77" s="10"/>
    </row>
    <row r="78">
      <c r="A78" s="6">
        <v>45705.0</v>
      </c>
      <c r="B78" s="10"/>
      <c r="C78" s="7">
        <v>215353.0</v>
      </c>
      <c r="D78" s="7" t="s">
        <v>85</v>
      </c>
      <c r="E78" s="6">
        <v>44440.0</v>
      </c>
      <c r="F78" s="8">
        <v>41.0</v>
      </c>
      <c r="G78" s="6">
        <v>45434.0</v>
      </c>
      <c r="H78" s="8">
        <v>8.0</v>
      </c>
      <c r="I78" s="7" t="s">
        <v>130</v>
      </c>
      <c r="J78" s="10"/>
      <c r="K78" s="10"/>
      <c r="L78" s="10"/>
      <c r="M78" s="10"/>
      <c r="N78" s="7" t="s">
        <v>18</v>
      </c>
      <c r="O78" s="10"/>
    </row>
    <row r="79">
      <c r="A79" s="6">
        <v>45705.0</v>
      </c>
      <c r="B79" s="10"/>
      <c r="C79" s="7">
        <v>154389.0</v>
      </c>
      <c r="D79" s="7" t="s">
        <v>85</v>
      </c>
      <c r="E79" s="6">
        <v>44866.0</v>
      </c>
      <c r="F79" s="8">
        <v>27.0</v>
      </c>
      <c r="G79" s="6">
        <v>44915.0</v>
      </c>
      <c r="H79" s="8">
        <v>25.0</v>
      </c>
      <c r="I79" s="7" t="s">
        <v>56</v>
      </c>
      <c r="J79" s="10"/>
      <c r="K79" s="10"/>
      <c r="L79" s="10"/>
      <c r="M79" s="10"/>
      <c r="N79" s="7" t="s">
        <v>18</v>
      </c>
      <c r="O79" s="10"/>
    </row>
    <row r="80">
      <c r="A80" s="6">
        <v>45705.0</v>
      </c>
      <c r="B80" s="10"/>
      <c r="C80" s="7">
        <v>199249.0</v>
      </c>
      <c r="D80" s="7" t="s">
        <v>85</v>
      </c>
      <c r="E80" s="6">
        <v>45261.0</v>
      </c>
      <c r="F80" s="8">
        <v>14.0</v>
      </c>
      <c r="G80" s="6">
        <v>45311.0</v>
      </c>
      <c r="H80" s="8">
        <v>12.0</v>
      </c>
      <c r="I80" s="7" t="s">
        <v>57</v>
      </c>
      <c r="J80" s="10"/>
      <c r="K80" s="10"/>
      <c r="L80" s="10"/>
      <c r="M80" s="10"/>
      <c r="N80" s="7" t="s">
        <v>18</v>
      </c>
      <c r="O80" s="10"/>
    </row>
    <row r="81">
      <c r="A81" s="6">
        <v>45705.0</v>
      </c>
      <c r="B81" s="10"/>
      <c r="C81" s="7">
        <v>190063.0</v>
      </c>
      <c r="D81" s="7" t="s">
        <v>85</v>
      </c>
      <c r="E81" s="6">
        <v>45200.0</v>
      </c>
      <c r="F81" s="8">
        <v>16.0</v>
      </c>
      <c r="G81" s="6">
        <v>45219.0</v>
      </c>
      <c r="H81" s="8">
        <v>15.0</v>
      </c>
      <c r="I81" s="7" t="s">
        <v>57</v>
      </c>
      <c r="J81" s="10"/>
      <c r="K81" s="10"/>
      <c r="L81" s="10"/>
      <c r="M81" s="10"/>
      <c r="N81" s="7" t="s">
        <v>18</v>
      </c>
      <c r="O81" s="10"/>
    </row>
    <row r="82">
      <c r="A82" s="6">
        <v>45705.0</v>
      </c>
      <c r="B82" s="10"/>
      <c r="C82" s="7">
        <v>192999.0</v>
      </c>
      <c r="D82" s="7" t="s">
        <v>85</v>
      </c>
      <c r="E82" s="6">
        <v>45231.0</v>
      </c>
      <c r="F82" s="8">
        <v>15.0</v>
      </c>
      <c r="G82" s="6">
        <v>45247.0</v>
      </c>
      <c r="H82" s="8">
        <v>14.0</v>
      </c>
      <c r="I82" s="7" t="s">
        <v>48</v>
      </c>
      <c r="J82" s="10"/>
      <c r="K82" s="10"/>
      <c r="L82" s="10"/>
      <c r="M82" s="10"/>
      <c r="N82" s="7" t="s">
        <v>18</v>
      </c>
      <c r="O82" s="10"/>
    </row>
    <row r="83">
      <c r="A83" s="6">
        <v>45705.0</v>
      </c>
      <c r="B83" s="10"/>
      <c r="C83" s="7">
        <v>215716.0</v>
      </c>
      <c r="D83" s="7" t="s">
        <v>85</v>
      </c>
      <c r="E83" s="6">
        <v>45352.0</v>
      </c>
      <c r="F83" s="8">
        <v>11.0</v>
      </c>
      <c r="G83" s="6">
        <v>45436.0</v>
      </c>
      <c r="H83" s="8">
        <v>8.0</v>
      </c>
      <c r="I83" s="7" t="s">
        <v>69</v>
      </c>
      <c r="J83" s="10"/>
      <c r="K83" s="10"/>
      <c r="L83" s="10"/>
      <c r="M83" s="10"/>
      <c r="N83" s="7" t="s">
        <v>18</v>
      </c>
      <c r="O83" s="10"/>
    </row>
    <row r="84">
      <c r="A84" s="6">
        <v>45705.0</v>
      </c>
      <c r="B84" s="10"/>
      <c r="C84" s="7">
        <v>198281.0</v>
      </c>
      <c r="D84" s="7" t="s">
        <v>85</v>
      </c>
      <c r="E84" s="6">
        <v>45261.0</v>
      </c>
      <c r="F84" s="8">
        <v>14.0</v>
      </c>
      <c r="G84" s="6">
        <v>45313.0</v>
      </c>
      <c r="H84" s="8">
        <v>12.0</v>
      </c>
      <c r="I84" s="7" t="s">
        <v>70</v>
      </c>
      <c r="J84" s="10"/>
      <c r="K84" s="10"/>
      <c r="L84" s="10"/>
      <c r="M84" s="10"/>
      <c r="N84" s="7" t="s">
        <v>18</v>
      </c>
      <c r="O84" s="10"/>
    </row>
    <row r="85">
      <c r="A85" s="6">
        <v>45705.0</v>
      </c>
      <c r="B85" s="10"/>
      <c r="C85" s="7">
        <v>198046.0</v>
      </c>
      <c r="D85" s="7" t="s">
        <v>85</v>
      </c>
      <c r="E85" s="6">
        <v>45261.0</v>
      </c>
      <c r="F85" s="8">
        <v>14.0</v>
      </c>
      <c r="G85" s="6">
        <v>45309.0</v>
      </c>
      <c r="H85" s="8">
        <v>12.0</v>
      </c>
      <c r="I85" s="7" t="s">
        <v>60</v>
      </c>
      <c r="J85" s="10"/>
      <c r="K85" s="10"/>
      <c r="L85" s="10"/>
      <c r="M85" s="10"/>
      <c r="N85" s="7" t="s">
        <v>18</v>
      </c>
      <c r="O85" s="10"/>
    </row>
    <row r="86">
      <c r="A86" s="6">
        <v>45705.0</v>
      </c>
      <c r="B86" s="10"/>
      <c r="C86" s="7">
        <v>204393.0</v>
      </c>
      <c r="D86" s="7" t="s">
        <v>85</v>
      </c>
      <c r="E86" s="6">
        <v>45292.0</v>
      </c>
      <c r="F86" s="8">
        <v>13.0</v>
      </c>
      <c r="G86" s="6">
        <v>45355.0</v>
      </c>
      <c r="H86" s="8">
        <v>11.0</v>
      </c>
      <c r="I86" s="7" t="s">
        <v>57</v>
      </c>
      <c r="J86" s="10"/>
      <c r="K86" s="10"/>
      <c r="L86" s="10"/>
      <c r="M86" s="10"/>
      <c r="N86" s="7" t="s">
        <v>18</v>
      </c>
      <c r="O86" s="10"/>
    </row>
    <row r="87">
      <c r="A87" s="6">
        <v>45705.0</v>
      </c>
      <c r="B87" s="10"/>
      <c r="C87" s="7">
        <v>204570.0</v>
      </c>
      <c r="D87" s="7" t="s">
        <v>85</v>
      </c>
      <c r="E87" s="6">
        <v>45323.0</v>
      </c>
      <c r="F87" s="8">
        <v>12.0</v>
      </c>
      <c r="G87" s="9">
        <v>45352.0</v>
      </c>
      <c r="H87" s="8">
        <v>11.0</v>
      </c>
      <c r="I87" s="7" t="s">
        <v>44</v>
      </c>
      <c r="J87" s="10"/>
      <c r="K87" s="10"/>
      <c r="L87" s="10"/>
      <c r="M87" s="10"/>
      <c r="N87" s="7" t="s">
        <v>18</v>
      </c>
      <c r="O87" s="10"/>
    </row>
    <row r="88">
      <c r="A88" s="6">
        <v>45705.0</v>
      </c>
      <c r="B88" s="10"/>
      <c r="C88" s="7">
        <v>220678.0</v>
      </c>
      <c r="D88" s="7" t="s">
        <v>85</v>
      </c>
      <c r="E88" s="6">
        <v>45444.0</v>
      </c>
      <c r="F88" s="8">
        <v>8.0</v>
      </c>
      <c r="G88" s="6">
        <v>45485.0</v>
      </c>
      <c r="H88" s="8">
        <v>7.0</v>
      </c>
      <c r="I88" s="7" t="s">
        <v>69</v>
      </c>
      <c r="J88" s="10"/>
      <c r="K88" s="10"/>
      <c r="L88" s="10"/>
      <c r="M88" s="10"/>
      <c r="N88" s="7" t="s">
        <v>18</v>
      </c>
      <c r="O88" s="10"/>
    </row>
    <row r="89">
      <c r="A89" s="6">
        <v>45705.0</v>
      </c>
      <c r="B89" s="10"/>
      <c r="C89" s="7">
        <v>216667.0</v>
      </c>
      <c r="D89" s="7" t="s">
        <v>85</v>
      </c>
      <c r="E89" s="6">
        <v>45200.0</v>
      </c>
      <c r="F89" s="8">
        <v>16.0</v>
      </c>
      <c r="G89" s="6">
        <v>45450.0</v>
      </c>
      <c r="H89" s="8">
        <v>8.0</v>
      </c>
      <c r="I89" s="7" t="s">
        <v>69</v>
      </c>
      <c r="J89" s="10"/>
      <c r="K89" s="10"/>
      <c r="L89" s="10"/>
      <c r="M89" s="10"/>
      <c r="N89" s="7" t="s">
        <v>18</v>
      </c>
      <c r="O89" s="10"/>
    </row>
    <row r="90">
      <c r="A90" s="6">
        <v>45705.0</v>
      </c>
      <c r="B90" s="10"/>
      <c r="C90" s="7">
        <v>179352.0</v>
      </c>
      <c r="D90" s="7" t="s">
        <v>85</v>
      </c>
      <c r="E90" s="6">
        <v>45108.0</v>
      </c>
      <c r="F90" s="8">
        <v>19.0</v>
      </c>
      <c r="G90" s="6">
        <v>45148.0</v>
      </c>
      <c r="H90" s="8">
        <v>18.0</v>
      </c>
      <c r="I90" s="7" t="s">
        <v>48</v>
      </c>
      <c r="J90" s="10"/>
      <c r="K90" s="10"/>
      <c r="L90" s="10"/>
      <c r="M90" s="10"/>
      <c r="N90" s="7" t="s">
        <v>18</v>
      </c>
      <c r="O90" s="10"/>
    </row>
    <row r="91">
      <c r="A91" s="6">
        <v>45705.0</v>
      </c>
      <c r="B91" s="10"/>
      <c r="C91" s="7">
        <v>221922.0</v>
      </c>
      <c r="D91" s="7" t="s">
        <v>85</v>
      </c>
      <c r="E91" s="6">
        <v>45383.0</v>
      </c>
      <c r="F91" s="8">
        <v>10.0</v>
      </c>
      <c r="G91" s="6">
        <v>45505.0</v>
      </c>
      <c r="H91" s="8">
        <v>6.0</v>
      </c>
      <c r="I91" s="7" t="s">
        <v>69</v>
      </c>
      <c r="J91" s="10"/>
      <c r="K91" s="10"/>
      <c r="L91" s="10"/>
      <c r="M91" s="10"/>
      <c r="N91" s="7" t="s">
        <v>18</v>
      </c>
      <c r="O91" s="10"/>
    </row>
    <row r="92">
      <c r="A92" s="6">
        <v>45705.0</v>
      </c>
      <c r="B92" s="10"/>
      <c r="C92" s="7">
        <v>218680.0</v>
      </c>
      <c r="D92" s="7" t="s">
        <v>85</v>
      </c>
      <c r="E92" s="6">
        <v>45352.0</v>
      </c>
      <c r="F92" s="8">
        <v>11.0</v>
      </c>
      <c r="G92" s="9">
        <v>45464.0</v>
      </c>
      <c r="H92" s="8">
        <v>7.0</v>
      </c>
      <c r="I92" s="7" t="s">
        <v>57</v>
      </c>
      <c r="J92" s="10"/>
      <c r="K92" s="10"/>
      <c r="L92" s="10"/>
      <c r="M92" s="10"/>
      <c r="N92" s="7" t="s">
        <v>18</v>
      </c>
      <c r="O92" s="10"/>
    </row>
    <row r="93">
      <c r="A93" s="6">
        <v>45705.0</v>
      </c>
      <c r="B93" s="10"/>
      <c r="C93" s="7">
        <v>197009.0</v>
      </c>
      <c r="D93" s="7" t="s">
        <v>85</v>
      </c>
      <c r="E93" s="6">
        <v>45261.0</v>
      </c>
      <c r="F93" s="8">
        <v>14.0</v>
      </c>
      <c r="G93" s="6">
        <v>45295.0</v>
      </c>
      <c r="H93" s="8">
        <v>13.0</v>
      </c>
      <c r="I93" s="7" t="s">
        <v>57</v>
      </c>
      <c r="J93" s="10"/>
      <c r="K93" s="10"/>
      <c r="L93" s="10"/>
      <c r="M93" s="10"/>
      <c r="N93" s="7" t="s">
        <v>18</v>
      </c>
      <c r="O93" s="10"/>
    </row>
    <row r="94">
      <c r="A94" s="6">
        <v>45705.0</v>
      </c>
      <c r="B94" s="10"/>
      <c r="C94" s="7">
        <v>211363.0</v>
      </c>
      <c r="D94" s="7" t="s">
        <v>85</v>
      </c>
      <c r="E94" s="6">
        <v>45323.0</v>
      </c>
      <c r="F94" s="8">
        <v>12.0</v>
      </c>
      <c r="G94" s="6">
        <v>45407.0</v>
      </c>
      <c r="H94" s="8">
        <v>9.0</v>
      </c>
      <c r="I94" s="7" t="s">
        <v>177</v>
      </c>
      <c r="J94" s="10"/>
      <c r="K94" s="10"/>
      <c r="L94" s="10"/>
      <c r="M94" s="10"/>
      <c r="N94" s="7" t="s">
        <v>18</v>
      </c>
      <c r="O94" s="10"/>
    </row>
    <row r="95">
      <c r="A95" s="6">
        <v>45705.0</v>
      </c>
      <c r="B95" s="10"/>
      <c r="C95" s="7">
        <v>221763.0</v>
      </c>
      <c r="D95" s="7" t="s">
        <v>85</v>
      </c>
      <c r="E95" s="6">
        <v>45474.0</v>
      </c>
      <c r="F95" s="8">
        <v>7.0</v>
      </c>
      <c r="G95" s="9">
        <v>45499.0</v>
      </c>
      <c r="H95" s="8">
        <v>6.0</v>
      </c>
      <c r="I95" s="7" t="s">
        <v>60</v>
      </c>
      <c r="J95" s="10"/>
      <c r="K95" s="10"/>
      <c r="L95" s="10"/>
      <c r="M95" s="10"/>
      <c r="N95" s="7" t="s">
        <v>17</v>
      </c>
      <c r="O95" s="10"/>
    </row>
    <row r="96">
      <c r="A96" s="6">
        <v>45705.0</v>
      </c>
      <c r="B96" s="10"/>
      <c r="C96" s="7">
        <v>218353.0</v>
      </c>
      <c r="D96" s="7" t="s">
        <v>85</v>
      </c>
      <c r="E96" s="6">
        <v>45413.0</v>
      </c>
      <c r="F96" s="8">
        <v>9.0</v>
      </c>
      <c r="G96" s="6">
        <v>45462.0</v>
      </c>
      <c r="H96" s="8">
        <v>7.0</v>
      </c>
      <c r="I96" s="7" t="s">
        <v>57</v>
      </c>
      <c r="J96" s="10"/>
      <c r="K96" s="10"/>
      <c r="L96" s="10"/>
      <c r="M96" s="10"/>
      <c r="N96" s="7" t="s">
        <v>18</v>
      </c>
      <c r="O96" s="10"/>
    </row>
    <row r="97">
      <c r="A97" s="6">
        <v>45705.0</v>
      </c>
      <c r="B97" s="10"/>
      <c r="C97" s="7">
        <v>219648.0</v>
      </c>
      <c r="D97" s="7" t="s">
        <v>85</v>
      </c>
      <c r="E97" s="6">
        <v>45352.0</v>
      </c>
      <c r="F97" s="8">
        <v>11.0</v>
      </c>
      <c r="G97" s="9">
        <v>45474.0</v>
      </c>
      <c r="H97" s="8">
        <v>7.0</v>
      </c>
      <c r="I97" s="7" t="s">
        <v>56</v>
      </c>
      <c r="J97" s="10"/>
      <c r="K97" s="10"/>
      <c r="L97" s="10"/>
      <c r="M97" s="10"/>
      <c r="N97" s="7" t="s">
        <v>18</v>
      </c>
      <c r="O97" s="10"/>
    </row>
    <row r="98">
      <c r="A98" s="6">
        <v>45705.0</v>
      </c>
      <c r="B98" s="10"/>
      <c r="C98" s="7">
        <v>239150.0</v>
      </c>
      <c r="D98" s="7" t="s">
        <v>85</v>
      </c>
      <c r="E98" s="6">
        <v>45474.0</v>
      </c>
      <c r="F98" s="8">
        <v>7.0</v>
      </c>
      <c r="G98" s="6">
        <v>45688.0</v>
      </c>
      <c r="H98" s="8">
        <v>0.0</v>
      </c>
      <c r="I98" s="7" t="s">
        <v>41</v>
      </c>
      <c r="J98" s="10"/>
      <c r="K98" s="10"/>
      <c r="L98" s="10"/>
      <c r="M98" s="10"/>
      <c r="N98" s="7" t="s">
        <v>18</v>
      </c>
      <c r="O98" s="10"/>
    </row>
    <row r="99">
      <c r="A99" s="6">
        <v>45705.0</v>
      </c>
      <c r="B99" s="10"/>
      <c r="C99" s="7">
        <v>233927.0</v>
      </c>
      <c r="D99" s="7" t="s">
        <v>85</v>
      </c>
      <c r="E99" s="6">
        <v>45536.0</v>
      </c>
      <c r="F99" s="8">
        <v>5.0</v>
      </c>
      <c r="G99" s="9">
        <v>45610.0</v>
      </c>
      <c r="H99" s="8">
        <v>2.0</v>
      </c>
      <c r="I99" s="7" t="s">
        <v>70</v>
      </c>
      <c r="J99" s="10"/>
      <c r="K99" s="10"/>
      <c r="L99" s="10"/>
      <c r="M99" s="10"/>
      <c r="N99" s="7" t="s">
        <v>18</v>
      </c>
      <c r="O99" s="10"/>
    </row>
    <row r="100">
      <c r="A100" s="6">
        <v>45705.0</v>
      </c>
      <c r="B100" s="10"/>
      <c r="C100" s="7">
        <v>221486.0</v>
      </c>
      <c r="D100" s="7" t="s">
        <v>87</v>
      </c>
      <c r="E100" s="6">
        <v>45323.0</v>
      </c>
      <c r="F100" s="8">
        <v>12.0</v>
      </c>
      <c r="G100" s="6">
        <v>45489.0</v>
      </c>
      <c r="H100" s="8">
        <v>6.0</v>
      </c>
      <c r="I100" s="7" t="s">
        <v>60</v>
      </c>
      <c r="J100" s="10"/>
      <c r="K100" s="10"/>
      <c r="L100" s="10"/>
      <c r="M100" s="10"/>
      <c r="N100" s="7" t="s">
        <v>18</v>
      </c>
      <c r="O100" s="10"/>
    </row>
    <row r="101">
      <c r="A101" s="6">
        <v>45705.0</v>
      </c>
      <c r="B101" s="10"/>
      <c r="C101" s="7">
        <v>237914.0</v>
      </c>
      <c r="D101" s="7" t="s">
        <v>87</v>
      </c>
      <c r="E101" s="6">
        <v>45474.0</v>
      </c>
      <c r="F101" s="8">
        <v>7.0</v>
      </c>
      <c r="G101" s="6">
        <v>45654.0</v>
      </c>
      <c r="H101" s="8">
        <v>1.0</v>
      </c>
      <c r="I101" s="7" t="s">
        <v>57</v>
      </c>
      <c r="J101" s="10"/>
      <c r="K101" s="10"/>
      <c r="L101" s="10"/>
      <c r="M101" s="10"/>
      <c r="N101" s="7" t="s">
        <v>18</v>
      </c>
      <c r="O101" s="10"/>
    </row>
    <row r="102">
      <c r="A102" s="6">
        <v>45705.0</v>
      </c>
      <c r="B102" s="10"/>
      <c r="C102" s="7">
        <v>223395.0</v>
      </c>
      <c r="D102" s="7" t="s">
        <v>87</v>
      </c>
      <c r="E102" s="6">
        <v>45352.0</v>
      </c>
      <c r="F102" s="8">
        <v>11.0</v>
      </c>
      <c r="G102" s="9">
        <v>45504.0</v>
      </c>
      <c r="H102" s="8">
        <v>6.0</v>
      </c>
      <c r="I102" s="7" t="s">
        <v>44</v>
      </c>
      <c r="J102" s="10"/>
      <c r="K102" s="10"/>
      <c r="L102" s="10"/>
      <c r="M102" s="10"/>
      <c r="N102" s="7" t="s">
        <v>18</v>
      </c>
      <c r="O102" s="10"/>
    </row>
    <row r="103">
      <c r="A103" s="6">
        <v>45705.0</v>
      </c>
      <c r="B103" s="10"/>
      <c r="C103" s="7">
        <v>140898.0</v>
      </c>
      <c r="D103" s="7" t="s">
        <v>87</v>
      </c>
      <c r="E103" s="6">
        <v>44774.0</v>
      </c>
      <c r="F103" s="8">
        <v>30.0</v>
      </c>
      <c r="G103" s="6">
        <v>44789.0</v>
      </c>
      <c r="H103" s="8">
        <v>29.0</v>
      </c>
      <c r="I103" s="7" t="s">
        <v>72</v>
      </c>
      <c r="J103" s="10"/>
      <c r="K103" s="10"/>
      <c r="L103" s="10"/>
      <c r="M103" s="10"/>
      <c r="N103" s="7" t="s">
        <v>18</v>
      </c>
      <c r="O103" s="10"/>
    </row>
    <row r="104">
      <c r="A104" s="6">
        <v>45705.0</v>
      </c>
      <c r="B104" s="10"/>
      <c r="C104" s="7">
        <v>198819.0</v>
      </c>
      <c r="D104" s="7" t="s">
        <v>87</v>
      </c>
      <c r="E104" s="6">
        <v>45200.0</v>
      </c>
      <c r="F104" s="8">
        <v>16.0</v>
      </c>
      <c r="G104" s="6">
        <v>45307.0</v>
      </c>
      <c r="H104" s="8">
        <v>12.0</v>
      </c>
      <c r="I104" s="7" t="s">
        <v>44</v>
      </c>
      <c r="J104" s="10"/>
      <c r="K104" s="10"/>
      <c r="L104" s="10"/>
      <c r="M104" s="10"/>
      <c r="N104" s="7" t="s">
        <v>17</v>
      </c>
      <c r="O104" s="10"/>
    </row>
    <row r="105">
      <c r="A105" s="6">
        <v>45705.0</v>
      </c>
      <c r="B105" s="10"/>
      <c r="C105" s="7">
        <v>196755.0</v>
      </c>
      <c r="D105" s="7" t="s">
        <v>87</v>
      </c>
      <c r="E105" s="6">
        <v>45139.0</v>
      </c>
      <c r="F105" s="8">
        <v>18.0</v>
      </c>
      <c r="G105" s="9">
        <v>45287.0</v>
      </c>
      <c r="H105" s="8">
        <v>13.0</v>
      </c>
      <c r="I105" s="7" t="s">
        <v>57</v>
      </c>
      <c r="J105" s="10"/>
      <c r="K105" s="10"/>
      <c r="L105" s="10"/>
      <c r="M105" s="10"/>
      <c r="N105" s="7" t="s">
        <v>18</v>
      </c>
      <c r="O105" s="10"/>
    </row>
    <row r="106">
      <c r="A106" s="6">
        <v>45705.0</v>
      </c>
      <c r="B106" s="10"/>
      <c r="C106" s="7">
        <v>220685.0</v>
      </c>
      <c r="D106" s="7" t="s">
        <v>87</v>
      </c>
      <c r="E106" s="6">
        <v>45444.0</v>
      </c>
      <c r="F106" s="8">
        <v>8.0</v>
      </c>
      <c r="G106" s="6">
        <v>45481.0</v>
      </c>
      <c r="H106" s="8">
        <v>7.0</v>
      </c>
      <c r="I106" s="7" t="s">
        <v>57</v>
      </c>
      <c r="J106" s="10"/>
      <c r="K106" s="10"/>
      <c r="L106" s="10"/>
      <c r="M106" s="10"/>
      <c r="N106" s="7" t="s">
        <v>18</v>
      </c>
      <c r="O106" s="10"/>
    </row>
    <row r="107">
      <c r="A107" s="6">
        <v>45705.0</v>
      </c>
      <c r="B107" s="10"/>
      <c r="C107" s="7">
        <v>233628.0</v>
      </c>
      <c r="D107" s="7" t="s">
        <v>87</v>
      </c>
      <c r="E107" s="6">
        <v>45536.0</v>
      </c>
      <c r="F107" s="8">
        <v>5.0</v>
      </c>
      <c r="G107" s="6">
        <v>45608.0</v>
      </c>
      <c r="H107" s="8">
        <v>3.0</v>
      </c>
      <c r="I107" s="7" t="s">
        <v>57</v>
      </c>
      <c r="J107" s="10"/>
      <c r="K107" s="10"/>
      <c r="L107" s="10"/>
      <c r="M107" s="10"/>
      <c r="N107" s="7" t="s">
        <v>18</v>
      </c>
      <c r="O107" s="10"/>
    </row>
    <row r="108">
      <c r="A108" s="6">
        <v>45705.0</v>
      </c>
      <c r="B108" s="10"/>
      <c r="C108" s="7">
        <v>208011.0</v>
      </c>
      <c r="D108" s="7" t="s">
        <v>95</v>
      </c>
      <c r="E108" s="6">
        <v>45231.0</v>
      </c>
      <c r="F108" s="8">
        <v>15.0</v>
      </c>
      <c r="G108" s="6">
        <v>45377.0</v>
      </c>
      <c r="H108" s="8">
        <v>10.0</v>
      </c>
      <c r="I108" s="7" t="s">
        <v>48</v>
      </c>
      <c r="J108" s="10"/>
      <c r="K108" s="10"/>
      <c r="L108" s="10"/>
      <c r="M108" s="10"/>
      <c r="N108" s="7" t="s">
        <v>18</v>
      </c>
      <c r="O108" s="10"/>
    </row>
    <row r="109">
      <c r="A109" s="61">
        <v>45705.0</v>
      </c>
      <c r="B109" s="74"/>
      <c r="C109" s="60">
        <v>220927.0</v>
      </c>
      <c r="D109" s="60" t="s">
        <v>54</v>
      </c>
      <c r="E109" s="61">
        <v>45444.0</v>
      </c>
      <c r="F109" s="62">
        <f>DATEDIF(E109,TODAY(),"M")</f>
        <v>8</v>
      </c>
      <c r="G109" s="61">
        <v>45485.0</v>
      </c>
      <c r="H109" s="62">
        <f>DATEDIF(G109,TODAY(),"M")</f>
        <v>7</v>
      </c>
      <c r="I109" s="60" t="s">
        <v>70</v>
      </c>
      <c r="J109" s="74"/>
      <c r="K109" s="74"/>
      <c r="L109" s="74"/>
      <c r="M109" s="74"/>
      <c r="N109" s="66" t="s">
        <v>18</v>
      </c>
      <c r="O109" s="10"/>
    </row>
    <row r="110">
      <c r="A110" s="6">
        <v>45705.0</v>
      </c>
      <c r="B110" s="10"/>
      <c r="C110" s="7">
        <v>180588.0</v>
      </c>
      <c r="D110" s="7" t="s">
        <v>95</v>
      </c>
      <c r="E110" s="6">
        <v>45047.0</v>
      </c>
      <c r="F110" s="8">
        <v>21.0</v>
      </c>
      <c r="G110" s="6">
        <v>45139.0</v>
      </c>
      <c r="H110" s="8">
        <v>18.0</v>
      </c>
      <c r="I110" s="7" t="s">
        <v>60</v>
      </c>
      <c r="J110" s="10"/>
      <c r="K110" s="10"/>
      <c r="L110" s="10"/>
      <c r="M110" s="10"/>
      <c r="N110" s="7" t="s">
        <v>18</v>
      </c>
      <c r="O110" s="10"/>
    </row>
    <row r="111">
      <c r="A111" s="6">
        <v>45705.0</v>
      </c>
      <c r="B111" s="10"/>
      <c r="C111" s="7">
        <v>138569.0</v>
      </c>
      <c r="D111" s="7" t="s">
        <v>95</v>
      </c>
      <c r="E111" s="6">
        <v>44682.0</v>
      </c>
      <c r="F111" s="8">
        <v>33.0</v>
      </c>
      <c r="G111" s="6">
        <v>44774.0</v>
      </c>
      <c r="H111" s="8">
        <v>30.0</v>
      </c>
      <c r="I111" s="7" t="s">
        <v>41</v>
      </c>
      <c r="J111" s="10"/>
      <c r="K111" s="10"/>
      <c r="L111" s="10"/>
      <c r="M111" s="10"/>
      <c r="N111" s="7" t="s">
        <v>18</v>
      </c>
      <c r="O111" s="10"/>
    </row>
    <row r="112">
      <c r="A112" s="6">
        <v>45705.0</v>
      </c>
      <c r="B112" s="10"/>
      <c r="C112" s="7">
        <v>139655.0</v>
      </c>
      <c r="D112" s="7" t="s">
        <v>95</v>
      </c>
      <c r="E112" s="6">
        <v>44743.0</v>
      </c>
      <c r="F112" s="8">
        <v>31.0</v>
      </c>
      <c r="G112" s="6">
        <v>44781.0</v>
      </c>
      <c r="H112" s="8">
        <v>30.0</v>
      </c>
      <c r="I112" s="7" t="s">
        <v>41</v>
      </c>
      <c r="J112" s="10"/>
      <c r="K112" s="10"/>
      <c r="L112" s="10"/>
      <c r="M112" s="10"/>
      <c r="N112" s="7" t="s">
        <v>18</v>
      </c>
      <c r="O112" s="10"/>
    </row>
    <row r="113">
      <c r="A113" s="6">
        <v>45705.0</v>
      </c>
      <c r="B113" s="10"/>
      <c r="C113" s="7">
        <v>192588.0</v>
      </c>
      <c r="D113" s="7" t="s">
        <v>95</v>
      </c>
      <c r="E113" s="6">
        <v>44958.0</v>
      </c>
      <c r="F113" s="8">
        <v>24.0</v>
      </c>
      <c r="G113" s="6">
        <v>45259.0</v>
      </c>
      <c r="H113" s="8">
        <v>14.0</v>
      </c>
      <c r="I113" s="7" t="s">
        <v>41</v>
      </c>
      <c r="J113" s="10"/>
      <c r="K113" s="10"/>
      <c r="L113" s="10"/>
      <c r="M113" s="10"/>
      <c r="N113" s="7" t="s">
        <v>18</v>
      </c>
      <c r="O113" s="10"/>
    </row>
    <row r="114">
      <c r="A114" s="6">
        <v>45705.0</v>
      </c>
      <c r="B114" s="10"/>
      <c r="C114" s="7">
        <v>171894.0</v>
      </c>
      <c r="D114" s="7" t="s">
        <v>95</v>
      </c>
      <c r="E114" s="6">
        <v>45017.0</v>
      </c>
      <c r="F114" s="8">
        <v>22.0</v>
      </c>
      <c r="G114" s="6">
        <v>45073.0</v>
      </c>
      <c r="H114" s="8">
        <v>20.0</v>
      </c>
      <c r="I114" s="7" t="s">
        <v>41</v>
      </c>
      <c r="J114" s="10"/>
      <c r="K114" s="10"/>
      <c r="L114" s="10"/>
      <c r="M114" s="10"/>
      <c r="N114" s="7" t="s">
        <v>18</v>
      </c>
      <c r="O114" s="10"/>
    </row>
    <row r="115">
      <c r="A115" s="6">
        <v>45705.0</v>
      </c>
      <c r="B115" s="10"/>
      <c r="C115" s="7">
        <v>177504.0</v>
      </c>
      <c r="D115" s="7" t="s">
        <v>95</v>
      </c>
      <c r="E115" s="6">
        <v>45078.0</v>
      </c>
      <c r="F115" s="8">
        <v>20.0</v>
      </c>
      <c r="G115" s="6">
        <v>45114.0</v>
      </c>
      <c r="H115" s="8">
        <v>19.0</v>
      </c>
      <c r="I115" s="7" t="s">
        <v>41</v>
      </c>
      <c r="J115" s="10"/>
      <c r="K115" s="10"/>
      <c r="L115" s="10"/>
      <c r="M115" s="10"/>
      <c r="N115" s="7" t="s">
        <v>18</v>
      </c>
      <c r="O115" s="10"/>
    </row>
    <row r="116">
      <c r="A116" s="6">
        <v>45705.0</v>
      </c>
      <c r="B116" s="10"/>
      <c r="C116" s="7">
        <v>226298.0</v>
      </c>
      <c r="D116" s="7" t="s">
        <v>95</v>
      </c>
      <c r="E116" s="6">
        <v>45444.0</v>
      </c>
      <c r="F116" s="8">
        <v>8.0</v>
      </c>
      <c r="G116" s="9">
        <v>45538.0</v>
      </c>
      <c r="H116" s="8">
        <v>5.0</v>
      </c>
      <c r="I116" s="7" t="s">
        <v>57</v>
      </c>
      <c r="J116" s="10"/>
      <c r="K116" s="10"/>
      <c r="L116" s="10"/>
      <c r="M116" s="10"/>
      <c r="N116" s="7" t="s">
        <v>18</v>
      </c>
      <c r="O116" s="10"/>
    </row>
    <row r="117">
      <c r="A117" s="6">
        <v>45705.0</v>
      </c>
      <c r="B117" s="10"/>
      <c r="C117" s="7">
        <v>158563.0</v>
      </c>
      <c r="D117" s="7" t="s">
        <v>95</v>
      </c>
      <c r="E117" s="6">
        <v>45413.0</v>
      </c>
      <c r="F117" s="8">
        <v>9.0</v>
      </c>
      <c r="G117" s="6">
        <v>45510.0</v>
      </c>
      <c r="H117" s="8">
        <v>6.0</v>
      </c>
      <c r="I117" s="7" t="s">
        <v>69</v>
      </c>
      <c r="J117" s="10"/>
      <c r="K117" s="10"/>
      <c r="L117" s="10"/>
      <c r="M117" s="10"/>
      <c r="N117" s="7" t="s">
        <v>18</v>
      </c>
      <c r="O117" s="10"/>
    </row>
    <row r="118">
      <c r="A118" s="6">
        <v>45705.0</v>
      </c>
      <c r="B118" s="10"/>
      <c r="C118" s="7">
        <v>221412.0</v>
      </c>
      <c r="D118" s="7" t="s">
        <v>426</v>
      </c>
      <c r="E118" s="6">
        <v>45323.0</v>
      </c>
      <c r="F118" s="8">
        <v>12.0</v>
      </c>
      <c r="G118" s="6">
        <v>45485.0</v>
      </c>
      <c r="H118" s="8">
        <v>7.0</v>
      </c>
      <c r="I118" s="7" t="s">
        <v>44</v>
      </c>
      <c r="J118" s="10"/>
      <c r="K118" s="10"/>
      <c r="L118" s="10"/>
      <c r="M118" s="10"/>
      <c r="N118" s="7" t="s">
        <v>18</v>
      </c>
      <c r="O118" s="10"/>
    </row>
    <row r="119">
      <c r="A119" s="6">
        <v>45705.0</v>
      </c>
      <c r="B119" s="10"/>
      <c r="C119" s="7">
        <v>212789.0</v>
      </c>
      <c r="D119" s="7" t="s">
        <v>426</v>
      </c>
      <c r="E119" s="6">
        <v>45383.0</v>
      </c>
      <c r="F119" s="8">
        <v>10.0</v>
      </c>
      <c r="G119" s="9">
        <v>45414.0</v>
      </c>
      <c r="H119" s="8">
        <v>9.0</v>
      </c>
      <c r="I119" s="7" t="s">
        <v>69</v>
      </c>
      <c r="J119" s="10"/>
      <c r="K119" s="10"/>
      <c r="L119" s="10"/>
      <c r="M119" s="10"/>
      <c r="N119" s="7" t="s">
        <v>18</v>
      </c>
      <c r="O119" s="10"/>
    </row>
    <row r="120">
      <c r="A120" s="6">
        <v>45705.0</v>
      </c>
      <c r="B120" s="10"/>
      <c r="C120" s="7">
        <v>220895.0</v>
      </c>
      <c r="D120" s="7" t="s">
        <v>96</v>
      </c>
      <c r="E120" s="6">
        <v>45292.0</v>
      </c>
      <c r="F120" s="8">
        <v>13.0</v>
      </c>
      <c r="G120" s="9">
        <v>45482.0</v>
      </c>
      <c r="H120" s="8">
        <v>7.0</v>
      </c>
      <c r="I120" s="7" t="s">
        <v>69</v>
      </c>
      <c r="J120" s="10"/>
      <c r="K120" s="10"/>
      <c r="L120" s="10"/>
      <c r="M120" s="10"/>
      <c r="N120" s="7" t="s">
        <v>18</v>
      </c>
      <c r="O120" s="10"/>
    </row>
    <row r="121">
      <c r="A121" s="6">
        <v>45705.0</v>
      </c>
      <c r="B121" s="10"/>
      <c r="C121" s="7">
        <v>217536.0</v>
      </c>
      <c r="D121" s="7" t="s">
        <v>96</v>
      </c>
      <c r="E121" s="6">
        <v>45383.0</v>
      </c>
      <c r="F121" s="8">
        <v>10.0</v>
      </c>
      <c r="G121" s="6">
        <v>45499.0</v>
      </c>
      <c r="H121" s="8">
        <v>6.0</v>
      </c>
      <c r="I121" s="7" t="s">
        <v>70</v>
      </c>
      <c r="J121" s="10"/>
      <c r="K121" s="10"/>
      <c r="L121" s="10"/>
      <c r="M121" s="10"/>
      <c r="N121" s="7" t="s">
        <v>18</v>
      </c>
      <c r="O121" s="10"/>
    </row>
    <row r="122">
      <c r="A122" s="6">
        <v>45705.0</v>
      </c>
      <c r="B122" s="10"/>
      <c r="C122" s="7">
        <v>222822.0</v>
      </c>
      <c r="D122" s="7" t="s">
        <v>96</v>
      </c>
      <c r="E122" s="6">
        <v>45444.0</v>
      </c>
      <c r="F122" s="8">
        <v>8.0</v>
      </c>
      <c r="G122" s="6">
        <v>45502.0</v>
      </c>
      <c r="H122" s="8">
        <v>6.0</v>
      </c>
      <c r="I122" s="7" t="s">
        <v>69</v>
      </c>
      <c r="J122" s="10"/>
      <c r="K122" s="10"/>
      <c r="L122" s="10"/>
      <c r="M122" s="10"/>
      <c r="N122" s="7" t="s">
        <v>18</v>
      </c>
      <c r="O122" s="10"/>
    </row>
    <row r="123">
      <c r="A123" s="6">
        <v>45705.0</v>
      </c>
      <c r="B123" s="10"/>
      <c r="C123" s="7">
        <v>228604.0</v>
      </c>
      <c r="D123" s="7" t="s">
        <v>96</v>
      </c>
      <c r="E123" s="6">
        <v>45474.0</v>
      </c>
      <c r="F123" s="8">
        <v>7.0</v>
      </c>
      <c r="G123" s="6">
        <v>45562.0</v>
      </c>
      <c r="H123" s="8">
        <v>4.0</v>
      </c>
      <c r="I123" s="7" t="s">
        <v>69</v>
      </c>
      <c r="J123" s="10"/>
      <c r="K123" s="10"/>
      <c r="L123" s="10"/>
      <c r="M123" s="10"/>
      <c r="N123" s="7" t="s">
        <v>18</v>
      </c>
      <c r="O123" s="10"/>
    </row>
    <row r="124">
      <c r="A124" s="6">
        <v>45705.0</v>
      </c>
      <c r="B124" s="10"/>
      <c r="C124" s="7">
        <v>235624.0</v>
      </c>
      <c r="D124" s="7" t="s">
        <v>96</v>
      </c>
      <c r="E124" s="6">
        <v>45536.0</v>
      </c>
      <c r="F124" s="8">
        <v>5.0</v>
      </c>
      <c r="G124" s="6">
        <v>45625.0</v>
      </c>
      <c r="H124" s="8">
        <v>2.0</v>
      </c>
      <c r="I124" s="7" t="s">
        <v>69</v>
      </c>
      <c r="J124" s="10"/>
      <c r="K124" s="10"/>
      <c r="L124" s="10"/>
      <c r="M124" s="10"/>
      <c r="N124" s="7" t="s">
        <v>18</v>
      </c>
      <c r="O124" s="10"/>
    </row>
    <row r="125">
      <c r="A125" s="6">
        <v>45705.0</v>
      </c>
      <c r="B125" s="10"/>
      <c r="C125" s="7">
        <v>235097.0</v>
      </c>
      <c r="D125" s="7" t="s">
        <v>98</v>
      </c>
      <c r="E125" s="6">
        <v>45536.0</v>
      </c>
      <c r="F125" s="8">
        <v>5.0</v>
      </c>
      <c r="G125" s="6">
        <v>45618.0</v>
      </c>
      <c r="H125" s="8">
        <v>2.0</v>
      </c>
      <c r="I125" s="7" t="s">
        <v>69</v>
      </c>
      <c r="J125" s="10"/>
      <c r="K125" s="10"/>
      <c r="L125" s="10"/>
      <c r="M125" s="10"/>
      <c r="N125" s="7" t="s">
        <v>18</v>
      </c>
      <c r="O125" s="10"/>
    </row>
    <row r="126">
      <c r="A126" s="6">
        <v>45706.0</v>
      </c>
      <c r="B126" s="10"/>
      <c r="C126" s="7">
        <v>203258.0</v>
      </c>
      <c r="D126" s="7" t="s">
        <v>98</v>
      </c>
      <c r="E126" s="6">
        <v>45323.0</v>
      </c>
      <c r="F126" s="8">
        <v>12.0</v>
      </c>
      <c r="G126" s="6">
        <v>45348.0</v>
      </c>
      <c r="H126" s="8">
        <v>11.0</v>
      </c>
      <c r="I126" s="7" t="s">
        <v>69</v>
      </c>
      <c r="J126" s="10"/>
      <c r="K126" s="75">
        <v>30000.0</v>
      </c>
      <c r="L126" s="10"/>
      <c r="M126" s="10"/>
      <c r="N126" s="7" t="s">
        <v>19</v>
      </c>
      <c r="O126" s="10"/>
    </row>
    <row r="127">
      <c r="A127" s="6">
        <v>45705.0</v>
      </c>
      <c r="B127" s="10"/>
      <c r="C127" s="7">
        <v>202707.0</v>
      </c>
      <c r="D127" s="7" t="s">
        <v>98</v>
      </c>
      <c r="E127" s="6">
        <v>45323.0</v>
      </c>
      <c r="F127" s="8">
        <v>12.0</v>
      </c>
      <c r="G127" s="6">
        <v>45342.0</v>
      </c>
      <c r="H127" s="8">
        <v>11.0</v>
      </c>
      <c r="I127" s="7" t="s">
        <v>57</v>
      </c>
      <c r="J127" s="10"/>
      <c r="K127" s="75">
        <v>3500.0</v>
      </c>
      <c r="L127" s="10"/>
      <c r="M127" s="10"/>
      <c r="N127" s="7" t="s">
        <v>19</v>
      </c>
      <c r="O127" s="10"/>
    </row>
    <row r="128">
      <c r="A128" s="6">
        <v>45705.0</v>
      </c>
      <c r="B128" s="10"/>
      <c r="C128" s="7">
        <v>117908.0</v>
      </c>
      <c r="D128" s="7" t="s">
        <v>98</v>
      </c>
      <c r="E128" s="6">
        <v>44593.0</v>
      </c>
      <c r="F128" s="8">
        <v>36.0</v>
      </c>
      <c r="G128" s="6">
        <v>44624.0</v>
      </c>
      <c r="H128" s="8">
        <v>35.0</v>
      </c>
      <c r="I128" s="7" t="s">
        <v>41</v>
      </c>
      <c r="J128" s="10"/>
      <c r="K128" s="10"/>
      <c r="L128" s="10"/>
      <c r="M128" s="10"/>
      <c r="N128" s="7" t="s">
        <v>18</v>
      </c>
      <c r="O128" s="10"/>
    </row>
    <row r="129">
      <c r="A129" s="6">
        <v>45705.0</v>
      </c>
      <c r="B129" s="10"/>
      <c r="C129" s="7">
        <v>222541.0</v>
      </c>
      <c r="D129" s="7" t="s">
        <v>100</v>
      </c>
      <c r="E129" s="6">
        <v>45383.0</v>
      </c>
      <c r="F129" s="8">
        <v>10.0</v>
      </c>
      <c r="G129" s="6">
        <v>45496.0</v>
      </c>
      <c r="H129" s="8">
        <v>6.0</v>
      </c>
      <c r="I129" s="7" t="s">
        <v>69</v>
      </c>
      <c r="J129" s="10"/>
      <c r="K129" s="10"/>
      <c r="L129" s="10"/>
      <c r="M129" s="10"/>
      <c r="N129" s="7" t="s">
        <v>18</v>
      </c>
      <c r="O129" s="10"/>
    </row>
    <row r="130">
      <c r="A130" s="6">
        <v>45705.0</v>
      </c>
      <c r="B130" s="10"/>
      <c r="C130" s="7">
        <v>218523.0</v>
      </c>
      <c r="D130" s="7" t="s">
        <v>94</v>
      </c>
      <c r="E130" s="6">
        <v>45383.0</v>
      </c>
      <c r="F130" s="8">
        <v>10.0</v>
      </c>
      <c r="G130" s="6">
        <v>45462.0</v>
      </c>
      <c r="H130" s="8">
        <v>7.0</v>
      </c>
      <c r="I130" s="7" t="s">
        <v>69</v>
      </c>
      <c r="J130" s="10"/>
      <c r="K130" s="10"/>
      <c r="L130" s="10"/>
      <c r="M130" s="10"/>
      <c r="N130" s="7" t="s">
        <v>18</v>
      </c>
      <c r="O130" s="10"/>
    </row>
    <row r="131">
      <c r="A131" s="6">
        <v>45705.0</v>
      </c>
      <c r="B131" s="10"/>
      <c r="C131" s="7">
        <v>217723.0</v>
      </c>
      <c r="D131" s="7" t="s">
        <v>106</v>
      </c>
      <c r="E131" s="6">
        <v>45413.0</v>
      </c>
      <c r="F131" s="8">
        <v>9.0</v>
      </c>
      <c r="G131" s="6">
        <v>45455.0</v>
      </c>
      <c r="H131" s="8">
        <v>8.0</v>
      </c>
      <c r="I131" s="7" t="s">
        <v>60</v>
      </c>
      <c r="J131" s="10"/>
      <c r="K131" s="10"/>
      <c r="L131" s="10"/>
      <c r="M131" s="10"/>
      <c r="N131" s="7" t="s">
        <v>18</v>
      </c>
      <c r="O131" s="10"/>
    </row>
    <row r="132">
      <c r="A132" s="6">
        <v>45706.0</v>
      </c>
      <c r="B132" s="10"/>
      <c r="C132" s="7">
        <v>205807.0</v>
      </c>
      <c r="D132" s="7" t="s">
        <v>112</v>
      </c>
      <c r="E132" s="6">
        <v>45323.0</v>
      </c>
      <c r="F132" s="8">
        <v>12.0</v>
      </c>
      <c r="G132" s="6">
        <v>45362.0</v>
      </c>
      <c r="H132" s="8">
        <v>11.0</v>
      </c>
      <c r="I132" s="7" t="s">
        <v>72</v>
      </c>
      <c r="J132" s="10"/>
      <c r="K132" s="75">
        <v>13000.0</v>
      </c>
      <c r="L132" s="10"/>
      <c r="M132" s="10"/>
      <c r="N132" s="7" t="s">
        <v>19</v>
      </c>
      <c r="O132" s="10"/>
    </row>
    <row r="133">
      <c r="A133" s="6">
        <v>45705.0</v>
      </c>
      <c r="B133" s="10"/>
      <c r="C133" s="7">
        <v>205235.0</v>
      </c>
      <c r="D133" s="7" t="s">
        <v>112</v>
      </c>
      <c r="E133" s="6">
        <v>45323.0</v>
      </c>
      <c r="F133" s="8">
        <v>12.0</v>
      </c>
      <c r="G133" s="6">
        <v>45454.0</v>
      </c>
      <c r="H133" s="8">
        <v>8.0</v>
      </c>
      <c r="I133" s="7" t="s">
        <v>48</v>
      </c>
      <c r="J133" s="10"/>
      <c r="K133" s="10"/>
      <c r="L133" s="10"/>
      <c r="M133" s="10"/>
      <c r="N133" s="7" t="s">
        <v>18</v>
      </c>
      <c r="O133" s="10"/>
    </row>
    <row r="134">
      <c r="A134" s="6">
        <v>45705.0</v>
      </c>
      <c r="B134" s="10"/>
      <c r="C134" s="7">
        <v>209366.0</v>
      </c>
      <c r="D134" s="7" t="s">
        <v>112</v>
      </c>
      <c r="E134" s="6">
        <v>45170.0</v>
      </c>
      <c r="F134" s="8">
        <v>17.0</v>
      </c>
      <c r="G134" s="6">
        <v>45387.0</v>
      </c>
      <c r="H134" s="8">
        <v>10.0</v>
      </c>
      <c r="I134" s="7" t="s">
        <v>72</v>
      </c>
      <c r="J134" s="10"/>
      <c r="K134" s="10"/>
      <c r="L134" s="10"/>
      <c r="M134" s="10"/>
      <c r="N134" s="7" t="s">
        <v>18</v>
      </c>
      <c r="O134" s="10"/>
    </row>
    <row r="135">
      <c r="A135" s="6">
        <v>45705.0</v>
      </c>
      <c r="B135" s="10"/>
      <c r="C135" s="7">
        <v>111478.0</v>
      </c>
      <c r="D135" s="7" t="s">
        <v>112</v>
      </c>
      <c r="E135" s="6">
        <v>44531.0</v>
      </c>
      <c r="F135" s="8">
        <v>38.0</v>
      </c>
      <c r="G135" s="6">
        <v>44571.0</v>
      </c>
      <c r="H135" s="8">
        <v>37.0</v>
      </c>
      <c r="I135" s="7" t="s">
        <v>69</v>
      </c>
      <c r="J135" s="10"/>
      <c r="K135" s="10"/>
      <c r="L135" s="10"/>
      <c r="M135" s="10"/>
      <c r="N135" s="7" t="s">
        <v>18</v>
      </c>
      <c r="O135" s="10"/>
    </row>
    <row r="136">
      <c r="A136" s="6">
        <v>45705.0</v>
      </c>
      <c r="B136" s="10"/>
      <c r="C136" s="7">
        <v>193241.0</v>
      </c>
      <c r="D136" s="7" t="s">
        <v>112</v>
      </c>
      <c r="E136" s="6">
        <v>45231.0</v>
      </c>
      <c r="F136" s="8">
        <v>15.0</v>
      </c>
      <c r="G136" s="9">
        <v>45247.0</v>
      </c>
      <c r="H136" s="8">
        <v>14.0</v>
      </c>
      <c r="I136" s="7" t="s">
        <v>69</v>
      </c>
      <c r="J136" s="10"/>
      <c r="K136" s="10"/>
      <c r="L136" s="10"/>
      <c r="M136" s="10"/>
      <c r="N136" s="7" t="s">
        <v>18</v>
      </c>
      <c r="O136" s="10"/>
    </row>
    <row r="137">
      <c r="A137" s="6">
        <v>45705.0</v>
      </c>
      <c r="B137" s="10"/>
      <c r="C137" s="7">
        <v>224566.0</v>
      </c>
      <c r="D137" s="7" t="s">
        <v>112</v>
      </c>
      <c r="E137" s="6">
        <v>45444.0</v>
      </c>
      <c r="F137" s="8">
        <v>8.0</v>
      </c>
      <c r="G137" s="6">
        <v>45519.0</v>
      </c>
      <c r="H137" s="8">
        <v>5.0</v>
      </c>
      <c r="I137" s="7" t="s">
        <v>69</v>
      </c>
      <c r="J137" s="10"/>
      <c r="K137" s="10"/>
      <c r="L137" s="10"/>
      <c r="M137" s="10"/>
      <c r="N137" s="7" t="s">
        <v>18</v>
      </c>
      <c r="O137" s="10"/>
    </row>
    <row r="138">
      <c r="A138" s="6">
        <v>45705.0</v>
      </c>
      <c r="B138" s="10"/>
      <c r="C138" s="7">
        <v>204484.0</v>
      </c>
      <c r="D138" s="7" t="s">
        <v>112</v>
      </c>
      <c r="E138" s="6">
        <v>45323.0</v>
      </c>
      <c r="F138" s="8">
        <v>12.0</v>
      </c>
      <c r="G138" s="6">
        <v>45351.0</v>
      </c>
      <c r="H138" s="8">
        <v>11.0</v>
      </c>
      <c r="I138" s="7" t="s">
        <v>60</v>
      </c>
      <c r="J138" s="10"/>
      <c r="K138" s="10"/>
      <c r="L138" s="10"/>
      <c r="M138" s="10"/>
      <c r="N138" s="7" t="s">
        <v>18</v>
      </c>
      <c r="O138" s="10"/>
    </row>
    <row r="139">
      <c r="A139" s="6">
        <v>45705.0</v>
      </c>
      <c r="B139" s="6">
        <v>45705.0</v>
      </c>
      <c r="C139" s="7">
        <v>184476.0</v>
      </c>
      <c r="D139" s="7" t="s">
        <v>112</v>
      </c>
      <c r="E139" s="6">
        <v>45047.0</v>
      </c>
      <c r="F139" s="8">
        <v>21.0</v>
      </c>
      <c r="G139" s="6">
        <v>45169.0</v>
      </c>
      <c r="H139" s="8">
        <v>17.0</v>
      </c>
      <c r="I139" s="7" t="s">
        <v>69</v>
      </c>
      <c r="J139" s="7">
        <v>312.0</v>
      </c>
      <c r="K139" s="7" t="s">
        <v>427</v>
      </c>
      <c r="L139" s="7" t="s">
        <v>66</v>
      </c>
      <c r="M139" s="75">
        <v>2965.0</v>
      </c>
      <c r="N139" s="7" t="s">
        <v>17</v>
      </c>
      <c r="O139" s="7" t="s">
        <v>428</v>
      </c>
    </row>
    <row r="140">
      <c r="A140" s="6">
        <v>45705.0</v>
      </c>
      <c r="B140" s="10"/>
      <c r="C140" s="7">
        <v>221349.0</v>
      </c>
      <c r="D140" s="7" t="s">
        <v>112</v>
      </c>
      <c r="E140" s="6">
        <v>45323.0</v>
      </c>
      <c r="F140" s="8">
        <v>12.0</v>
      </c>
      <c r="G140" s="6">
        <v>45485.0</v>
      </c>
      <c r="H140" s="8">
        <v>7.0</v>
      </c>
      <c r="I140" s="7" t="s">
        <v>70</v>
      </c>
      <c r="J140" s="10"/>
      <c r="K140" s="10"/>
      <c r="L140" s="10"/>
      <c r="M140" s="10"/>
      <c r="N140" s="7" t="s">
        <v>18</v>
      </c>
      <c r="O140" s="10"/>
    </row>
    <row r="141">
      <c r="A141" s="6">
        <v>45705.0</v>
      </c>
      <c r="B141" s="10"/>
      <c r="C141" s="7">
        <v>233666.0</v>
      </c>
      <c r="D141" s="7" t="s">
        <v>109</v>
      </c>
      <c r="E141" s="6">
        <v>44866.0</v>
      </c>
      <c r="F141" s="8">
        <v>27.0</v>
      </c>
      <c r="G141" s="6">
        <v>45603.0</v>
      </c>
      <c r="H141" s="8">
        <v>3.0</v>
      </c>
      <c r="I141" s="7" t="s">
        <v>56</v>
      </c>
      <c r="J141" s="10"/>
      <c r="K141" s="10"/>
      <c r="L141" s="10"/>
      <c r="M141" s="10"/>
      <c r="N141" s="7" t="s">
        <v>18</v>
      </c>
      <c r="O141" s="10"/>
    </row>
    <row r="142">
      <c r="A142" s="6">
        <v>45705.0</v>
      </c>
      <c r="B142" s="10"/>
      <c r="C142" s="7">
        <v>170318.0</v>
      </c>
      <c r="D142" s="7" t="s">
        <v>109</v>
      </c>
      <c r="E142" s="6">
        <v>44866.0</v>
      </c>
      <c r="F142" s="8">
        <v>27.0</v>
      </c>
      <c r="G142" s="6">
        <v>45055.0</v>
      </c>
      <c r="H142" s="8">
        <v>21.0</v>
      </c>
      <c r="I142" s="7" t="s">
        <v>57</v>
      </c>
      <c r="J142" s="10"/>
      <c r="K142" s="10"/>
      <c r="L142" s="10"/>
      <c r="M142" s="10"/>
      <c r="N142" s="7" t="s">
        <v>18</v>
      </c>
      <c r="O142" s="10"/>
    </row>
    <row r="143">
      <c r="A143" s="6">
        <v>45705.0</v>
      </c>
      <c r="B143" s="10"/>
      <c r="C143" s="7">
        <v>208338.0</v>
      </c>
      <c r="D143" s="7" t="s">
        <v>105</v>
      </c>
      <c r="E143" s="6">
        <v>45352.0</v>
      </c>
      <c r="F143" s="8">
        <v>11.0</v>
      </c>
      <c r="G143" s="6">
        <v>45379.0</v>
      </c>
      <c r="H143" s="8">
        <v>10.0</v>
      </c>
      <c r="I143" s="7" t="s">
        <v>41</v>
      </c>
      <c r="J143" s="10"/>
      <c r="K143" s="10"/>
      <c r="L143" s="10"/>
      <c r="M143" s="10"/>
      <c r="N143" s="7" t="s">
        <v>18</v>
      </c>
      <c r="O143" s="10"/>
    </row>
    <row r="144">
      <c r="A144" s="6">
        <v>45705.0</v>
      </c>
      <c r="B144" s="10"/>
      <c r="C144" s="7">
        <v>175518.0</v>
      </c>
      <c r="D144" s="7" t="s">
        <v>114</v>
      </c>
      <c r="E144" s="6">
        <v>44896.0</v>
      </c>
      <c r="F144" s="8">
        <v>26.0</v>
      </c>
      <c r="G144" s="6">
        <v>45100.0</v>
      </c>
      <c r="H144" s="8">
        <v>19.0</v>
      </c>
      <c r="I144" s="7" t="s">
        <v>56</v>
      </c>
      <c r="J144" s="10"/>
      <c r="K144" s="10"/>
      <c r="L144" s="10"/>
      <c r="M144" s="10"/>
      <c r="N144" s="7" t="s">
        <v>18</v>
      </c>
      <c r="O144" s="10"/>
    </row>
    <row r="145">
      <c r="A145" s="6">
        <v>45705.0</v>
      </c>
      <c r="B145" s="10"/>
      <c r="C145" s="7">
        <v>166577.0</v>
      </c>
      <c r="D145" s="7" t="s">
        <v>114</v>
      </c>
      <c r="E145" s="6">
        <v>44958.0</v>
      </c>
      <c r="F145" s="8">
        <v>24.0</v>
      </c>
      <c r="G145" s="6">
        <v>45023.0</v>
      </c>
      <c r="H145" s="8">
        <v>22.0</v>
      </c>
      <c r="I145" s="7" t="s">
        <v>41</v>
      </c>
      <c r="J145" s="10"/>
      <c r="K145" s="10"/>
      <c r="L145" s="10"/>
      <c r="M145" s="10"/>
      <c r="N145" s="7" t="s">
        <v>18</v>
      </c>
      <c r="O145" s="10"/>
    </row>
    <row r="146">
      <c r="A146" s="6">
        <v>45705.0</v>
      </c>
      <c r="B146" s="10"/>
      <c r="C146" s="7">
        <v>198770.0</v>
      </c>
      <c r="D146" s="7" t="s">
        <v>114</v>
      </c>
      <c r="E146" s="6">
        <v>45170.0</v>
      </c>
      <c r="F146" s="8">
        <v>17.0</v>
      </c>
      <c r="G146" s="6">
        <v>45307.0</v>
      </c>
      <c r="H146" s="8">
        <v>12.0</v>
      </c>
      <c r="I146" s="7" t="s">
        <v>41</v>
      </c>
      <c r="J146" s="10"/>
      <c r="K146" s="10"/>
      <c r="L146" s="10"/>
      <c r="M146" s="10"/>
      <c r="N146" s="7" t="s">
        <v>18</v>
      </c>
      <c r="O146" s="10"/>
    </row>
    <row r="147">
      <c r="A147" s="6">
        <v>45705.0</v>
      </c>
      <c r="B147" s="10"/>
      <c r="C147" s="7">
        <v>206424.0</v>
      </c>
      <c r="D147" s="7" t="s">
        <v>114</v>
      </c>
      <c r="E147" s="6">
        <v>45352.0</v>
      </c>
      <c r="F147" s="8">
        <v>11.0</v>
      </c>
      <c r="G147" s="6">
        <v>45377.0</v>
      </c>
      <c r="H147" s="8">
        <v>10.0</v>
      </c>
      <c r="I147" s="7" t="s">
        <v>69</v>
      </c>
      <c r="J147" s="10"/>
      <c r="K147" s="10"/>
      <c r="L147" s="10"/>
      <c r="M147" s="10"/>
      <c r="N147" s="7" t="s">
        <v>18</v>
      </c>
      <c r="O147" s="10"/>
    </row>
    <row r="148">
      <c r="A148" s="6">
        <v>45705.0</v>
      </c>
      <c r="B148" s="10"/>
      <c r="C148" s="7">
        <v>207373.0</v>
      </c>
      <c r="D148" s="7" t="s">
        <v>114</v>
      </c>
      <c r="E148" s="6">
        <v>45323.0</v>
      </c>
      <c r="F148" s="8">
        <v>12.0</v>
      </c>
      <c r="G148" s="6">
        <v>45378.0</v>
      </c>
      <c r="H148" s="8">
        <v>10.0</v>
      </c>
      <c r="I148" s="7" t="s">
        <v>41</v>
      </c>
      <c r="J148" s="10"/>
      <c r="K148" s="10"/>
      <c r="L148" s="10"/>
      <c r="M148" s="10"/>
      <c r="N148" s="7" t="s">
        <v>18</v>
      </c>
      <c r="O148" s="10"/>
    </row>
    <row r="149">
      <c r="A149" s="6">
        <v>45705.0</v>
      </c>
      <c r="B149" s="10"/>
      <c r="C149" s="7">
        <v>186871.0</v>
      </c>
      <c r="D149" s="7" t="s">
        <v>114</v>
      </c>
      <c r="E149" s="6">
        <v>45170.0</v>
      </c>
      <c r="F149" s="8">
        <v>17.0</v>
      </c>
      <c r="G149" s="6">
        <v>45197.0</v>
      </c>
      <c r="H149" s="8">
        <v>16.0</v>
      </c>
      <c r="I149" s="7" t="s">
        <v>60</v>
      </c>
      <c r="J149" s="10"/>
      <c r="K149" s="10"/>
      <c r="L149" s="10"/>
      <c r="M149" s="10"/>
      <c r="N149" s="7" t="s">
        <v>18</v>
      </c>
      <c r="O149" s="10"/>
    </row>
    <row r="150">
      <c r="A150" s="6">
        <v>45705.0</v>
      </c>
      <c r="B150" s="10"/>
      <c r="C150" s="7">
        <v>222957.0</v>
      </c>
      <c r="D150" s="7" t="s">
        <v>114</v>
      </c>
      <c r="E150" s="6">
        <v>45383.0</v>
      </c>
      <c r="F150" s="8">
        <v>10.0</v>
      </c>
      <c r="G150" s="6">
        <v>45499.0</v>
      </c>
      <c r="H150" s="8">
        <v>6.0</v>
      </c>
      <c r="I150" s="7" t="s">
        <v>69</v>
      </c>
      <c r="J150" s="10"/>
      <c r="K150" s="10"/>
      <c r="L150" s="10"/>
      <c r="M150" s="10"/>
      <c r="N150" s="7" t="s">
        <v>18</v>
      </c>
      <c r="O150" s="10"/>
    </row>
    <row r="151">
      <c r="A151" s="6">
        <v>45705.0</v>
      </c>
      <c r="B151" s="10"/>
      <c r="C151" s="7">
        <v>225493.0</v>
      </c>
      <c r="D151" s="7" t="s">
        <v>114</v>
      </c>
      <c r="E151" s="6">
        <v>45505.0</v>
      </c>
      <c r="F151" s="8">
        <v>6.0</v>
      </c>
      <c r="G151" s="6">
        <v>45524.0</v>
      </c>
      <c r="H151" s="8">
        <v>5.0</v>
      </c>
      <c r="I151" s="7" t="s">
        <v>69</v>
      </c>
      <c r="J151" s="10"/>
      <c r="K151" s="10"/>
      <c r="L151" s="10"/>
      <c r="M151" s="10"/>
      <c r="N151" s="7" t="s">
        <v>18</v>
      </c>
      <c r="O151" s="10"/>
    </row>
    <row r="152">
      <c r="A152" s="6">
        <v>45705.0</v>
      </c>
      <c r="B152" s="10"/>
      <c r="C152" s="7">
        <v>220016.0</v>
      </c>
      <c r="D152" s="7" t="s">
        <v>114</v>
      </c>
      <c r="E152" s="6">
        <v>45474.0</v>
      </c>
      <c r="F152" s="8">
        <v>7.0</v>
      </c>
      <c r="G152" s="6">
        <v>45504.0</v>
      </c>
      <c r="H152" s="8">
        <v>6.0</v>
      </c>
      <c r="I152" s="7" t="s">
        <v>57</v>
      </c>
      <c r="J152" s="10"/>
      <c r="K152" s="10"/>
      <c r="L152" s="10"/>
      <c r="M152" s="10"/>
      <c r="N152" s="7" t="s">
        <v>18</v>
      </c>
      <c r="O152" s="10"/>
    </row>
    <row r="153">
      <c r="A153" s="6">
        <v>45705.0</v>
      </c>
      <c r="B153" s="10"/>
      <c r="C153" s="7">
        <v>213554.0</v>
      </c>
      <c r="D153" s="7" t="s">
        <v>118</v>
      </c>
      <c r="E153" s="6">
        <v>45292.0</v>
      </c>
      <c r="F153" s="8">
        <v>13.0</v>
      </c>
      <c r="G153" s="9">
        <v>45420.0</v>
      </c>
      <c r="H153" s="8">
        <v>9.0</v>
      </c>
      <c r="I153" s="7" t="s">
        <v>48</v>
      </c>
      <c r="J153" s="10"/>
      <c r="K153" s="10"/>
      <c r="L153" s="10"/>
      <c r="M153" s="10"/>
      <c r="N153" s="7" t="s">
        <v>18</v>
      </c>
      <c r="O153" s="10"/>
    </row>
    <row r="154">
      <c r="A154" s="6">
        <v>45705.0</v>
      </c>
      <c r="B154" s="10"/>
      <c r="C154" s="7">
        <v>182229.0</v>
      </c>
      <c r="D154" s="7" t="s">
        <v>116</v>
      </c>
      <c r="E154" s="6">
        <v>44743.0</v>
      </c>
      <c r="F154" s="8">
        <v>31.0</v>
      </c>
      <c r="G154" s="6">
        <v>45153.0</v>
      </c>
      <c r="H154" s="8">
        <v>17.0</v>
      </c>
      <c r="I154" s="7" t="s">
        <v>69</v>
      </c>
      <c r="J154" s="10"/>
      <c r="K154" s="10"/>
      <c r="L154" s="10"/>
      <c r="M154" s="10"/>
      <c r="N154" s="7" t="s">
        <v>18</v>
      </c>
      <c r="O154" s="10"/>
    </row>
    <row r="155">
      <c r="A155" s="6">
        <v>45705.0</v>
      </c>
      <c r="B155" s="10"/>
      <c r="C155" s="7">
        <v>211020.0</v>
      </c>
      <c r="D155" s="7" t="s">
        <v>116</v>
      </c>
      <c r="E155" s="6">
        <v>45231.0</v>
      </c>
      <c r="F155" s="8">
        <v>15.0</v>
      </c>
      <c r="G155" s="6">
        <v>45400.0</v>
      </c>
      <c r="H155" s="8">
        <v>9.0</v>
      </c>
      <c r="I155" s="7" t="s">
        <v>48</v>
      </c>
      <c r="J155" s="10"/>
      <c r="K155" s="10"/>
      <c r="L155" s="10"/>
      <c r="M155" s="10"/>
      <c r="N155" s="7" t="s">
        <v>18</v>
      </c>
      <c r="O155" s="10"/>
    </row>
    <row r="156">
      <c r="A156" s="6">
        <v>45705.0</v>
      </c>
      <c r="B156" s="10"/>
      <c r="C156" s="7">
        <v>214574.0</v>
      </c>
      <c r="D156" s="7" t="s">
        <v>116</v>
      </c>
      <c r="E156" s="6">
        <v>45383.0</v>
      </c>
      <c r="F156" s="8">
        <v>10.0</v>
      </c>
      <c r="G156" s="6">
        <v>45427.0</v>
      </c>
      <c r="H156" s="8">
        <v>8.0</v>
      </c>
      <c r="I156" s="7" t="s">
        <v>60</v>
      </c>
      <c r="J156" s="10"/>
      <c r="K156" s="10"/>
      <c r="L156" s="10"/>
      <c r="M156" s="10"/>
      <c r="N156" s="7" t="s">
        <v>18</v>
      </c>
      <c r="O156" s="10"/>
    </row>
    <row r="157">
      <c r="A157" s="6">
        <v>45702.0</v>
      </c>
      <c r="B157" s="10"/>
      <c r="C157" s="7">
        <v>202629.0</v>
      </c>
      <c r="D157" s="7" t="s">
        <v>116</v>
      </c>
      <c r="E157" s="6">
        <v>45231.0</v>
      </c>
      <c r="F157" s="8">
        <v>15.0</v>
      </c>
      <c r="G157" s="6">
        <v>45338.0</v>
      </c>
      <c r="H157" s="8">
        <v>11.0</v>
      </c>
      <c r="I157" s="7" t="s">
        <v>60</v>
      </c>
      <c r="J157" s="10"/>
      <c r="K157" s="7" t="s">
        <v>191</v>
      </c>
      <c r="L157" s="10"/>
      <c r="M157" s="10"/>
      <c r="N157" s="7" t="s">
        <v>19</v>
      </c>
      <c r="O157" s="10"/>
    </row>
    <row r="158">
      <c r="A158" s="6">
        <v>45705.0</v>
      </c>
      <c r="B158" s="10"/>
      <c r="C158" s="7">
        <v>91405.0</v>
      </c>
      <c r="D158" s="7" t="s">
        <v>120</v>
      </c>
      <c r="E158" s="6">
        <v>44228.0</v>
      </c>
      <c r="F158" s="8">
        <v>48.0</v>
      </c>
      <c r="G158" s="6">
        <v>44394.0</v>
      </c>
      <c r="H158" s="8">
        <v>42.0</v>
      </c>
      <c r="I158" s="7" t="s">
        <v>41</v>
      </c>
      <c r="J158" s="10"/>
      <c r="K158" s="10"/>
      <c r="L158" s="10"/>
      <c r="M158" s="10"/>
      <c r="N158" s="7" t="s">
        <v>18</v>
      </c>
      <c r="O158" s="10"/>
    </row>
    <row r="159">
      <c r="A159" s="6">
        <v>45705.0</v>
      </c>
      <c r="B159" s="10"/>
      <c r="C159" s="7">
        <v>226240.0</v>
      </c>
      <c r="D159" s="7" t="s">
        <v>120</v>
      </c>
      <c r="E159" s="6">
        <v>45474.0</v>
      </c>
      <c r="F159" s="8">
        <v>7.0</v>
      </c>
      <c r="G159" s="9">
        <v>45531.0</v>
      </c>
      <c r="H159" s="8">
        <v>5.0</v>
      </c>
      <c r="I159" s="7" t="s">
        <v>70</v>
      </c>
      <c r="J159" s="10"/>
      <c r="K159" s="10"/>
      <c r="L159" s="10"/>
      <c r="M159" s="10"/>
      <c r="N159" s="7" t="s">
        <v>18</v>
      </c>
      <c r="O159" s="10"/>
    </row>
    <row r="160">
      <c r="A160" s="6">
        <v>45705.0</v>
      </c>
      <c r="B160" s="10"/>
      <c r="C160" s="75">
        <v>5000.0</v>
      </c>
      <c r="D160" s="7" t="s">
        <v>120</v>
      </c>
      <c r="E160" s="6">
        <v>45292.0</v>
      </c>
      <c r="F160" s="8">
        <v>13.0</v>
      </c>
      <c r="G160" s="6">
        <v>45348.0</v>
      </c>
      <c r="H160" s="8">
        <v>11.0</v>
      </c>
      <c r="I160" s="7" t="s">
        <v>60</v>
      </c>
      <c r="J160" s="10"/>
      <c r="K160" s="10"/>
      <c r="L160" s="10"/>
      <c r="M160" s="10"/>
      <c r="N160" s="7" t="s">
        <v>18</v>
      </c>
      <c r="O160" s="10"/>
    </row>
    <row r="161">
      <c r="A161" s="6">
        <v>45705.0</v>
      </c>
      <c r="B161" s="10"/>
      <c r="C161" s="7">
        <v>219034.0</v>
      </c>
      <c r="D161" s="7" t="s">
        <v>120</v>
      </c>
      <c r="E161" s="6">
        <v>45323.0</v>
      </c>
      <c r="F161" s="8">
        <v>12.0</v>
      </c>
      <c r="G161" s="6">
        <v>45469.0</v>
      </c>
      <c r="H161" s="8">
        <v>7.0</v>
      </c>
      <c r="I161" s="7" t="s">
        <v>69</v>
      </c>
      <c r="J161" s="10"/>
      <c r="K161" s="10"/>
      <c r="L161" s="10"/>
      <c r="M161" s="10"/>
      <c r="N161" s="7" t="s">
        <v>18</v>
      </c>
      <c r="O161" s="10"/>
    </row>
    <row r="162">
      <c r="A162" s="6">
        <v>45705.0</v>
      </c>
      <c r="B162" s="10"/>
      <c r="C162" s="7">
        <v>7754.0</v>
      </c>
      <c r="D162" s="7" t="s">
        <v>429</v>
      </c>
      <c r="E162" s="6">
        <v>43173.0</v>
      </c>
      <c r="F162" s="8">
        <v>82.0</v>
      </c>
      <c r="G162" s="6">
        <v>43432.0</v>
      </c>
      <c r="H162" s="8">
        <v>74.0</v>
      </c>
      <c r="I162" s="7" t="s">
        <v>153</v>
      </c>
      <c r="J162" s="10"/>
      <c r="K162" s="10"/>
      <c r="L162" s="10"/>
      <c r="M162" s="10"/>
      <c r="N162" s="7" t="s">
        <v>18</v>
      </c>
      <c r="O162" s="10"/>
    </row>
    <row r="163">
      <c r="A163" s="6">
        <v>45705.0</v>
      </c>
      <c r="B163" s="10"/>
      <c r="C163" s="7">
        <v>115064.0</v>
      </c>
      <c r="D163" s="7" t="s">
        <v>121</v>
      </c>
      <c r="E163" s="6">
        <v>44562.0</v>
      </c>
      <c r="F163" s="8">
        <v>37.0</v>
      </c>
      <c r="G163" s="6">
        <v>44593.0</v>
      </c>
      <c r="H163" s="8">
        <v>36.0</v>
      </c>
      <c r="I163" s="7" t="s">
        <v>121</v>
      </c>
      <c r="J163" s="10"/>
      <c r="K163" s="10"/>
      <c r="L163" s="10"/>
      <c r="M163" s="10"/>
      <c r="N163" s="7" t="s">
        <v>18</v>
      </c>
      <c r="O163" s="10"/>
    </row>
    <row r="164">
      <c r="A164" s="6">
        <v>45705.0</v>
      </c>
      <c r="B164" s="10"/>
      <c r="C164" s="7">
        <v>79533.0</v>
      </c>
      <c r="D164" s="7" t="s">
        <v>121</v>
      </c>
      <c r="E164" s="6">
        <v>44264.0</v>
      </c>
      <c r="F164" s="8">
        <v>47.0</v>
      </c>
      <c r="G164" s="9">
        <v>44271.0</v>
      </c>
      <c r="H164" s="8">
        <v>46.0</v>
      </c>
      <c r="I164" s="7" t="s">
        <v>121</v>
      </c>
      <c r="J164" s="10"/>
      <c r="K164" s="10"/>
      <c r="L164" s="10"/>
      <c r="M164" s="10"/>
      <c r="N164" s="7" t="s">
        <v>18</v>
      </c>
      <c r="O164" s="10"/>
    </row>
    <row r="165">
      <c r="A165" s="6">
        <v>45705.0</v>
      </c>
      <c r="B165" s="10"/>
      <c r="C165" s="7">
        <v>56601.0</v>
      </c>
      <c r="D165" s="7" t="s">
        <v>121</v>
      </c>
      <c r="E165" s="6">
        <v>43983.0</v>
      </c>
      <c r="F165" s="8">
        <v>56.0</v>
      </c>
      <c r="G165" s="9">
        <v>44029.0</v>
      </c>
      <c r="H165" s="8">
        <v>54.0</v>
      </c>
      <c r="I165" s="7" t="s">
        <v>121</v>
      </c>
      <c r="J165" s="7" t="s">
        <v>430</v>
      </c>
      <c r="K165" s="7" t="s">
        <v>431</v>
      </c>
      <c r="L165" s="10"/>
      <c r="M165" s="10"/>
      <c r="N165" s="7" t="s">
        <v>19</v>
      </c>
      <c r="O165" s="10"/>
    </row>
    <row r="166">
      <c r="A166" s="6">
        <v>45705.0</v>
      </c>
      <c r="B166" s="10"/>
      <c r="C166" s="7">
        <v>146952.0</v>
      </c>
      <c r="D166" s="7" t="s">
        <v>121</v>
      </c>
      <c r="E166" s="6">
        <v>44805.0</v>
      </c>
      <c r="F166" s="8">
        <v>29.0</v>
      </c>
      <c r="G166" s="6">
        <v>44847.0</v>
      </c>
      <c r="H166" s="8">
        <v>28.0</v>
      </c>
      <c r="I166" s="7" t="s">
        <v>121</v>
      </c>
      <c r="J166" s="10"/>
      <c r="K166" s="10"/>
      <c r="L166" s="10"/>
      <c r="M166" s="10"/>
      <c r="N166" s="7" t="s">
        <v>18</v>
      </c>
      <c r="O166" s="10"/>
    </row>
    <row r="167">
      <c r="A167" s="6">
        <v>45705.0</v>
      </c>
      <c r="B167" s="10"/>
      <c r="C167" s="7">
        <v>26962.0</v>
      </c>
      <c r="D167" s="7" t="s">
        <v>121</v>
      </c>
      <c r="E167" s="6">
        <v>43709.0</v>
      </c>
      <c r="F167" s="8">
        <v>65.0</v>
      </c>
      <c r="G167" s="6">
        <v>43709.0</v>
      </c>
      <c r="H167" s="8">
        <v>65.0</v>
      </c>
      <c r="I167" s="7" t="s">
        <v>121</v>
      </c>
      <c r="J167" s="10"/>
      <c r="K167" s="10"/>
      <c r="L167" s="10"/>
      <c r="M167" s="10"/>
      <c r="N167" s="7" t="s">
        <v>18</v>
      </c>
      <c r="O167" s="10"/>
    </row>
    <row r="168">
      <c r="A168" s="6">
        <v>45705.0</v>
      </c>
      <c r="B168" s="10"/>
      <c r="C168" s="7">
        <v>67527.0</v>
      </c>
      <c r="D168" s="7" t="s">
        <v>432</v>
      </c>
      <c r="E168" s="6">
        <v>43891.0</v>
      </c>
      <c r="F168" s="8">
        <v>59.0</v>
      </c>
      <c r="G168" s="6">
        <v>44123.0</v>
      </c>
      <c r="H168" s="8">
        <v>51.0</v>
      </c>
      <c r="I168" s="7" t="s">
        <v>41</v>
      </c>
      <c r="J168" s="10"/>
      <c r="K168" s="10"/>
      <c r="L168" s="10"/>
      <c r="M168" s="10"/>
      <c r="N168" s="7" t="s">
        <v>18</v>
      </c>
      <c r="O168" s="10"/>
    </row>
    <row r="169">
      <c r="A169" s="6">
        <v>45705.0</v>
      </c>
      <c r="B169" s="10"/>
      <c r="C169" s="7">
        <v>71131.0</v>
      </c>
      <c r="D169" s="7" t="s">
        <v>432</v>
      </c>
      <c r="E169" s="6">
        <v>43922.0</v>
      </c>
      <c r="F169" s="8">
        <v>58.0</v>
      </c>
      <c r="G169" s="9">
        <v>44162.0</v>
      </c>
      <c r="H169" s="8">
        <v>50.0</v>
      </c>
      <c r="I169" s="7" t="s">
        <v>41</v>
      </c>
      <c r="J169" s="10"/>
      <c r="K169" s="10"/>
      <c r="L169" s="10"/>
      <c r="M169" s="10"/>
      <c r="N169" s="7" t="s">
        <v>18</v>
      </c>
      <c r="O169" s="10"/>
    </row>
    <row r="170">
      <c r="A170" s="6">
        <v>45705.0</v>
      </c>
      <c r="B170" s="10"/>
      <c r="C170" s="7">
        <v>109667.0</v>
      </c>
      <c r="D170" s="7" t="s">
        <v>433</v>
      </c>
      <c r="E170" s="6">
        <v>44531.0</v>
      </c>
      <c r="F170" s="8">
        <v>38.0</v>
      </c>
      <c r="G170" s="6">
        <v>44546.0</v>
      </c>
      <c r="H170" s="8">
        <v>37.0</v>
      </c>
      <c r="I170" s="7" t="s">
        <v>41</v>
      </c>
      <c r="J170" s="10"/>
      <c r="K170" s="10"/>
      <c r="L170" s="10"/>
      <c r="M170" s="10"/>
      <c r="N170" s="7" t="s">
        <v>18</v>
      </c>
      <c r="O170" s="10"/>
    </row>
    <row r="171">
      <c r="A171" s="6">
        <v>45705.0</v>
      </c>
      <c r="B171" s="10"/>
      <c r="C171" s="7">
        <v>135950.0</v>
      </c>
      <c r="D171" s="7" t="s">
        <v>433</v>
      </c>
      <c r="E171" s="6">
        <v>44743.0</v>
      </c>
      <c r="F171" s="8">
        <v>31.0</v>
      </c>
      <c r="G171" s="6">
        <v>44748.0</v>
      </c>
      <c r="H171" s="8">
        <v>31.0</v>
      </c>
      <c r="I171" s="7" t="s">
        <v>56</v>
      </c>
      <c r="J171" s="10"/>
      <c r="K171" s="10"/>
      <c r="L171" s="10"/>
      <c r="M171" s="10"/>
      <c r="N171" s="7" t="s">
        <v>18</v>
      </c>
      <c r="O171" s="10"/>
    </row>
    <row r="172">
      <c r="A172" s="6">
        <v>45705.0</v>
      </c>
      <c r="B172" s="10"/>
      <c r="C172" s="7">
        <v>175457.0</v>
      </c>
      <c r="D172" s="7" t="s">
        <v>433</v>
      </c>
      <c r="E172" s="6">
        <v>44228.0</v>
      </c>
      <c r="F172" s="8">
        <v>48.0</v>
      </c>
      <c r="G172" s="6">
        <v>45098.0</v>
      </c>
      <c r="H172" s="8">
        <v>19.0</v>
      </c>
      <c r="I172" s="7" t="s">
        <v>57</v>
      </c>
      <c r="J172" s="10"/>
      <c r="K172" s="10"/>
      <c r="L172" s="10"/>
      <c r="M172" s="10"/>
      <c r="N172" s="7" t="s">
        <v>18</v>
      </c>
      <c r="O172" s="10"/>
    </row>
    <row r="173">
      <c r="A173" s="6">
        <v>45705.0</v>
      </c>
      <c r="B173" s="10"/>
      <c r="C173" s="7">
        <v>204364.0</v>
      </c>
      <c r="D173" s="7" t="s">
        <v>433</v>
      </c>
      <c r="E173" s="6">
        <v>45383.0</v>
      </c>
      <c r="F173" s="8">
        <v>10.0</v>
      </c>
      <c r="G173" s="6">
        <v>45477.0</v>
      </c>
      <c r="H173" s="8">
        <v>7.0</v>
      </c>
      <c r="I173" s="7" t="s">
        <v>70</v>
      </c>
      <c r="J173" s="10"/>
      <c r="K173" s="10"/>
      <c r="L173" s="10"/>
      <c r="M173" s="10"/>
      <c r="N173" s="7" t="s">
        <v>18</v>
      </c>
      <c r="O173" s="10"/>
    </row>
    <row r="174">
      <c r="A174" s="6">
        <v>45705.0</v>
      </c>
      <c r="B174" s="10"/>
      <c r="C174" s="7">
        <v>201216.0</v>
      </c>
      <c r="D174" s="7" t="s">
        <v>433</v>
      </c>
      <c r="E174" s="6">
        <v>44958.0</v>
      </c>
      <c r="F174" s="8">
        <v>24.0</v>
      </c>
      <c r="G174" s="6">
        <v>45324.0</v>
      </c>
      <c r="H174" s="8">
        <v>12.0</v>
      </c>
      <c r="I174" s="7" t="s">
        <v>60</v>
      </c>
      <c r="J174" s="10"/>
      <c r="K174" s="10"/>
      <c r="L174" s="10"/>
      <c r="M174" s="10"/>
      <c r="N174" s="7" t="s">
        <v>18</v>
      </c>
      <c r="O174" s="10"/>
    </row>
    <row r="175">
      <c r="A175" s="6">
        <v>45705.0</v>
      </c>
      <c r="B175" s="10"/>
      <c r="C175" s="7">
        <v>193089.0</v>
      </c>
      <c r="D175" s="7" t="s">
        <v>433</v>
      </c>
      <c r="E175" s="6">
        <v>45200.0</v>
      </c>
      <c r="F175" s="8">
        <v>16.0</v>
      </c>
      <c r="G175" s="6">
        <v>45247.0</v>
      </c>
      <c r="H175" s="8">
        <v>14.0</v>
      </c>
      <c r="I175" s="7" t="s">
        <v>69</v>
      </c>
      <c r="J175" s="10"/>
      <c r="K175" s="10"/>
      <c r="L175" s="10"/>
      <c r="M175" s="10"/>
      <c r="N175" s="7" t="s">
        <v>18</v>
      </c>
      <c r="O175" s="10"/>
    </row>
    <row r="176">
      <c r="A176" s="6">
        <v>45705.0</v>
      </c>
      <c r="B176" s="10"/>
      <c r="C176" s="7">
        <v>147213.0</v>
      </c>
      <c r="D176" s="7" t="s">
        <v>433</v>
      </c>
      <c r="E176" s="6">
        <v>44652.0</v>
      </c>
      <c r="F176" s="8">
        <v>34.0</v>
      </c>
      <c r="G176" s="6">
        <v>44847.0</v>
      </c>
      <c r="H176" s="8">
        <v>28.0</v>
      </c>
      <c r="I176" s="7" t="s">
        <v>41</v>
      </c>
      <c r="J176" s="10"/>
      <c r="K176" s="10"/>
      <c r="L176" s="10"/>
      <c r="M176" s="10"/>
      <c r="N176" s="7" t="s">
        <v>18</v>
      </c>
      <c r="O176" s="10"/>
    </row>
    <row r="177">
      <c r="A177" s="6">
        <v>45705.0</v>
      </c>
      <c r="B177" s="10"/>
      <c r="C177" s="7">
        <v>195040.0</v>
      </c>
      <c r="D177" s="7" t="s">
        <v>433</v>
      </c>
      <c r="E177" s="6">
        <v>45231.0</v>
      </c>
      <c r="F177" s="8">
        <v>15.0</v>
      </c>
      <c r="G177" s="9">
        <v>45266.0</v>
      </c>
      <c r="H177" s="8">
        <v>14.0</v>
      </c>
      <c r="I177" s="7" t="s">
        <v>57</v>
      </c>
      <c r="J177" s="10"/>
      <c r="K177" s="10"/>
      <c r="L177" s="10"/>
      <c r="M177" s="10"/>
      <c r="N177" s="7" t="s">
        <v>18</v>
      </c>
      <c r="O177" s="10"/>
    </row>
    <row r="178">
      <c r="A178" s="6">
        <v>45705.0</v>
      </c>
      <c r="B178" s="10"/>
      <c r="C178" s="7">
        <v>190592.0</v>
      </c>
      <c r="D178" s="7" t="s">
        <v>433</v>
      </c>
      <c r="E178" s="6">
        <v>44228.0</v>
      </c>
      <c r="F178" s="8">
        <v>48.0</v>
      </c>
      <c r="G178" s="6">
        <v>45225.0</v>
      </c>
      <c r="H178" s="8">
        <v>15.0</v>
      </c>
      <c r="I178" s="7" t="s">
        <v>44</v>
      </c>
      <c r="J178" s="10"/>
      <c r="K178" s="10"/>
      <c r="L178" s="10"/>
      <c r="M178" s="10"/>
      <c r="N178" s="7" t="s">
        <v>18</v>
      </c>
      <c r="O178" s="10"/>
    </row>
    <row r="179">
      <c r="A179" s="6">
        <v>45705.0</v>
      </c>
      <c r="B179" s="10"/>
      <c r="C179" s="7">
        <v>204727.0</v>
      </c>
      <c r="D179" s="7" t="s">
        <v>433</v>
      </c>
      <c r="E179" s="6">
        <v>45323.0</v>
      </c>
      <c r="F179" s="8">
        <v>12.0</v>
      </c>
      <c r="G179" s="6">
        <v>45356.0</v>
      </c>
      <c r="H179" s="8">
        <v>11.0</v>
      </c>
      <c r="I179" s="7" t="s">
        <v>57</v>
      </c>
      <c r="J179" s="10"/>
      <c r="K179" s="10"/>
      <c r="L179" s="10"/>
      <c r="M179" s="10"/>
      <c r="N179" s="7" t="s">
        <v>18</v>
      </c>
      <c r="O179" s="10"/>
    </row>
    <row r="180">
      <c r="A180" s="6">
        <v>45700.0</v>
      </c>
      <c r="B180" s="10"/>
      <c r="C180" s="7">
        <v>184525.0</v>
      </c>
      <c r="D180" s="7" t="s">
        <v>433</v>
      </c>
      <c r="E180" s="6">
        <v>44896.0</v>
      </c>
      <c r="F180" s="8">
        <v>26.0</v>
      </c>
      <c r="G180" s="6">
        <v>45170.0</v>
      </c>
      <c r="H180" s="8">
        <v>17.0</v>
      </c>
      <c r="I180" s="7" t="s">
        <v>69</v>
      </c>
      <c r="J180" s="10"/>
      <c r="K180" s="7" t="s">
        <v>143</v>
      </c>
      <c r="L180" s="10"/>
      <c r="M180" s="10"/>
      <c r="N180" s="7" t="s">
        <v>19</v>
      </c>
      <c r="O180" s="10"/>
    </row>
    <row r="181">
      <c r="A181" s="6">
        <v>45705.0</v>
      </c>
      <c r="B181" s="10"/>
      <c r="C181" s="7">
        <v>88520.0</v>
      </c>
      <c r="D181" s="7" t="s">
        <v>433</v>
      </c>
      <c r="E181" s="6">
        <v>44166.0</v>
      </c>
      <c r="F181" s="8">
        <v>50.0</v>
      </c>
      <c r="G181" s="6">
        <v>44317.0</v>
      </c>
      <c r="H181" s="8">
        <v>45.0</v>
      </c>
      <c r="I181" s="7" t="s">
        <v>60</v>
      </c>
      <c r="J181" s="10"/>
      <c r="K181" s="10"/>
      <c r="L181" s="10"/>
      <c r="M181" s="10"/>
      <c r="N181" s="7" t="s">
        <v>18</v>
      </c>
      <c r="O181" s="10"/>
    </row>
    <row r="182">
      <c r="A182" s="6">
        <v>45705.0</v>
      </c>
      <c r="B182" s="10"/>
      <c r="C182" s="7">
        <v>136459.0</v>
      </c>
      <c r="D182" s="7" t="s">
        <v>433</v>
      </c>
      <c r="E182" s="6">
        <v>44348.0</v>
      </c>
      <c r="F182" s="8">
        <v>44.0</v>
      </c>
      <c r="G182" s="6">
        <v>44805.0</v>
      </c>
      <c r="H182" s="8">
        <v>29.0</v>
      </c>
      <c r="I182" s="7" t="s">
        <v>60</v>
      </c>
      <c r="J182" s="10"/>
      <c r="K182" s="10"/>
      <c r="L182" s="10"/>
      <c r="M182" s="10"/>
      <c r="N182" s="7" t="s">
        <v>18</v>
      </c>
      <c r="O182" s="10"/>
    </row>
    <row r="183">
      <c r="A183" s="6">
        <v>45705.0</v>
      </c>
      <c r="B183" s="10"/>
      <c r="C183" s="7">
        <v>206012.0</v>
      </c>
      <c r="D183" s="7" t="s">
        <v>433</v>
      </c>
      <c r="E183" s="6">
        <v>45323.0</v>
      </c>
      <c r="F183" s="8">
        <v>12.0</v>
      </c>
      <c r="G183" s="6">
        <v>45364.0</v>
      </c>
      <c r="H183" s="8">
        <v>11.0</v>
      </c>
      <c r="I183" s="7" t="s">
        <v>57</v>
      </c>
      <c r="J183" s="10"/>
      <c r="K183" s="10"/>
      <c r="L183" s="10"/>
      <c r="M183" s="10"/>
      <c r="N183" s="7" t="s">
        <v>18</v>
      </c>
      <c r="O183" s="10"/>
    </row>
    <row r="184">
      <c r="A184" s="6">
        <v>45705.0</v>
      </c>
      <c r="B184" s="10"/>
      <c r="C184" s="7">
        <v>167567.0</v>
      </c>
      <c r="D184" s="7" t="s">
        <v>433</v>
      </c>
      <c r="E184" s="6">
        <v>44866.0</v>
      </c>
      <c r="F184" s="8">
        <v>27.0</v>
      </c>
      <c r="G184" s="6">
        <v>45032.0</v>
      </c>
      <c r="H184" s="8">
        <v>21.0</v>
      </c>
      <c r="I184" s="7" t="s">
        <v>60</v>
      </c>
      <c r="J184" s="10"/>
      <c r="K184" s="10"/>
      <c r="L184" s="10"/>
      <c r="M184" s="10"/>
      <c r="N184" s="7" t="s">
        <v>18</v>
      </c>
      <c r="O184" s="10"/>
    </row>
    <row r="185">
      <c r="A185" s="6">
        <v>45705.0</v>
      </c>
      <c r="B185" s="10"/>
      <c r="C185" s="7">
        <v>174317.0</v>
      </c>
      <c r="D185" s="7" t="s">
        <v>433</v>
      </c>
      <c r="E185" s="9">
        <v>42125.0</v>
      </c>
      <c r="F185" s="8">
        <v>117.0</v>
      </c>
      <c r="G185" s="6">
        <v>45092.0</v>
      </c>
      <c r="H185" s="8">
        <v>19.0</v>
      </c>
      <c r="I185" s="7" t="s">
        <v>121</v>
      </c>
      <c r="J185" s="10"/>
      <c r="K185" s="10"/>
      <c r="L185" s="10"/>
      <c r="M185" s="10"/>
      <c r="N185" s="7" t="s">
        <v>18</v>
      </c>
      <c r="O185" s="10"/>
    </row>
    <row r="186">
      <c r="A186" s="6">
        <v>45705.0</v>
      </c>
      <c r="B186" s="10"/>
      <c r="C186" s="7">
        <v>158679.0</v>
      </c>
      <c r="D186" s="7" t="s">
        <v>433</v>
      </c>
      <c r="E186" s="6">
        <v>44743.0</v>
      </c>
      <c r="F186" s="8">
        <v>31.0</v>
      </c>
      <c r="G186" s="6">
        <v>44959.0</v>
      </c>
      <c r="H186" s="8">
        <v>24.0</v>
      </c>
      <c r="I186" s="7" t="s">
        <v>60</v>
      </c>
      <c r="J186" s="10"/>
      <c r="K186" s="10"/>
      <c r="L186" s="10"/>
      <c r="M186" s="10"/>
      <c r="N186" s="7" t="s">
        <v>18</v>
      </c>
      <c r="O186" s="10"/>
    </row>
    <row r="187">
      <c r="A187" s="6">
        <v>45705.0</v>
      </c>
      <c r="B187" s="10"/>
      <c r="C187" s="7">
        <v>211223.0</v>
      </c>
      <c r="D187" s="7" t="s">
        <v>433</v>
      </c>
      <c r="E187" s="6">
        <v>44927.0</v>
      </c>
      <c r="F187" s="8">
        <v>25.0</v>
      </c>
      <c r="G187" s="6">
        <v>45373.0</v>
      </c>
      <c r="H187" s="8">
        <v>10.0</v>
      </c>
      <c r="I187" s="7" t="s">
        <v>393</v>
      </c>
      <c r="J187" s="10"/>
      <c r="K187" s="10"/>
      <c r="L187" s="10"/>
      <c r="M187" s="10"/>
      <c r="N187" s="7" t="s">
        <v>18</v>
      </c>
      <c r="O187" s="10"/>
    </row>
    <row r="188">
      <c r="A188" s="6">
        <v>45705.0</v>
      </c>
      <c r="B188" s="10"/>
      <c r="C188" s="7">
        <v>38098.0</v>
      </c>
      <c r="D188" s="7" t="s">
        <v>433</v>
      </c>
      <c r="E188" s="6">
        <v>43831.0</v>
      </c>
      <c r="F188" s="8">
        <v>61.0</v>
      </c>
      <c r="G188" s="6">
        <v>43831.0</v>
      </c>
      <c r="H188" s="8">
        <v>61.0</v>
      </c>
      <c r="I188" s="7" t="s">
        <v>60</v>
      </c>
      <c r="J188" s="10"/>
      <c r="K188" s="10"/>
      <c r="L188" s="10"/>
      <c r="M188" s="10"/>
      <c r="N188" s="7" t="s">
        <v>18</v>
      </c>
      <c r="O188" s="10"/>
    </row>
    <row r="189">
      <c r="A189" s="6">
        <v>45705.0</v>
      </c>
      <c r="B189" s="10"/>
      <c r="C189" s="7">
        <v>77707.0</v>
      </c>
      <c r="D189" s="7" t="s">
        <v>433</v>
      </c>
      <c r="E189" s="6">
        <v>43647.0</v>
      </c>
      <c r="F189" s="8">
        <v>67.0</v>
      </c>
      <c r="G189" s="9">
        <v>44266.0</v>
      </c>
      <c r="H189" s="8">
        <v>47.0</v>
      </c>
      <c r="I189" s="7" t="s">
        <v>41</v>
      </c>
      <c r="J189" s="10"/>
      <c r="K189" s="10"/>
      <c r="L189" s="10"/>
      <c r="M189" s="10"/>
      <c r="N189" s="7" t="s">
        <v>18</v>
      </c>
      <c r="O189" s="10"/>
    </row>
    <row r="190">
      <c r="A190" s="6">
        <v>45705.0</v>
      </c>
      <c r="B190" s="10"/>
      <c r="C190" s="7">
        <v>77949.0</v>
      </c>
      <c r="D190" s="7" t="s">
        <v>433</v>
      </c>
      <c r="E190" s="6">
        <v>44166.0</v>
      </c>
      <c r="F190" s="8">
        <v>50.0</v>
      </c>
      <c r="G190" s="6">
        <v>44266.0</v>
      </c>
      <c r="H190" s="8">
        <v>47.0</v>
      </c>
      <c r="I190" s="7" t="s">
        <v>41</v>
      </c>
      <c r="J190" s="10"/>
      <c r="K190" s="10"/>
      <c r="L190" s="10"/>
      <c r="M190" s="10"/>
      <c r="N190" s="7" t="s">
        <v>18</v>
      </c>
      <c r="O190" s="10"/>
    </row>
    <row r="191">
      <c r="A191" s="6">
        <v>45705.0</v>
      </c>
      <c r="B191" s="10"/>
      <c r="C191" s="60">
        <v>240779.0</v>
      </c>
      <c r="D191" s="60" t="s">
        <v>106</v>
      </c>
      <c r="E191" s="61">
        <v>45658.0</v>
      </c>
      <c r="F191" s="62">
        <f t="shared" ref="F191:F430" si="1">DATEDIF(E191,TODAY(),"M")</f>
        <v>1</v>
      </c>
      <c r="G191" s="61">
        <v>45684.0</v>
      </c>
      <c r="H191" s="62">
        <f t="shared" ref="H191:H430" si="2">DATEDIF(G191,TODAY(),"M")</f>
        <v>0</v>
      </c>
      <c r="I191" s="60" t="s">
        <v>56</v>
      </c>
      <c r="J191" s="10"/>
      <c r="K191" s="10"/>
      <c r="L191" s="10"/>
      <c r="M191" s="10"/>
      <c r="N191" s="7" t="s">
        <v>18</v>
      </c>
      <c r="O191" s="10"/>
    </row>
    <row r="192">
      <c r="A192" s="6">
        <v>45705.0</v>
      </c>
      <c r="B192" s="10"/>
      <c r="C192" s="60">
        <v>204699.0</v>
      </c>
      <c r="D192" s="60" t="s">
        <v>107</v>
      </c>
      <c r="E192" s="61">
        <v>45261.0</v>
      </c>
      <c r="F192" s="62">
        <f t="shared" si="1"/>
        <v>14</v>
      </c>
      <c r="G192" s="61">
        <v>45359.0</v>
      </c>
      <c r="H192" s="62">
        <f t="shared" si="2"/>
        <v>11</v>
      </c>
      <c r="I192" s="60" t="s">
        <v>56</v>
      </c>
      <c r="J192" s="10"/>
      <c r="K192" s="10"/>
      <c r="L192" s="10"/>
      <c r="M192" s="10"/>
      <c r="N192" s="7" t="s">
        <v>18</v>
      </c>
      <c r="O192" s="10"/>
    </row>
    <row r="193">
      <c r="A193" s="6">
        <v>45705.0</v>
      </c>
      <c r="B193" s="10"/>
      <c r="C193" s="60">
        <v>136255.0</v>
      </c>
      <c r="D193" s="60" t="s">
        <v>107</v>
      </c>
      <c r="E193" s="61">
        <v>44713.0</v>
      </c>
      <c r="F193" s="62">
        <f t="shared" si="1"/>
        <v>32</v>
      </c>
      <c r="G193" s="61">
        <v>44751.0</v>
      </c>
      <c r="H193" s="62">
        <f t="shared" si="2"/>
        <v>31</v>
      </c>
      <c r="I193" s="60" t="s">
        <v>70</v>
      </c>
      <c r="J193" s="10"/>
      <c r="K193" s="10"/>
      <c r="L193" s="10"/>
      <c r="M193" s="10"/>
      <c r="N193" s="7" t="s">
        <v>18</v>
      </c>
      <c r="O193" s="10"/>
    </row>
    <row r="194">
      <c r="A194" s="6">
        <v>45705.0</v>
      </c>
      <c r="B194" s="10"/>
      <c r="C194" s="60">
        <v>127832.0</v>
      </c>
      <c r="D194" s="60" t="s">
        <v>107</v>
      </c>
      <c r="E194" s="61">
        <v>44652.0</v>
      </c>
      <c r="F194" s="62">
        <f t="shared" si="1"/>
        <v>34</v>
      </c>
      <c r="G194" s="61">
        <v>44691.0</v>
      </c>
      <c r="H194" s="62">
        <f t="shared" si="2"/>
        <v>33</v>
      </c>
      <c r="I194" s="60" t="s">
        <v>44</v>
      </c>
      <c r="J194" s="10"/>
      <c r="K194" s="10"/>
      <c r="L194" s="10"/>
      <c r="M194" s="10"/>
      <c r="N194" s="7" t="s">
        <v>18</v>
      </c>
      <c r="O194" s="10"/>
    </row>
    <row r="195">
      <c r="A195" s="6">
        <v>45705.0</v>
      </c>
      <c r="B195" s="10"/>
      <c r="C195" s="60">
        <v>225908.0</v>
      </c>
      <c r="D195" s="60" t="s">
        <v>107</v>
      </c>
      <c r="E195" s="61">
        <v>44652.0</v>
      </c>
      <c r="F195" s="62">
        <f t="shared" si="1"/>
        <v>34</v>
      </c>
      <c r="G195" s="61">
        <v>45527.0</v>
      </c>
      <c r="H195" s="62">
        <f t="shared" si="2"/>
        <v>5</v>
      </c>
      <c r="I195" s="60" t="s">
        <v>56</v>
      </c>
      <c r="J195" s="10"/>
      <c r="K195" s="10"/>
      <c r="L195" s="10"/>
      <c r="M195" s="10"/>
      <c r="N195" s="7" t="s">
        <v>18</v>
      </c>
      <c r="O195" s="10"/>
    </row>
    <row r="196">
      <c r="A196" s="6">
        <v>45705.0</v>
      </c>
      <c r="B196" s="10"/>
      <c r="C196" s="60">
        <v>181752.0</v>
      </c>
      <c r="D196" s="60" t="s">
        <v>107</v>
      </c>
      <c r="E196" s="61">
        <v>45108.0</v>
      </c>
      <c r="F196" s="62">
        <f t="shared" si="1"/>
        <v>19</v>
      </c>
      <c r="G196" s="61">
        <v>45148.0</v>
      </c>
      <c r="H196" s="62">
        <f t="shared" si="2"/>
        <v>18</v>
      </c>
      <c r="I196" s="60" t="s">
        <v>60</v>
      </c>
      <c r="J196" s="10"/>
      <c r="K196" s="10"/>
      <c r="L196" s="10"/>
      <c r="M196" s="10"/>
      <c r="N196" s="7" t="s">
        <v>18</v>
      </c>
      <c r="O196" s="10"/>
    </row>
    <row r="197">
      <c r="A197" s="6">
        <v>45705.0</v>
      </c>
      <c r="B197" s="10"/>
      <c r="C197" s="60">
        <v>200599.0</v>
      </c>
      <c r="D197" s="60" t="s">
        <v>107</v>
      </c>
      <c r="E197" s="61">
        <v>45292.0</v>
      </c>
      <c r="F197" s="62">
        <f t="shared" si="1"/>
        <v>13</v>
      </c>
      <c r="G197" s="61">
        <v>45321.0</v>
      </c>
      <c r="H197" s="62">
        <f t="shared" si="2"/>
        <v>12</v>
      </c>
      <c r="I197" s="60" t="s">
        <v>56</v>
      </c>
      <c r="J197" s="10"/>
      <c r="K197" s="10"/>
      <c r="L197" s="10"/>
      <c r="M197" s="10"/>
      <c r="N197" s="7" t="s">
        <v>18</v>
      </c>
      <c r="O197" s="10"/>
    </row>
    <row r="198">
      <c r="A198" s="6">
        <v>45705.0</v>
      </c>
      <c r="B198" s="10"/>
      <c r="C198" s="60">
        <v>201052.0</v>
      </c>
      <c r="D198" s="60" t="s">
        <v>107</v>
      </c>
      <c r="E198" s="61">
        <v>45139.0</v>
      </c>
      <c r="F198" s="62">
        <f t="shared" si="1"/>
        <v>18</v>
      </c>
      <c r="G198" s="61">
        <v>45441.0</v>
      </c>
      <c r="H198" s="62">
        <f t="shared" si="2"/>
        <v>8</v>
      </c>
      <c r="I198" s="60" t="s">
        <v>44</v>
      </c>
      <c r="J198" s="10"/>
      <c r="K198" s="10"/>
      <c r="L198" s="10"/>
      <c r="M198" s="10"/>
      <c r="N198" s="7" t="s">
        <v>18</v>
      </c>
      <c r="O198" s="10"/>
    </row>
    <row r="199">
      <c r="A199" s="6">
        <v>45705.0</v>
      </c>
      <c r="B199" s="10"/>
      <c r="C199" s="60">
        <v>227420.0</v>
      </c>
      <c r="D199" s="60" t="s">
        <v>107</v>
      </c>
      <c r="E199" s="61">
        <v>45444.0</v>
      </c>
      <c r="F199" s="62">
        <f t="shared" si="1"/>
        <v>8</v>
      </c>
      <c r="G199" s="61">
        <v>45547.0</v>
      </c>
      <c r="H199" s="62">
        <f t="shared" si="2"/>
        <v>5</v>
      </c>
      <c r="I199" s="60" t="s">
        <v>44</v>
      </c>
      <c r="J199" s="10"/>
      <c r="K199" s="10"/>
      <c r="L199" s="10"/>
      <c r="M199" s="10"/>
      <c r="N199" s="7" t="s">
        <v>18</v>
      </c>
      <c r="O199" s="10"/>
    </row>
    <row r="200">
      <c r="A200" s="6">
        <v>45705.0</v>
      </c>
      <c r="B200" s="10"/>
      <c r="C200" s="60">
        <v>233954.0</v>
      </c>
      <c r="D200" s="60" t="s">
        <v>107</v>
      </c>
      <c r="E200" s="61">
        <v>45566.0</v>
      </c>
      <c r="F200" s="62">
        <f t="shared" si="1"/>
        <v>4</v>
      </c>
      <c r="G200" s="68">
        <v>45608.0</v>
      </c>
      <c r="H200" s="62">
        <f t="shared" si="2"/>
        <v>3</v>
      </c>
      <c r="I200" s="60" t="s">
        <v>44</v>
      </c>
      <c r="J200" s="10"/>
      <c r="K200" s="10"/>
      <c r="L200" s="10"/>
      <c r="M200" s="10"/>
      <c r="N200" s="7" t="s">
        <v>18</v>
      </c>
      <c r="O200" s="10"/>
    </row>
    <row r="201">
      <c r="A201" s="6">
        <v>45705.0</v>
      </c>
      <c r="B201" s="10"/>
      <c r="C201" s="60">
        <v>238167.0</v>
      </c>
      <c r="D201" s="60" t="s">
        <v>107</v>
      </c>
      <c r="E201" s="61">
        <v>45597.0</v>
      </c>
      <c r="F201" s="62">
        <f t="shared" si="1"/>
        <v>3</v>
      </c>
      <c r="G201" s="61">
        <v>45661.0</v>
      </c>
      <c r="H201" s="62">
        <f t="shared" si="2"/>
        <v>1</v>
      </c>
      <c r="I201" s="60" t="s">
        <v>56</v>
      </c>
      <c r="J201" s="10"/>
      <c r="K201" s="10"/>
      <c r="L201" s="10"/>
      <c r="M201" s="10"/>
      <c r="N201" s="7" t="s">
        <v>18</v>
      </c>
      <c r="O201" s="10"/>
    </row>
    <row r="202">
      <c r="A202" s="6">
        <v>45705.0</v>
      </c>
      <c r="B202" s="10"/>
      <c r="C202" s="60">
        <v>41500.0</v>
      </c>
      <c r="D202" s="60" t="s">
        <v>109</v>
      </c>
      <c r="E202" s="61">
        <v>43862.0</v>
      </c>
      <c r="F202" s="62">
        <f t="shared" si="1"/>
        <v>60</v>
      </c>
      <c r="G202" s="61">
        <v>43892.0</v>
      </c>
      <c r="H202" s="62">
        <f t="shared" si="2"/>
        <v>59</v>
      </c>
      <c r="I202" s="60" t="s">
        <v>69</v>
      </c>
      <c r="J202" s="10"/>
      <c r="K202" s="10"/>
      <c r="L202" s="10"/>
      <c r="M202" s="10"/>
      <c r="N202" s="7" t="s">
        <v>18</v>
      </c>
      <c r="O202" s="10"/>
    </row>
    <row r="203">
      <c r="A203" s="6">
        <v>45705.0</v>
      </c>
      <c r="B203" s="10"/>
      <c r="C203" s="60">
        <v>144475.0</v>
      </c>
      <c r="D203" s="60" t="s">
        <v>109</v>
      </c>
      <c r="E203" s="61">
        <v>44593.0</v>
      </c>
      <c r="F203" s="62">
        <f t="shared" si="1"/>
        <v>36</v>
      </c>
      <c r="G203" s="61">
        <v>44805.0</v>
      </c>
      <c r="H203" s="62">
        <f t="shared" si="2"/>
        <v>29</v>
      </c>
      <c r="I203" s="60" t="s">
        <v>44</v>
      </c>
      <c r="J203" s="10"/>
      <c r="K203" s="10"/>
      <c r="L203" s="10"/>
      <c r="M203" s="10"/>
      <c r="N203" s="7" t="s">
        <v>18</v>
      </c>
      <c r="O203" s="10"/>
    </row>
    <row r="204">
      <c r="A204" s="6">
        <v>45705.0</v>
      </c>
      <c r="B204" s="10"/>
      <c r="C204" s="60">
        <v>239364.0</v>
      </c>
      <c r="D204" s="60" t="s">
        <v>109</v>
      </c>
      <c r="E204" s="61">
        <v>45536.0</v>
      </c>
      <c r="F204" s="62">
        <f t="shared" si="1"/>
        <v>5</v>
      </c>
      <c r="G204" s="61">
        <v>45673.0</v>
      </c>
      <c r="H204" s="62">
        <f t="shared" si="2"/>
        <v>1</v>
      </c>
      <c r="I204" s="60" t="s">
        <v>44</v>
      </c>
      <c r="J204" s="10"/>
      <c r="K204" s="10"/>
      <c r="L204" s="10"/>
      <c r="M204" s="10"/>
      <c r="N204" s="7" t="s">
        <v>18</v>
      </c>
      <c r="O204" s="10"/>
    </row>
    <row r="205">
      <c r="A205" s="6">
        <v>45705.0</v>
      </c>
      <c r="B205" s="10"/>
      <c r="C205" s="60">
        <v>200424.0</v>
      </c>
      <c r="D205" s="60" t="s">
        <v>109</v>
      </c>
      <c r="E205" s="61">
        <v>45231.0</v>
      </c>
      <c r="F205" s="62">
        <f t="shared" si="1"/>
        <v>15</v>
      </c>
      <c r="G205" s="61">
        <v>45320.0</v>
      </c>
      <c r="H205" s="62">
        <f t="shared" si="2"/>
        <v>12</v>
      </c>
      <c r="I205" s="60" t="s">
        <v>44</v>
      </c>
      <c r="J205" s="10"/>
      <c r="K205" s="10"/>
      <c r="L205" s="10"/>
      <c r="M205" s="10"/>
      <c r="N205" s="7" t="s">
        <v>18</v>
      </c>
      <c r="O205" s="10"/>
    </row>
    <row r="206">
      <c r="A206" s="6">
        <v>45705.0</v>
      </c>
      <c r="B206" s="10"/>
      <c r="C206" s="60">
        <v>224352.0</v>
      </c>
      <c r="D206" s="60" t="s">
        <v>109</v>
      </c>
      <c r="E206" s="61">
        <v>45505.0</v>
      </c>
      <c r="F206" s="62">
        <f t="shared" si="1"/>
        <v>6</v>
      </c>
      <c r="G206" s="61">
        <v>45512.0</v>
      </c>
      <c r="H206" s="62">
        <f t="shared" si="2"/>
        <v>6</v>
      </c>
      <c r="I206" s="60" t="s">
        <v>44</v>
      </c>
      <c r="J206" s="10"/>
      <c r="K206" s="10"/>
      <c r="L206" s="10"/>
      <c r="M206" s="10"/>
      <c r="N206" s="7" t="s">
        <v>18</v>
      </c>
      <c r="O206" s="10"/>
    </row>
    <row r="207">
      <c r="A207" s="6">
        <v>45705.0</v>
      </c>
      <c r="B207" s="10"/>
      <c r="C207" s="60">
        <v>240595.0</v>
      </c>
      <c r="D207" s="60" t="s">
        <v>109</v>
      </c>
      <c r="E207" s="61">
        <v>45597.0</v>
      </c>
      <c r="F207" s="62">
        <f t="shared" si="1"/>
        <v>3</v>
      </c>
      <c r="G207" s="61">
        <v>45681.0</v>
      </c>
      <c r="H207" s="62">
        <f t="shared" si="2"/>
        <v>0</v>
      </c>
      <c r="I207" s="60" t="s">
        <v>41</v>
      </c>
      <c r="J207" s="10"/>
      <c r="K207" s="10"/>
      <c r="L207" s="10"/>
      <c r="M207" s="10"/>
      <c r="N207" s="7" t="s">
        <v>18</v>
      </c>
      <c r="O207" s="10"/>
    </row>
    <row r="208">
      <c r="A208" s="6">
        <v>45705.0</v>
      </c>
      <c r="B208" s="10"/>
      <c r="C208" s="60">
        <v>229959.0</v>
      </c>
      <c r="D208" s="60" t="s">
        <v>109</v>
      </c>
      <c r="E208" s="61">
        <v>45536.0</v>
      </c>
      <c r="F208" s="62">
        <f t="shared" si="1"/>
        <v>5</v>
      </c>
      <c r="G208" s="61">
        <v>45568.0</v>
      </c>
      <c r="H208" s="62">
        <f t="shared" si="2"/>
        <v>4</v>
      </c>
      <c r="I208" s="60" t="s">
        <v>56</v>
      </c>
      <c r="J208" s="10"/>
      <c r="K208" s="10"/>
      <c r="L208" s="10"/>
      <c r="M208" s="10"/>
      <c r="N208" s="7" t="s">
        <v>18</v>
      </c>
      <c r="O208" s="10"/>
    </row>
    <row r="209">
      <c r="A209" s="6">
        <v>45705.0</v>
      </c>
      <c r="B209" s="10"/>
      <c r="C209" s="60">
        <v>112482.0</v>
      </c>
      <c r="D209" s="60" t="s">
        <v>109</v>
      </c>
      <c r="E209" s="61">
        <v>44197.0</v>
      </c>
      <c r="F209" s="62">
        <f t="shared" si="1"/>
        <v>49</v>
      </c>
      <c r="G209" s="61">
        <v>44581.0</v>
      </c>
      <c r="H209" s="62">
        <f t="shared" si="2"/>
        <v>36</v>
      </c>
      <c r="I209" s="60" t="s">
        <v>117</v>
      </c>
      <c r="J209" s="10"/>
      <c r="K209" s="10"/>
      <c r="L209" s="10"/>
      <c r="M209" s="10"/>
      <c r="N209" s="7" t="s">
        <v>18</v>
      </c>
      <c r="O209" s="10"/>
    </row>
    <row r="210">
      <c r="A210" s="6">
        <v>45705.0</v>
      </c>
      <c r="B210" s="10"/>
      <c r="C210" s="60">
        <v>211827.0</v>
      </c>
      <c r="D210" s="60" t="s">
        <v>109</v>
      </c>
      <c r="E210" s="61">
        <v>44378.0</v>
      </c>
      <c r="F210" s="62">
        <f t="shared" si="1"/>
        <v>43</v>
      </c>
      <c r="G210" s="61">
        <v>45406.0</v>
      </c>
      <c r="H210" s="62">
        <f t="shared" si="2"/>
        <v>9</v>
      </c>
      <c r="I210" s="60" t="s">
        <v>117</v>
      </c>
      <c r="J210" s="10"/>
      <c r="K210" s="10"/>
      <c r="L210" s="10"/>
      <c r="M210" s="10"/>
      <c r="N210" s="7" t="s">
        <v>18</v>
      </c>
      <c r="O210" s="10"/>
    </row>
    <row r="211">
      <c r="A211" s="6">
        <v>45705.0</v>
      </c>
      <c r="B211" s="10"/>
      <c r="C211" s="60">
        <v>162162.0</v>
      </c>
      <c r="D211" s="60" t="s">
        <v>109</v>
      </c>
      <c r="E211" s="61">
        <v>44958.0</v>
      </c>
      <c r="F211" s="62">
        <f t="shared" si="1"/>
        <v>24</v>
      </c>
      <c r="G211" s="61">
        <v>44993.0</v>
      </c>
      <c r="H211" s="62">
        <f t="shared" si="2"/>
        <v>23</v>
      </c>
      <c r="I211" s="60" t="s">
        <v>56</v>
      </c>
      <c r="J211" s="10"/>
      <c r="K211" s="10"/>
      <c r="L211" s="10"/>
      <c r="M211" s="10"/>
      <c r="N211" s="7" t="s">
        <v>18</v>
      </c>
      <c r="O211" s="10"/>
    </row>
    <row r="212">
      <c r="A212" s="6">
        <v>45705.0</v>
      </c>
      <c r="B212" s="10"/>
      <c r="C212" s="60">
        <v>191621.0</v>
      </c>
      <c r="D212" s="60" t="s">
        <v>109</v>
      </c>
      <c r="E212" s="61">
        <v>45170.0</v>
      </c>
      <c r="F212" s="62">
        <f t="shared" si="1"/>
        <v>17</v>
      </c>
      <c r="G212" s="61">
        <v>45236.0</v>
      </c>
      <c r="H212" s="62">
        <f t="shared" si="2"/>
        <v>15</v>
      </c>
      <c r="I212" s="60" t="s">
        <v>56</v>
      </c>
      <c r="J212" s="10"/>
      <c r="K212" s="10"/>
      <c r="L212" s="10"/>
      <c r="M212" s="10"/>
      <c r="N212" s="7" t="s">
        <v>18</v>
      </c>
      <c r="O212" s="10"/>
    </row>
    <row r="213">
      <c r="A213" s="6">
        <v>45705.0</v>
      </c>
      <c r="B213" s="10"/>
      <c r="C213" s="60">
        <v>212245.0</v>
      </c>
      <c r="D213" s="60" t="s">
        <v>109</v>
      </c>
      <c r="E213" s="61">
        <v>45352.0</v>
      </c>
      <c r="F213" s="62">
        <f t="shared" si="1"/>
        <v>11</v>
      </c>
      <c r="G213" s="61">
        <v>45412.0</v>
      </c>
      <c r="H213" s="62">
        <f t="shared" si="2"/>
        <v>9</v>
      </c>
      <c r="I213" s="60" t="s">
        <v>56</v>
      </c>
      <c r="J213" s="10"/>
      <c r="K213" s="10"/>
      <c r="L213" s="10"/>
      <c r="M213" s="10"/>
      <c r="N213" s="7" t="s">
        <v>18</v>
      </c>
      <c r="O213" s="10"/>
    </row>
    <row r="214">
      <c r="A214" s="6">
        <v>45705.0</v>
      </c>
      <c r="B214" s="10"/>
      <c r="C214" s="60">
        <v>233245.0</v>
      </c>
      <c r="D214" s="60" t="s">
        <v>109</v>
      </c>
      <c r="E214" s="61">
        <v>44621.0</v>
      </c>
      <c r="F214" s="62">
        <f t="shared" si="1"/>
        <v>35</v>
      </c>
      <c r="G214" s="61">
        <v>45601.0</v>
      </c>
      <c r="H214" s="62">
        <f t="shared" si="2"/>
        <v>3</v>
      </c>
      <c r="I214" s="60" t="s">
        <v>56</v>
      </c>
      <c r="J214" s="10"/>
      <c r="K214" s="10"/>
      <c r="L214" s="10"/>
      <c r="M214" s="10"/>
      <c r="N214" s="7" t="s">
        <v>18</v>
      </c>
      <c r="O214" s="10"/>
    </row>
    <row r="215">
      <c r="A215" s="6">
        <v>45705.0</v>
      </c>
      <c r="B215" s="10"/>
      <c r="C215" s="60">
        <v>237078.0</v>
      </c>
      <c r="D215" s="60" t="s">
        <v>109</v>
      </c>
      <c r="E215" s="61">
        <v>45566.0</v>
      </c>
      <c r="F215" s="62">
        <f t="shared" si="1"/>
        <v>4</v>
      </c>
      <c r="G215" s="68">
        <v>45639.0</v>
      </c>
      <c r="H215" s="62">
        <f t="shared" si="2"/>
        <v>2</v>
      </c>
      <c r="I215" s="60" t="s">
        <v>56</v>
      </c>
      <c r="J215" s="10"/>
      <c r="K215" s="10"/>
      <c r="L215" s="10"/>
      <c r="M215" s="10"/>
      <c r="N215" s="7" t="s">
        <v>18</v>
      </c>
      <c r="O215" s="10"/>
    </row>
    <row r="216">
      <c r="A216" s="6">
        <v>45705.0</v>
      </c>
      <c r="B216" s="10"/>
      <c r="C216" s="60">
        <v>240354.0</v>
      </c>
      <c r="D216" s="60" t="s">
        <v>109</v>
      </c>
      <c r="E216" s="61">
        <v>45627.0</v>
      </c>
      <c r="F216" s="62">
        <f t="shared" si="1"/>
        <v>2</v>
      </c>
      <c r="G216" s="61">
        <v>45679.0</v>
      </c>
      <c r="H216" s="62">
        <f t="shared" si="2"/>
        <v>0</v>
      </c>
      <c r="I216" s="60" t="s">
        <v>44</v>
      </c>
      <c r="J216" s="10"/>
      <c r="K216" s="10"/>
      <c r="L216" s="10"/>
      <c r="M216" s="10"/>
      <c r="N216" s="7" t="s">
        <v>18</v>
      </c>
      <c r="O216" s="10"/>
    </row>
    <row r="217">
      <c r="A217" s="6">
        <v>45705.0</v>
      </c>
      <c r="B217" s="10"/>
      <c r="C217" s="60">
        <v>213877.0</v>
      </c>
      <c r="D217" s="60" t="s">
        <v>110</v>
      </c>
      <c r="E217" s="61">
        <v>45383.0</v>
      </c>
      <c r="F217" s="62">
        <f t="shared" si="1"/>
        <v>10</v>
      </c>
      <c r="G217" s="61">
        <v>45422.0</v>
      </c>
      <c r="H217" s="62">
        <f t="shared" si="2"/>
        <v>9</v>
      </c>
      <c r="I217" s="60" t="s">
        <v>56</v>
      </c>
      <c r="J217" s="10"/>
      <c r="K217" s="10"/>
      <c r="L217" s="10"/>
      <c r="M217" s="10"/>
      <c r="N217" s="7" t="s">
        <v>18</v>
      </c>
      <c r="O217" s="10"/>
    </row>
    <row r="218">
      <c r="A218" s="6">
        <v>45705.0</v>
      </c>
      <c r="B218" s="10"/>
      <c r="C218" s="60">
        <v>129829.0</v>
      </c>
      <c r="D218" s="60" t="s">
        <v>110</v>
      </c>
      <c r="E218" s="61">
        <v>44652.0</v>
      </c>
      <c r="F218" s="62">
        <f t="shared" si="1"/>
        <v>34</v>
      </c>
      <c r="G218" s="61">
        <v>44704.0</v>
      </c>
      <c r="H218" s="62">
        <f t="shared" si="2"/>
        <v>32</v>
      </c>
      <c r="I218" s="60" t="s">
        <v>48</v>
      </c>
      <c r="J218" s="10"/>
      <c r="K218" s="10"/>
      <c r="L218" s="10"/>
      <c r="M218" s="10"/>
      <c r="N218" s="7" t="s">
        <v>18</v>
      </c>
      <c r="O218" s="10"/>
    </row>
    <row r="219">
      <c r="A219" s="6">
        <v>45705.0</v>
      </c>
      <c r="B219" s="10"/>
      <c r="C219" s="60">
        <v>66088.0</v>
      </c>
      <c r="D219" s="60" t="s">
        <v>110</v>
      </c>
      <c r="E219" s="61">
        <v>44013.0</v>
      </c>
      <c r="F219" s="62">
        <f t="shared" si="1"/>
        <v>55</v>
      </c>
      <c r="G219" s="61">
        <v>44107.0</v>
      </c>
      <c r="H219" s="62">
        <f t="shared" si="2"/>
        <v>52</v>
      </c>
      <c r="I219" s="60" t="s">
        <v>56</v>
      </c>
      <c r="J219" s="10"/>
      <c r="K219" s="10"/>
      <c r="L219" s="10"/>
      <c r="M219" s="10"/>
      <c r="N219" s="7" t="s">
        <v>18</v>
      </c>
      <c r="O219" s="10"/>
    </row>
    <row r="220">
      <c r="A220" s="6">
        <v>45705.0</v>
      </c>
      <c r="B220" s="10"/>
      <c r="C220" s="60">
        <v>192734.0</v>
      </c>
      <c r="D220" s="60" t="s">
        <v>110</v>
      </c>
      <c r="E220" s="61">
        <v>45200.0</v>
      </c>
      <c r="F220" s="62">
        <f t="shared" si="1"/>
        <v>16</v>
      </c>
      <c r="G220" s="68">
        <v>45244.0</v>
      </c>
      <c r="H220" s="62">
        <f t="shared" si="2"/>
        <v>15</v>
      </c>
      <c r="I220" s="60" t="s">
        <v>56</v>
      </c>
      <c r="J220" s="10"/>
      <c r="K220" s="10"/>
      <c r="L220" s="10"/>
      <c r="M220" s="10"/>
      <c r="N220" s="7" t="s">
        <v>18</v>
      </c>
      <c r="O220" s="10"/>
    </row>
    <row r="221">
      <c r="A221" s="6">
        <v>45705.0</v>
      </c>
      <c r="B221" s="10"/>
      <c r="C221" s="60">
        <v>233074.0</v>
      </c>
      <c r="D221" s="60" t="s">
        <v>110</v>
      </c>
      <c r="E221" s="61">
        <v>45474.0</v>
      </c>
      <c r="F221" s="62">
        <f t="shared" si="1"/>
        <v>7</v>
      </c>
      <c r="G221" s="61">
        <v>45597.0</v>
      </c>
      <c r="H221" s="62">
        <f t="shared" si="2"/>
        <v>3</v>
      </c>
      <c r="I221" s="60" t="s">
        <v>56</v>
      </c>
      <c r="J221" s="10"/>
      <c r="K221" s="10"/>
      <c r="L221" s="10"/>
      <c r="M221" s="10"/>
      <c r="N221" s="7" t="s">
        <v>18</v>
      </c>
      <c r="O221" s="10"/>
    </row>
    <row r="222">
      <c r="A222" s="6">
        <v>45705.0</v>
      </c>
      <c r="B222" s="10"/>
      <c r="C222" s="60">
        <v>181340.0</v>
      </c>
      <c r="D222" s="60" t="s">
        <v>110</v>
      </c>
      <c r="E222" s="61">
        <v>45108.0</v>
      </c>
      <c r="F222" s="62">
        <f t="shared" si="1"/>
        <v>19</v>
      </c>
      <c r="G222" s="61">
        <v>45164.0</v>
      </c>
      <c r="H222" s="62">
        <f t="shared" si="2"/>
        <v>17</v>
      </c>
      <c r="I222" s="60" t="s">
        <v>56</v>
      </c>
      <c r="J222" s="10"/>
      <c r="K222" s="10"/>
      <c r="L222" s="10"/>
      <c r="M222" s="10"/>
      <c r="N222" s="7" t="s">
        <v>18</v>
      </c>
      <c r="O222" s="10"/>
    </row>
    <row r="223">
      <c r="A223" s="6">
        <v>45705.0</v>
      </c>
      <c r="B223" s="10"/>
      <c r="C223" s="60">
        <v>177787.0</v>
      </c>
      <c r="D223" s="60" t="s">
        <v>110</v>
      </c>
      <c r="E223" s="61">
        <v>44986.0</v>
      </c>
      <c r="F223" s="62">
        <f t="shared" si="1"/>
        <v>23</v>
      </c>
      <c r="G223" s="61">
        <v>45115.0</v>
      </c>
      <c r="H223" s="62">
        <f t="shared" si="2"/>
        <v>19</v>
      </c>
      <c r="I223" s="60" t="s">
        <v>56</v>
      </c>
      <c r="J223" s="10"/>
      <c r="K223" s="10"/>
      <c r="L223" s="10"/>
      <c r="M223" s="10"/>
      <c r="N223" s="7" t="s">
        <v>18</v>
      </c>
      <c r="O223" s="10"/>
    </row>
    <row r="224">
      <c r="A224" s="6">
        <v>45705.0</v>
      </c>
      <c r="B224" s="10"/>
      <c r="C224" s="60">
        <v>202280.0</v>
      </c>
      <c r="D224" s="60" t="s">
        <v>110</v>
      </c>
      <c r="E224" s="61">
        <v>45292.0</v>
      </c>
      <c r="F224" s="62">
        <f t="shared" si="1"/>
        <v>13</v>
      </c>
      <c r="G224" s="61">
        <v>45336.0</v>
      </c>
      <c r="H224" s="62">
        <f t="shared" si="2"/>
        <v>12</v>
      </c>
      <c r="I224" s="60" t="s">
        <v>60</v>
      </c>
      <c r="J224" s="10"/>
      <c r="K224" s="10"/>
      <c r="L224" s="10"/>
      <c r="M224" s="10"/>
      <c r="N224" s="7" t="s">
        <v>18</v>
      </c>
      <c r="O224" s="10"/>
    </row>
    <row r="225">
      <c r="A225" s="6">
        <v>45705.0</v>
      </c>
      <c r="B225" s="10"/>
      <c r="C225" s="60">
        <v>162477.0</v>
      </c>
      <c r="D225" s="60" t="s">
        <v>110</v>
      </c>
      <c r="E225" s="61">
        <v>45323.0</v>
      </c>
      <c r="F225" s="62">
        <f t="shared" si="1"/>
        <v>12</v>
      </c>
      <c r="G225" s="61">
        <v>45362.0</v>
      </c>
      <c r="H225" s="62">
        <f t="shared" si="2"/>
        <v>11</v>
      </c>
      <c r="I225" s="60" t="s">
        <v>44</v>
      </c>
      <c r="J225" s="10"/>
      <c r="K225" s="10"/>
      <c r="L225" s="10"/>
      <c r="M225" s="10"/>
      <c r="N225" s="7" t="s">
        <v>18</v>
      </c>
      <c r="O225" s="10"/>
    </row>
    <row r="226">
      <c r="A226" s="6">
        <v>45705.0</v>
      </c>
      <c r="B226" s="10"/>
      <c r="C226" s="60">
        <v>211096.0</v>
      </c>
      <c r="D226" s="60" t="s">
        <v>110</v>
      </c>
      <c r="E226" s="61">
        <v>45352.0</v>
      </c>
      <c r="F226" s="62">
        <f t="shared" si="1"/>
        <v>11</v>
      </c>
      <c r="G226" s="61">
        <v>45402.0</v>
      </c>
      <c r="H226" s="62">
        <f t="shared" si="2"/>
        <v>9</v>
      </c>
      <c r="I226" s="60" t="s">
        <v>56</v>
      </c>
      <c r="J226" s="10"/>
      <c r="K226" s="10"/>
      <c r="L226" s="10"/>
      <c r="M226" s="10"/>
      <c r="N226" s="7" t="s">
        <v>18</v>
      </c>
      <c r="O226" s="10"/>
    </row>
    <row r="227">
      <c r="A227" s="6">
        <v>45705.0</v>
      </c>
      <c r="B227" s="10"/>
      <c r="C227" s="60">
        <v>218133.0</v>
      </c>
      <c r="D227" s="60" t="s">
        <v>110</v>
      </c>
      <c r="E227" s="61">
        <v>45444.0</v>
      </c>
      <c r="F227" s="62">
        <f t="shared" si="1"/>
        <v>8</v>
      </c>
      <c r="G227" s="61">
        <v>45460.0</v>
      </c>
      <c r="H227" s="62">
        <f t="shared" si="2"/>
        <v>8</v>
      </c>
      <c r="I227" s="60" t="s">
        <v>44</v>
      </c>
      <c r="J227" s="10"/>
      <c r="K227" s="10"/>
      <c r="L227" s="10"/>
      <c r="M227" s="10"/>
      <c r="N227" s="7" t="s">
        <v>18</v>
      </c>
      <c r="O227" s="10"/>
    </row>
    <row r="228">
      <c r="A228" s="6">
        <v>45705.0</v>
      </c>
      <c r="B228" s="10"/>
      <c r="C228" s="60">
        <v>228987.0</v>
      </c>
      <c r="D228" s="60" t="s">
        <v>110</v>
      </c>
      <c r="E228" s="61">
        <v>45474.0</v>
      </c>
      <c r="F228" s="62">
        <f t="shared" si="1"/>
        <v>7</v>
      </c>
      <c r="G228" s="61">
        <v>45559.0</v>
      </c>
      <c r="H228" s="62">
        <f t="shared" si="2"/>
        <v>4</v>
      </c>
      <c r="I228" s="60" t="s">
        <v>56</v>
      </c>
      <c r="J228" s="10"/>
      <c r="K228" s="10"/>
      <c r="L228" s="10"/>
      <c r="M228" s="10"/>
      <c r="N228" s="7" t="s">
        <v>18</v>
      </c>
      <c r="O228" s="10"/>
    </row>
    <row r="229">
      <c r="A229" s="6">
        <v>45705.0</v>
      </c>
      <c r="B229" s="10"/>
      <c r="C229" s="60">
        <v>233520.0</v>
      </c>
      <c r="D229" s="60" t="s">
        <v>110</v>
      </c>
      <c r="E229" s="61">
        <v>45566.0</v>
      </c>
      <c r="F229" s="62">
        <f t="shared" si="1"/>
        <v>4</v>
      </c>
      <c r="G229" s="61">
        <v>45602.0</v>
      </c>
      <c r="H229" s="62">
        <f t="shared" si="2"/>
        <v>3</v>
      </c>
      <c r="I229" s="60" t="s">
        <v>57</v>
      </c>
      <c r="J229" s="10"/>
      <c r="K229" s="10"/>
      <c r="L229" s="10"/>
      <c r="M229" s="10"/>
      <c r="N229" s="7" t="s">
        <v>18</v>
      </c>
      <c r="O229" s="10"/>
    </row>
    <row r="230">
      <c r="A230" s="6">
        <v>45705.0</v>
      </c>
      <c r="B230" s="10"/>
      <c r="C230" s="60">
        <v>236984.0</v>
      </c>
      <c r="D230" s="60" t="s">
        <v>110</v>
      </c>
      <c r="E230" s="61">
        <v>45627.0</v>
      </c>
      <c r="F230" s="62">
        <f t="shared" si="1"/>
        <v>2</v>
      </c>
      <c r="G230" s="68">
        <v>45639.0</v>
      </c>
      <c r="H230" s="62">
        <f t="shared" si="2"/>
        <v>2</v>
      </c>
      <c r="I230" s="60" t="s">
        <v>57</v>
      </c>
      <c r="J230" s="10"/>
      <c r="K230" s="10"/>
      <c r="L230" s="10"/>
      <c r="M230" s="10"/>
      <c r="N230" s="7" t="s">
        <v>18</v>
      </c>
      <c r="O230" s="10"/>
    </row>
    <row r="231">
      <c r="A231" s="6">
        <v>45705.0</v>
      </c>
      <c r="B231" s="10"/>
      <c r="C231" s="60">
        <v>239214.0</v>
      </c>
      <c r="D231" s="60" t="s">
        <v>110</v>
      </c>
      <c r="E231" s="61">
        <v>45597.0</v>
      </c>
      <c r="F231" s="62">
        <f t="shared" si="1"/>
        <v>3</v>
      </c>
      <c r="G231" s="61">
        <v>45670.0</v>
      </c>
      <c r="H231" s="62">
        <f t="shared" si="2"/>
        <v>1</v>
      </c>
      <c r="I231" s="60" t="s">
        <v>57</v>
      </c>
      <c r="J231" s="10"/>
      <c r="K231" s="10"/>
      <c r="L231" s="10"/>
      <c r="M231" s="10"/>
      <c r="N231" s="7" t="s">
        <v>18</v>
      </c>
      <c r="O231" s="10"/>
    </row>
    <row r="232">
      <c r="A232" s="6">
        <v>45705.0</v>
      </c>
      <c r="B232" s="10"/>
      <c r="C232" s="60">
        <v>241104.0</v>
      </c>
      <c r="D232" s="60" t="s">
        <v>110</v>
      </c>
      <c r="E232" s="61">
        <v>45627.0</v>
      </c>
      <c r="F232" s="62">
        <f t="shared" si="1"/>
        <v>2</v>
      </c>
      <c r="G232" s="61">
        <v>45686.0</v>
      </c>
      <c r="H232" s="62">
        <f t="shared" si="2"/>
        <v>0</v>
      </c>
      <c r="I232" s="60" t="s">
        <v>56</v>
      </c>
      <c r="J232" s="10"/>
      <c r="K232" s="10"/>
      <c r="L232" s="10"/>
      <c r="M232" s="10"/>
      <c r="N232" s="7" t="s">
        <v>18</v>
      </c>
      <c r="O232" s="10"/>
    </row>
    <row r="233">
      <c r="A233" s="6">
        <v>45705.0</v>
      </c>
      <c r="B233" s="10"/>
      <c r="C233" s="60">
        <v>62787.0</v>
      </c>
      <c r="D233" s="60" t="s">
        <v>112</v>
      </c>
      <c r="E233" s="61">
        <v>44013.0</v>
      </c>
      <c r="F233" s="62">
        <f t="shared" si="1"/>
        <v>55</v>
      </c>
      <c r="G233" s="61">
        <v>44071.0</v>
      </c>
      <c r="H233" s="62">
        <f t="shared" si="2"/>
        <v>53</v>
      </c>
      <c r="I233" s="60" t="s">
        <v>60</v>
      </c>
      <c r="J233" s="10"/>
      <c r="K233" s="10"/>
      <c r="L233" s="10"/>
      <c r="M233" s="10"/>
      <c r="N233" s="7" t="s">
        <v>18</v>
      </c>
      <c r="O233" s="10"/>
    </row>
    <row r="234">
      <c r="A234" s="6">
        <v>45705.0</v>
      </c>
      <c r="B234" s="10"/>
      <c r="C234" s="60">
        <v>153894.0</v>
      </c>
      <c r="D234" s="60" t="s">
        <v>112</v>
      </c>
      <c r="E234" s="61">
        <v>44774.0</v>
      </c>
      <c r="F234" s="62">
        <f t="shared" si="1"/>
        <v>30</v>
      </c>
      <c r="G234" s="68">
        <v>44909.0</v>
      </c>
      <c r="H234" s="62">
        <f t="shared" si="2"/>
        <v>26</v>
      </c>
      <c r="I234" s="60" t="s">
        <v>44</v>
      </c>
      <c r="J234" s="10"/>
      <c r="K234" s="10"/>
      <c r="L234" s="10"/>
      <c r="M234" s="10"/>
      <c r="N234" s="7" t="s">
        <v>18</v>
      </c>
      <c r="O234" s="10"/>
    </row>
    <row r="235">
      <c r="A235" s="6">
        <v>45705.0</v>
      </c>
      <c r="B235" s="10"/>
      <c r="C235" s="60">
        <v>211279.0</v>
      </c>
      <c r="D235" s="60" t="s">
        <v>112</v>
      </c>
      <c r="E235" s="61">
        <v>45323.0</v>
      </c>
      <c r="F235" s="62">
        <f t="shared" si="1"/>
        <v>12</v>
      </c>
      <c r="G235" s="61">
        <v>45414.0</v>
      </c>
      <c r="H235" s="62">
        <f t="shared" si="2"/>
        <v>9</v>
      </c>
      <c r="I235" s="60" t="s">
        <v>44</v>
      </c>
      <c r="J235" s="10"/>
      <c r="K235" s="10"/>
      <c r="L235" s="10"/>
      <c r="M235" s="10"/>
      <c r="N235" s="7" t="s">
        <v>18</v>
      </c>
      <c r="O235" s="10"/>
    </row>
    <row r="236">
      <c r="A236" s="6">
        <v>45705.0</v>
      </c>
      <c r="B236" s="10"/>
      <c r="C236" s="60">
        <v>202487.0</v>
      </c>
      <c r="D236" s="60" t="s">
        <v>112</v>
      </c>
      <c r="E236" s="61">
        <v>45292.0</v>
      </c>
      <c r="F236" s="62">
        <f t="shared" si="1"/>
        <v>13</v>
      </c>
      <c r="G236" s="61">
        <v>45337.0</v>
      </c>
      <c r="H236" s="62">
        <f t="shared" si="2"/>
        <v>12</v>
      </c>
      <c r="I236" s="60" t="s">
        <v>72</v>
      </c>
      <c r="J236" s="10"/>
      <c r="K236" s="10"/>
      <c r="L236" s="10"/>
      <c r="M236" s="10"/>
      <c r="N236" s="7" t="s">
        <v>18</v>
      </c>
      <c r="O236" s="10"/>
    </row>
    <row r="237">
      <c r="A237" s="6">
        <v>45705.0</v>
      </c>
      <c r="B237" s="10"/>
      <c r="C237" s="60">
        <v>217960.0</v>
      </c>
      <c r="D237" s="60" t="s">
        <v>112</v>
      </c>
      <c r="E237" s="61">
        <v>45413.0</v>
      </c>
      <c r="F237" s="62">
        <f t="shared" si="1"/>
        <v>9</v>
      </c>
      <c r="G237" s="61">
        <v>45457.0</v>
      </c>
      <c r="H237" s="62">
        <f t="shared" si="2"/>
        <v>8</v>
      </c>
      <c r="I237" s="60" t="s">
        <v>44</v>
      </c>
      <c r="J237" s="10"/>
      <c r="K237" s="10"/>
      <c r="L237" s="10"/>
      <c r="M237" s="10"/>
      <c r="N237" s="7" t="s">
        <v>18</v>
      </c>
      <c r="O237" s="10"/>
    </row>
    <row r="238">
      <c r="A238" s="6">
        <v>45705.0</v>
      </c>
      <c r="B238" s="10"/>
      <c r="C238" s="60">
        <v>210073.0</v>
      </c>
      <c r="D238" s="60" t="s">
        <v>112</v>
      </c>
      <c r="E238" s="61">
        <v>45383.0</v>
      </c>
      <c r="F238" s="62">
        <f t="shared" si="1"/>
        <v>10</v>
      </c>
      <c r="G238" s="61">
        <v>45441.0</v>
      </c>
      <c r="H238" s="62">
        <f t="shared" si="2"/>
        <v>8</v>
      </c>
      <c r="I238" s="60" t="s">
        <v>44</v>
      </c>
      <c r="J238" s="10"/>
      <c r="K238" s="10"/>
      <c r="L238" s="10"/>
      <c r="M238" s="10"/>
      <c r="N238" s="7" t="s">
        <v>18</v>
      </c>
      <c r="O238" s="10"/>
    </row>
    <row r="239">
      <c r="A239" s="6">
        <v>45705.0</v>
      </c>
      <c r="B239" s="10"/>
      <c r="C239" s="60">
        <v>150077.0</v>
      </c>
      <c r="D239" s="60" t="s">
        <v>112</v>
      </c>
      <c r="E239" s="61">
        <v>44743.0</v>
      </c>
      <c r="F239" s="62">
        <f t="shared" si="1"/>
        <v>31</v>
      </c>
      <c r="G239" s="61">
        <v>44872.0</v>
      </c>
      <c r="H239" s="62">
        <f t="shared" si="2"/>
        <v>27</v>
      </c>
      <c r="I239" s="60" t="s">
        <v>44</v>
      </c>
      <c r="J239" s="10"/>
      <c r="K239" s="10"/>
      <c r="L239" s="10"/>
      <c r="M239" s="10"/>
      <c r="N239" s="7" t="s">
        <v>18</v>
      </c>
      <c r="O239" s="10"/>
    </row>
    <row r="240">
      <c r="A240" s="6">
        <v>45705.0</v>
      </c>
      <c r="B240" s="10"/>
      <c r="C240" s="60">
        <v>237904.0</v>
      </c>
      <c r="D240" s="60" t="s">
        <v>112</v>
      </c>
      <c r="E240" s="61">
        <v>45536.0</v>
      </c>
      <c r="F240" s="62">
        <f t="shared" si="1"/>
        <v>5</v>
      </c>
      <c r="G240" s="68">
        <v>45656.0</v>
      </c>
      <c r="H240" s="62">
        <f t="shared" si="2"/>
        <v>1</v>
      </c>
      <c r="I240" s="60" t="s">
        <v>57</v>
      </c>
      <c r="J240" s="10"/>
      <c r="K240" s="10"/>
      <c r="L240" s="10"/>
      <c r="M240" s="10"/>
      <c r="N240" s="7" t="s">
        <v>18</v>
      </c>
      <c r="O240" s="10"/>
    </row>
    <row r="241">
      <c r="A241" s="6">
        <v>45705.0</v>
      </c>
      <c r="B241" s="10"/>
      <c r="C241" s="60">
        <v>238829.0</v>
      </c>
      <c r="D241" s="60" t="s">
        <v>112</v>
      </c>
      <c r="E241" s="61">
        <v>45566.0</v>
      </c>
      <c r="F241" s="62">
        <f t="shared" si="1"/>
        <v>4</v>
      </c>
      <c r="G241" s="61">
        <v>45671.0</v>
      </c>
      <c r="H241" s="62">
        <f t="shared" si="2"/>
        <v>1</v>
      </c>
      <c r="I241" s="60" t="s">
        <v>44</v>
      </c>
      <c r="J241" s="10"/>
      <c r="K241" s="10"/>
      <c r="L241" s="10"/>
      <c r="M241" s="10"/>
      <c r="N241" s="7" t="s">
        <v>18</v>
      </c>
      <c r="O241" s="10"/>
    </row>
    <row r="242">
      <c r="A242" s="6">
        <v>45705.0</v>
      </c>
      <c r="B242" s="10"/>
      <c r="C242" s="60">
        <v>93884.0</v>
      </c>
      <c r="D242" s="60" t="s">
        <v>112</v>
      </c>
      <c r="E242" s="61">
        <v>44348.0</v>
      </c>
      <c r="F242" s="62">
        <f t="shared" si="1"/>
        <v>44</v>
      </c>
      <c r="G242" s="61">
        <v>44387.0</v>
      </c>
      <c r="H242" s="62">
        <f t="shared" si="2"/>
        <v>43</v>
      </c>
      <c r="I242" s="60" t="s">
        <v>117</v>
      </c>
      <c r="J242" s="10"/>
      <c r="K242" s="10"/>
      <c r="L242" s="10"/>
      <c r="M242" s="10"/>
      <c r="N242" s="7" t="s">
        <v>18</v>
      </c>
      <c r="O242" s="10"/>
    </row>
    <row r="243">
      <c r="A243" s="6">
        <v>45705.0</v>
      </c>
      <c r="B243" s="10"/>
      <c r="C243" s="60">
        <v>207135.0</v>
      </c>
      <c r="D243" s="60" t="s">
        <v>112</v>
      </c>
      <c r="E243" s="61">
        <v>45261.0</v>
      </c>
      <c r="F243" s="62">
        <f t="shared" si="1"/>
        <v>14</v>
      </c>
      <c r="G243" s="61">
        <v>45371.0</v>
      </c>
      <c r="H243" s="62">
        <f t="shared" si="2"/>
        <v>10</v>
      </c>
      <c r="I243" s="60" t="s">
        <v>56</v>
      </c>
      <c r="J243" s="10"/>
      <c r="K243" s="10"/>
      <c r="L243" s="10"/>
      <c r="M243" s="10"/>
      <c r="N243" s="7" t="s">
        <v>18</v>
      </c>
      <c r="O243" s="10"/>
    </row>
    <row r="244">
      <c r="A244" s="6">
        <v>45705.0</v>
      </c>
      <c r="B244" s="10"/>
      <c r="C244" s="60">
        <v>236445.0</v>
      </c>
      <c r="D244" s="60" t="s">
        <v>112</v>
      </c>
      <c r="E244" s="61">
        <v>45566.0</v>
      </c>
      <c r="F244" s="62">
        <f t="shared" si="1"/>
        <v>4</v>
      </c>
      <c r="G244" s="61">
        <v>45632.0</v>
      </c>
      <c r="H244" s="62">
        <f t="shared" si="2"/>
        <v>2</v>
      </c>
      <c r="I244" s="60" t="s">
        <v>44</v>
      </c>
      <c r="J244" s="10"/>
      <c r="K244" s="10"/>
      <c r="L244" s="10"/>
      <c r="M244" s="10"/>
      <c r="N244" s="7" t="s">
        <v>18</v>
      </c>
      <c r="O244" s="10"/>
    </row>
    <row r="245">
      <c r="A245" s="6">
        <v>45705.0</v>
      </c>
      <c r="B245" s="10"/>
      <c r="C245" s="60">
        <v>239230.0</v>
      </c>
      <c r="D245" s="60" t="s">
        <v>112</v>
      </c>
      <c r="E245" s="61">
        <v>45597.0</v>
      </c>
      <c r="F245" s="62">
        <f t="shared" si="1"/>
        <v>3</v>
      </c>
      <c r="G245" s="61">
        <v>45670.0</v>
      </c>
      <c r="H245" s="62">
        <f t="shared" si="2"/>
        <v>1</v>
      </c>
      <c r="I245" s="60" t="s">
        <v>69</v>
      </c>
      <c r="J245" s="10"/>
      <c r="K245" s="10"/>
      <c r="L245" s="10"/>
      <c r="M245" s="10"/>
      <c r="N245" s="7" t="s">
        <v>18</v>
      </c>
      <c r="O245" s="10"/>
    </row>
    <row r="246">
      <c r="A246" s="6">
        <v>45705.0</v>
      </c>
      <c r="B246" s="10"/>
      <c r="C246" s="60">
        <v>187143.0</v>
      </c>
      <c r="D246" s="60" t="s">
        <v>112</v>
      </c>
      <c r="E246" s="61">
        <v>45170.0</v>
      </c>
      <c r="F246" s="62">
        <f t="shared" si="1"/>
        <v>17</v>
      </c>
      <c r="G246" s="61">
        <v>45191.0</v>
      </c>
      <c r="H246" s="62">
        <f t="shared" si="2"/>
        <v>16</v>
      </c>
      <c r="I246" s="60" t="s">
        <v>117</v>
      </c>
      <c r="J246" s="10"/>
      <c r="K246" s="10"/>
      <c r="L246" s="10"/>
      <c r="M246" s="10"/>
      <c r="N246" s="7" t="s">
        <v>18</v>
      </c>
      <c r="O246" s="10"/>
    </row>
    <row r="247">
      <c r="A247" s="6">
        <v>45705.0</v>
      </c>
      <c r="B247" s="10"/>
      <c r="C247" s="60">
        <v>201681.0</v>
      </c>
      <c r="D247" s="60" t="s">
        <v>112</v>
      </c>
      <c r="E247" s="61">
        <v>45323.0</v>
      </c>
      <c r="F247" s="62">
        <f t="shared" si="1"/>
        <v>12</v>
      </c>
      <c r="G247" s="61">
        <v>45329.0</v>
      </c>
      <c r="H247" s="62">
        <f t="shared" si="2"/>
        <v>12</v>
      </c>
      <c r="I247" s="60" t="s">
        <v>48</v>
      </c>
      <c r="J247" s="10"/>
      <c r="K247" s="10"/>
      <c r="L247" s="10"/>
      <c r="M247" s="10"/>
      <c r="N247" s="7" t="s">
        <v>18</v>
      </c>
      <c r="O247" s="10"/>
    </row>
    <row r="248">
      <c r="A248" s="6">
        <v>45705.0</v>
      </c>
      <c r="B248" s="10"/>
      <c r="C248" s="60">
        <v>214397.0</v>
      </c>
      <c r="D248" s="60" t="s">
        <v>112</v>
      </c>
      <c r="E248" s="61">
        <v>45383.0</v>
      </c>
      <c r="F248" s="62">
        <f t="shared" si="1"/>
        <v>10</v>
      </c>
      <c r="G248" s="61">
        <v>45426.0</v>
      </c>
      <c r="H248" s="62">
        <f t="shared" si="2"/>
        <v>9</v>
      </c>
      <c r="I248" s="60" t="s">
        <v>56</v>
      </c>
      <c r="J248" s="10"/>
      <c r="K248" s="10"/>
      <c r="L248" s="10"/>
      <c r="M248" s="10"/>
      <c r="N248" s="7" t="s">
        <v>18</v>
      </c>
      <c r="O248" s="10"/>
    </row>
    <row r="249">
      <c r="A249" s="6">
        <v>45705.0</v>
      </c>
      <c r="B249" s="10"/>
      <c r="C249" s="60">
        <v>219494.0</v>
      </c>
      <c r="D249" s="60" t="s">
        <v>112</v>
      </c>
      <c r="E249" s="61">
        <v>45444.0</v>
      </c>
      <c r="F249" s="62">
        <f t="shared" si="1"/>
        <v>8</v>
      </c>
      <c r="G249" s="61">
        <v>45470.0</v>
      </c>
      <c r="H249" s="62">
        <f t="shared" si="2"/>
        <v>7</v>
      </c>
      <c r="I249" s="60" t="s">
        <v>56</v>
      </c>
      <c r="J249" s="10"/>
      <c r="K249" s="10"/>
      <c r="L249" s="10"/>
      <c r="M249" s="10"/>
      <c r="N249" s="7" t="s">
        <v>18</v>
      </c>
      <c r="O249" s="10"/>
    </row>
    <row r="250">
      <c r="A250" s="6">
        <v>45705.0</v>
      </c>
      <c r="B250" s="10"/>
      <c r="C250" s="60">
        <v>224955.0</v>
      </c>
      <c r="D250" s="60" t="s">
        <v>112</v>
      </c>
      <c r="E250" s="61">
        <v>45474.0</v>
      </c>
      <c r="F250" s="62">
        <f t="shared" si="1"/>
        <v>7</v>
      </c>
      <c r="G250" s="61">
        <v>45519.0</v>
      </c>
      <c r="H250" s="62">
        <f t="shared" si="2"/>
        <v>6</v>
      </c>
      <c r="I250" s="60" t="s">
        <v>56</v>
      </c>
      <c r="J250" s="10"/>
      <c r="K250" s="10"/>
      <c r="L250" s="10"/>
      <c r="M250" s="10"/>
      <c r="N250" s="7" t="s">
        <v>18</v>
      </c>
      <c r="O250" s="10"/>
    </row>
    <row r="251">
      <c r="A251" s="6">
        <v>45705.0</v>
      </c>
      <c r="B251" s="10"/>
      <c r="C251" s="60">
        <v>228043.0</v>
      </c>
      <c r="D251" s="60" t="s">
        <v>107</v>
      </c>
      <c r="E251" s="61">
        <v>45536.0</v>
      </c>
      <c r="F251" s="62">
        <f t="shared" si="1"/>
        <v>5</v>
      </c>
      <c r="G251" s="61">
        <v>45553.0</v>
      </c>
      <c r="H251" s="62">
        <f t="shared" si="2"/>
        <v>5</v>
      </c>
      <c r="I251" s="60" t="s">
        <v>44</v>
      </c>
      <c r="J251" s="10"/>
      <c r="K251" s="10"/>
      <c r="L251" s="10"/>
      <c r="M251" s="10"/>
      <c r="N251" s="7" t="s">
        <v>18</v>
      </c>
      <c r="O251" s="10"/>
    </row>
    <row r="252">
      <c r="A252" s="6">
        <v>45705.0</v>
      </c>
      <c r="B252" s="10"/>
      <c r="C252" s="60">
        <v>233893.0</v>
      </c>
      <c r="D252" s="60" t="s">
        <v>107</v>
      </c>
      <c r="E252" s="61">
        <v>45566.0</v>
      </c>
      <c r="F252" s="62">
        <f t="shared" si="1"/>
        <v>4</v>
      </c>
      <c r="G252" s="68">
        <v>45608.0</v>
      </c>
      <c r="H252" s="62">
        <f t="shared" si="2"/>
        <v>3</v>
      </c>
      <c r="I252" s="60" t="s">
        <v>48</v>
      </c>
      <c r="J252" s="10"/>
      <c r="K252" s="10"/>
      <c r="L252" s="10"/>
      <c r="M252" s="10"/>
      <c r="N252" s="7" t="s">
        <v>18</v>
      </c>
      <c r="O252" s="10"/>
    </row>
    <row r="253">
      <c r="A253" s="6">
        <v>45705.0</v>
      </c>
      <c r="B253" s="10"/>
      <c r="C253" s="60">
        <v>238957.0</v>
      </c>
      <c r="D253" s="60" t="s">
        <v>107</v>
      </c>
      <c r="E253" s="61">
        <v>45597.0</v>
      </c>
      <c r="F253" s="62">
        <f t="shared" si="1"/>
        <v>3</v>
      </c>
      <c r="G253" s="61">
        <v>45673.0</v>
      </c>
      <c r="H253" s="62">
        <f t="shared" si="2"/>
        <v>1</v>
      </c>
      <c r="I253" s="60" t="s">
        <v>44</v>
      </c>
      <c r="J253" s="10"/>
      <c r="K253" s="10"/>
      <c r="L253" s="10"/>
      <c r="M253" s="10"/>
      <c r="N253" s="7" t="s">
        <v>18</v>
      </c>
      <c r="O253" s="10"/>
    </row>
    <row r="254">
      <c r="A254" s="6">
        <v>45705.0</v>
      </c>
      <c r="B254" s="10"/>
      <c r="C254" s="60">
        <v>42736.0</v>
      </c>
      <c r="D254" s="60" t="s">
        <v>109</v>
      </c>
      <c r="E254" s="61">
        <v>43800.0</v>
      </c>
      <c r="F254" s="62">
        <f t="shared" si="1"/>
        <v>62</v>
      </c>
      <c r="G254" s="61">
        <v>43902.0</v>
      </c>
      <c r="H254" s="62">
        <f t="shared" si="2"/>
        <v>59</v>
      </c>
      <c r="I254" s="60" t="s">
        <v>44</v>
      </c>
      <c r="J254" s="10"/>
      <c r="K254" s="10"/>
      <c r="L254" s="10"/>
      <c r="M254" s="10"/>
      <c r="N254" s="7" t="s">
        <v>18</v>
      </c>
      <c r="O254" s="10"/>
    </row>
    <row r="255">
      <c r="A255" s="6">
        <v>45705.0</v>
      </c>
      <c r="B255" s="10"/>
      <c r="C255" s="60">
        <v>133505.0</v>
      </c>
      <c r="D255" s="60" t="s">
        <v>109</v>
      </c>
      <c r="E255" s="61">
        <v>44713.0</v>
      </c>
      <c r="F255" s="62">
        <f t="shared" si="1"/>
        <v>32</v>
      </c>
      <c r="G255" s="61">
        <v>44730.0</v>
      </c>
      <c r="H255" s="62">
        <f t="shared" si="2"/>
        <v>32</v>
      </c>
      <c r="I255" s="60" t="s">
        <v>44</v>
      </c>
      <c r="J255" s="10"/>
      <c r="K255" s="10"/>
      <c r="L255" s="10"/>
      <c r="M255" s="10"/>
      <c r="N255" s="7" t="s">
        <v>18</v>
      </c>
      <c r="O255" s="10"/>
    </row>
    <row r="256">
      <c r="A256" s="6">
        <v>45705.0</v>
      </c>
      <c r="B256" s="10"/>
      <c r="C256" s="60">
        <v>236037.0</v>
      </c>
      <c r="D256" s="60" t="s">
        <v>109</v>
      </c>
      <c r="E256" s="61">
        <v>45566.0</v>
      </c>
      <c r="F256" s="62">
        <f t="shared" si="1"/>
        <v>4</v>
      </c>
      <c r="G256" s="61">
        <v>45629.0</v>
      </c>
      <c r="H256" s="62">
        <f t="shared" si="2"/>
        <v>2</v>
      </c>
      <c r="I256" s="60" t="s">
        <v>44</v>
      </c>
      <c r="J256" s="10"/>
      <c r="K256" s="10"/>
      <c r="L256" s="10"/>
      <c r="M256" s="10"/>
      <c r="N256" s="7" t="s">
        <v>18</v>
      </c>
      <c r="O256" s="10"/>
    </row>
    <row r="257">
      <c r="A257" s="6">
        <v>45705.0</v>
      </c>
      <c r="B257" s="10"/>
      <c r="C257" s="60">
        <v>196277.0</v>
      </c>
      <c r="D257" s="60" t="s">
        <v>109</v>
      </c>
      <c r="E257" s="61">
        <v>45261.0</v>
      </c>
      <c r="F257" s="62">
        <f t="shared" si="1"/>
        <v>14</v>
      </c>
      <c r="G257" s="61">
        <v>45303.0</v>
      </c>
      <c r="H257" s="62">
        <f t="shared" si="2"/>
        <v>13</v>
      </c>
      <c r="I257" s="60" t="s">
        <v>57</v>
      </c>
      <c r="J257" s="10"/>
      <c r="K257" s="10"/>
      <c r="L257" s="10"/>
      <c r="M257" s="10"/>
      <c r="N257" s="7" t="s">
        <v>18</v>
      </c>
      <c r="O257" s="10"/>
    </row>
    <row r="258">
      <c r="A258" s="6">
        <v>45705.0</v>
      </c>
      <c r="B258" s="10"/>
      <c r="C258" s="60">
        <v>228230.0</v>
      </c>
      <c r="D258" s="60" t="s">
        <v>109</v>
      </c>
      <c r="E258" s="61">
        <v>45505.0</v>
      </c>
      <c r="F258" s="62">
        <f t="shared" si="1"/>
        <v>6</v>
      </c>
      <c r="G258" s="61">
        <v>45554.0</v>
      </c>
      <c r="H258" s="62">
        <f t="shared" si="2"/>
        <v>4</v>
      </c>
      <c r="I258" s="60" t="s">
        <v>44</v>
      </c>
      <c r="J258" s="10"/>
      <c r="K258" s="10"/>
      <c r="L258" s="10"/>
      <c r="M258" s="10"/>
      <c r="N258" s="7" t="s">
        <v>18</v>
      </c>
      <c r="O258" s="10"/>
    </row>
    <row r="259">
      <c r="A259" s="6">
        <v>45705.0</v>
      </c>
      <c r="B259" s="10"/>
      <c r="C259" s="60">
        <v>241072.0</v>
      </c>
      <c r="D259" s="60" t="s">
        <v>109</v>
      </c>
      <c r="E259" s="61">
        <v>45505.0</v>
      </c>
      <c r="F259" s="62">
        <f t="shared" si="1"/>
        <v>6</v>
      </c>
      <c r="G259" s="61">
        <v>45688.0</v>
      </c>
      <c r="H259" s="62">
        <f t="shared" si="2"/>
        <v>0</v>
      </c>
      <c r="I259" s="60" t="s">
        <v>44</v>
      </c>
      <c r="J259" s="10"/>
      <c r="K259" s="10"/>
      <c r="L259" s="10"/>
      <c r="M259" s="10"/>
      <c r="N259" s="7" t="s">
        <v>18</v>
      </c>
      <c r="O259" s="10"/>
    </row>
    <row r="260">
      <c r="A260" s="6">
        <v>45705.0</v>
      </c>
      <c r="B260" s="10"/>
      <c r="C260" s="60">
        <v>75709.0</v>
      </c>
      <c r="D260" s="60" t="s">
        <v>109</v>
      </c>
      <c r="E260" s="61">
        <v>44105.0</v>
      </c>
      <c r="F260" s="62">
        <f t="shared" si="1"/>
        <v>52</v>
      </c>
      <c r="G260" s="61">
        <v>44232.0</v>
      </c>
      <c r="H260" s="62">
        <f t="shared" si="2"/>
        <v>48</v>
      </c>
      <c r="I260" s="60" t="s">
        <v>44</v>
      </c>
      <c r="J260" s="10"/>
      <c r="K260" s="10"/>
      <c r="L260" s="10"/>
      <c r="M260" s="10"/>
      <c r="N260" s="7" t="s">
        <v>18</v>
      </c>
      <c r="O260" s="10"/>
    </row>
    <row r="261">
      <c r="A261" s="6">
        <v>45705.0</v>
      </c>
      <c r="B261" s="10"/>
      <c r="C261" s="60">
        <v>126493.0</v>
      </c>
      <c r="D261" s="60" t="s">
        <v>109</v>
      </c>
      <c r="E261" s="61">
        <v>44562.0</v>
      </c>
      <c r="F261" s="62">
        <f t="shared" si="1"/>
        <v>37</v>
      </c>
      <c r="G261" s="61">
        <v>44681.0</v>
      </c>
      <c r="H261" s="62">
        <f t="shared" si="2"/>
        <v>33</v>
      </c>
      <c r="I261" s="60" t="s">
        <v>117</v>
      </c>
      <c r="J261" s="10"/>
      <c r="K261" s="10"/>
      <c r="L261" s="10"/>
      <c r="M261" s="10"/>
      <c r="N261" s="7" t="s">
        <v>18</v>
      </c>
      <c r="O261" s="10"/>
    </row>
    <row r="262">
      <c r="A262" s="6">
        <v>45705.0</v>
      </c>
      <c r="B262" s="10"/>
      <c r="C262" s="60">
        <v>219092.0</v>
      </c>
      <c r="D262" s="60" t="s">
        <v>109</v>
      </c>
      <c r="E262" s="61">
        <v>45383.0</v>
      </c>
      <c r="F262" s="62">
        <f t="shared" si="1"/>
        <v>10</v>
      </c>
      <c r="G262" s="61">
        <v>45468.0</v>
      </c>
      <c r="H262" s="62">
        <f t="shared" si="2"/>
        <v>7</v>
      </c>
      <c r="I262" s="60" t="s">
        <v>56</v>
      </c>
      <c r="J262" s="10"/>
      <c r="K262" s="10"/>
      <c r="L262" s="10"/>
      <c r="M262" s="10"/>
      <c r="N262" s="7" t="s">
        <v>18</v>
      </c>
      <c r="O262" s="10"/>
    </row>
    <row r="263">
      <c r="A263" s="6">
        <v>45705.0</v>
      </c>
      <c r="B263" s="10"/>
      <c r="C263" s="60">
        <v>173514.0</v>
      </c>
      <c r="D263" s="60" t="s">
        <v>109</v>
      </c>
      <c r="E263" s="61">
        <v>45047.0</v>
      </c>
      <c r="F263" s="62">
        <f t="shared" si="1"/>
        <v>21</v>
      </c>
      <c r="G263" s="61">
        <v>45083.0</v>
      </c>
      <c r="H263" s="62">
        <f t="shared" si="2"/>
        <v>20</v>
      </c>
      <c r="I263" s="60" t="s">
        <v>56</v>
      </c>
      <c r="J263" s="10"/>
      <c r="K263" s="10"/>
      <c r="L263" s="10"/>
      <c r="M263" s="10"/>
      <c r="N263" s="7" t="s">
        <v>18</v>
      </c>
      <c r="O263" s="10"/>
    </row>
    <row r="264">
      <c r="A264" s="6">
        <v>45705.0</v>
      </c>
      <c r="B264" s="10"/>
      <c r="C264" s="60">
        <v>194282.0</v>
      </c>
      <c r="D264" s="60" t="s">
        <v>109</v>
      </c>
      <c r="E264" s="61">
        <v>45231.0</v>
      </c>
      <c r="F264" s="62">
        <f t="shared" si="1"/>
        <v>15</v>
      </c>
      <c r="G264" s="68">
        <v>45259.0</v>
      </c>
      <c r="H264" s="62">
        <f t="shared" si="2"/>
        <v>14</v>
      </c>
      <c r="I264" s="60" t="s">
        <v>56</v>
      </c>
      <c r="J264" s="10"/>
      <c r="K264" s="75">
        <v>10000.0</v>
      </c>
      <c r="L264" s="10"/>
      <c r="M264" s="10"/>
      <c r="N264" s="7" t="s">
        <v>19</v>
      </c>
      <c r="O264" s="10"/>
    </row>
    <row r="265">
      <c r="A265" s="6">
        <v>45705.0</v>
      </c>
      <c r="B265" s="10"/>
      <c r="C265" s="60">
        <v>214603.0</v>
      </c>
      <c r="D265" s="60" t="s">
        <v>109</v>
      </c>
      <c r="E265" s="61">
        <v>45413.0</v>
      </c>
      <c r="F265" s="62">
        <f t="shared" si="1"/>
        <v>9</v>
      </c>
      <c r="G265" s="61">
        <v>45427.0</v>
      </c>
      <c r="H265" s="62">
        <f t="shared" si="2"/>
        <v>9</v>
      </c>
      <c r="I265" s="60" t="s">
        <v>56</v>
      </c>
      <c r="J265" s="10"/>
      <c r="K265" s="10"/>
      <c r="L265" s="10"/>
      <c r="M265" s="10"/>
      <c r="N265" s="7" t="s">
        <v>18</v>
      </c>
      <c r="O265" s="10"/>
    </row>
    <row r="266">
      <c r="A266" s="6">
        <v>45705.0</v>
      </c>
      <c r="B266" s="10"/>
      <c r="C266" s="60">
        <v>233297.0</v>
      </c>
      <c r="D266" s="60" t="s">
        <v>109</v>
      </c>
      <c r="E266" s="61">
        <v>44958.0</v>
      </c>
      <c r="F266" s="62">
        <f t="shared" si="1"/>
        <v>24</v>
      </c>
      <c r="G266" s="61">
        <v>45601.0</v>
      </c>
      <c r="H266" s="62">
        <f t="shared" si="2"/>
        <v>3</v>
      </c>
      <c r="I266" s="60" t="s">
        <v>56</v>
      </c>
      <c r="J266" s="10"/>
      <c r="K266" s="10"/>
      <c r="L266" s="10"/>
      <c r="M266" s="10"/>
      <c r="N266" s="7" t="s">
        <v>18</v>
      </c>
      <c r="O266" s="10"/>
    </row>
    <row r="267">
      <c r="A267" s="6">
        <v>45705.0</v>
      </c>
      <c r="B267" s="10"/>
      <c r="C267" s="60">
        <v>237250.0</v>
      </c>
      <c r="D267" s="60" t="s">
        <v>109</v>
      </c>
      <c r="E267" s="61">
        <v>45627.0</v>
      </c>
      <c r="F267" s="62">
        <f t="shared" si="1"/>
        <v>2</v>
      </c>
      <c r="G267" s="68">
        <v>45642.0</v>
      </c>
      <c r="H267" s="62">
        <f t="shared" si="2"/>
        <v>2</v>
      </c>
      <c r="I267" s="60" t="s">
        <v>56</v>
      </c>
      <c r="J267" s="10"/>
      <c r="K267" s="10"/>
      <c r="L267" s="10"/>
      <c r="M267" s="10"/>
      <c r="N267" s="7" t="s">
        <v>18</v>
      </c>
      <c r="O267" s="10"/>
    </row>
    <row r="268">
      <c r="A268" s="6">
        <v>45705.0</v>
      </c>
      <c r="B268" s="10"/>
      <c r="C268" s="60">
        <v>240302.0</v>
      </c>
      <c r="D268" s="60" t="s">
        <v>109</v>
      </c>
      <c r="E268" s="61">
        <v>45597.0</v>
      </c>
      <c r="F268" s="62">
        <f t="shared" si="1"/>
        <v>3</v>
      </c>
      <c r="G268" s="61">
        <v>45679.0</v>
      </c>
      <c r="H268" s="62">
        <f t="shared" si="2"/>
        <v>0</v>
      </c>
      <c r="I268" s="60" t="s">
        <v>56</v>
      </c>
      <c r="J268" s="10"/>
      <c r="K268" s="10"/>
      <c r="L268" s="10"/>
      <c r="M268" s="10"/>
      <c r="N268" s="7" t="s">
        <v>18</v>
      </c>
      <c r="O268" s="10"/>
    </row>
    <row r="269">
      <c r="A269" s="6">
        <v>45705.0</v>
      </c>
      <c r="B269" s="10"/>
      <c r="C269" s="60">
        <v>186891.0</v>
      </c>
      <c r="D269" s="60" t="s">
        <v>110</v>
      </c>
      <c r="E269" s="61">
        <v>45017.0</v>
      </c>
      <c r="F269" s="62">
        <f t="shared" si="1"/>
        <v>22</v>
      </c>
      <c r="G269" s="68">
        <v>45215.0</v>
      </c>
      <c r="H269" s="62">
        <f t="shared" si="2"/>
        <v>16</v>
      </c>
      <c r="I269" s="60" t="s">
        <v>48</v>
      </c>
      <c r="J269" s="10"/>
      <c r="K269" s="10"/>
      <c r="L269" s="10"/>
      <c r="M269" s="10"/>
      <c r="N269" s="7" t="s">
        <v>18</v>
      </c>
      <c r="O269" s="10"/>
    </row>
    <row r="270">
      <c r="A270" s="6">
        <v>45705.0</v>
      </c>
      <c r="B270" s="10"/>
      <c r="C270" s="60">
        <v>138317.0</v>
      </c>
      <c r="D270" s="60" t="s">
        <v>110</v>
      </c>
      <c r="E270" s="61">
        <v>44652.0</v>
      </c>
      <c r="F270" s="62">
        <f t="shared" si="1"/>
        <v>34</v>
      </c>
      <c r="G270" s="61">
        <v>44768.0</v>
      </c>
      <c r="H270" s="62">
        <f t="shared" si="2"/>
        <v>30</v>
      </c>
      <c r="I270" s="60" t="s">
        <v>56</v>
      </c>
      <c r="J270" s="10"/>
      <c r="K270" s="10"/>
      <c r="L270" s="10"/>
      <c r="M270" s="10"/>
      <c r="N270" s="7" t="s">
        <v>18</v>
      </c>
      <c r="O270" s="10"/>
    </row>
    <row r="271">
      <c r="A271" s="6">
        <v>45705.0</v>
      </c>
      <c r="B271" s="10"/>
      <c r="C271" s="60">
        <v>71895.0</v>
      </c>
      <c r="D271" s="60" t="s">
        <v>110</v>
      </c>
      <c r="E271" s="61">
        <v>42309.0</v>
      </c>
      <c r="F271" s="62">
        <f t="shared" si="1"/>
        <v>111</v>
      </c>
      <c r="G271" s="61">
        <v>44173.0</v>
      </c>
      <c r="H271" s="62">
        <f t="shared" si="2"/>
        <v>50</v>
      </c>
      <c r="I271" s="60" t="s">
        <v>60</v>
      </c>
      <c r="J271" s="10"/>
      <c r="K271" s="10"/>
      <c r="L271" s="10"/>
      <c r="M271" s="10"/>
      <c r="N271" s="7" t="s">
        <v>18</v>
      </c>
      <c r="O271" s="10"/>
    </row>
    <row r="272">
      <c r="A272" s="6">
        <v>45705.0</v>
      </c>
      <c r="B272" s="10"/>
      <c r="C272" s="60">
        <v>192525.0</v>
      </c>
      <c r="D272" s="60" t="s">
        <v>110</v>
      </c>
      <c r="E272" s="61">
        <v>45231.0</v>
      </c>
      <c r="F272" s="62">
        <f t="shared" si="1"/>
        <v>15</v>
      </c>
      <c r="G272" s="68">
        <v>45244.0</v>
      </c>
      <c r="H272" s="62">
        <f t="shared" si="2"/>
        <v>15</v>
      </c>
      <c r="I272" s="60" t="s">
        <v>60</v>
      </c>
      <c r="J272" s="10"/>
      <c r="K272" s="10"/>
      <c r="L272" s="10"/>
      <c r="M272" s="10"/>
      <c r="N272" s="7" t="s">
        <v>18</v>
      </c>
      <c r="O272" s="10"/>
    </row>
    <row r="273">
      <c r="A273" s="6">
        <v>45705.0</v>
      </c>
      <c r="B273" s="10"/>
      <c r="C273" s="60">
        <v>237757.0</v>
      </c>
      <c r="D273" s="60" t="s">
        <v>110</v>
      </c>
      <c r="E273" s="61">
        <v>45383.0</v>
      </c>
      <c r="F273" s="62">
        <f t="shared" si="1"/>
        <v>10</v>
      </c>
      <c r="G273" s="68">
        <v>45651.0</v>
      </c>
      <c r="H273" s="62">
        <f t="shared" si="2"/>
        <v>1</v>
      </c>
      <c r="I273" s="60" t="s">
        <v>56</v>
      </c>
      <c r="J273" s="10"/>
      <c r="K273" s="10"/>
      <c r="L273" s="10"/>
      <c r="M273" s="10"/>
      <c r="N273" s="7" t="s">
        <v>18</v>
      </c>
      <c r="O273" s="10"/>
    </row>
    <row r="274">
      <c r="A274" s="6">
        <v>45705.0</v>
      </c>
      <c r="B274" s="10"/>
      <c r="C274" s="60">
        <v>184355.0</v>
      </c>
      <c r="D274" s="60" t="s">
        <v>110</v>
      </c>
      <c r="E274" s="61">
        <v>45139.0</v>
      </c>
      <c r="F274" s="62">
        <f t="shared" si="1"/>
        <v>18</v>
      </c>
      <c r="G274" s="61">
        <v>45169.0</v>
      </c>
      <c r="H274" s="62">
        <f t="shared" si="2"/>
        <v>17</v>
      </c>
      <c r="I274" s="60" t="s">
        <v>56</v>
      </c>
      <c r="J274" s="10"/>
      <c r="K274" s="10"/>
      <c r="L274" s="10"/>
      <c r="M274" s="10"/>
      <c r="N274" s="7" t="s">
        <v>18</v>
      </c>
      <c r="O274" s="10"/>
    </row>
    <row r="275">
      <c r="A275" s="6">
        <v>45705.0</v>
      </c>
      <c r="B275" s="10"/>
      <c r="C275" s="60">
        <v>198287.0</v>
      </c>
      <c r="D275" s="60" t="s">
        <v>110</v>
      </c>
      <c r="E275" s="61">
        <v>45139.0</v>
      </c>
      <c r="F275" s="62">
        <f t="shared" si="1"/>
        <v>18</v>
      </c>
      <c r="G275" s="61">
        <v>45303.0</v>
      </c>
      <c r="H275" s="62">
        <f t="shared" si="2"/>
        <v>13</v>
      </c>
      <c r="I275" s="60" t="s">
        <v>56</v>
      </c>
      <c r="J275" s="10"/>
      <c r="K275" s="10"/>
      <c r="L275" s="10"/>
      <c r="M275" s="10"/>
      <c r="N275" s="7" t="s">
        <v>18</v>
      </c>
      <c r="O275" s="10"/>
    </row>
    <row r="276">
      <c r="A276" s="6">
        <v>45705.0</v>
      </c>
      <c r="B276" s="10"/>
      <c r="C276" s="60">
        <v>203034.0</v>
      </c>
      <c r="D276" s="60" t="s">
        <v>110</v>
      </c>
      <c r="E276" s="61">
        <v>45292.0</v>
      </c>
      <c r="F276" s="62">
        <f t="shared" si="1"/>
        <v>13</v>
      </c>
      <c r="G276" s="61">
        <v>45341.0</v>
      </c>
      <c r="H276" s="62">
        <f t="shared" si="2"/>
        <v>11</v>
      </c>
      <c r="I276" s="60" t="s">
        <v>56</v>
      </c>
      <c r="J276" s="10"/>
      <c r="K276" s="10"/>
      <c r="L276" s="10"/>
      <c r="M276" s="10"/>
      <c r="N276" s="7" t="s">
        <v>18</v>
      </c>
      <c r="O276" s="10"/>
    </row>
    <row r="277">
      <c r="A277" s="6">
        <v>45705.0</v>
      </c>
      <c r="B277" s="10"/>
      <c r="C277" s="60">
        <v>206461.0</v>
      </c>
      <c r="D277" s="60" t="s">
        <v>110</v>
      </c>
      <c r="E277" s="61">
        <v>45261.0</v>
      </c>
      <c r="F277" s="62">
        <f t="shared" si="1"/>
        <v>14</v>
      </c>
      <c r="G277" s="61">
        <v>45365.0</v>
      </c>
      <c r="H277" s="62">
        <f t="shared" si="2"/>
        <v>11</v>
      </c>
      <c r="I277" s="60" t="s">
        <v>56</v>
      </c>
      <c r="J277" s="10"/>
      <c r="K277" s="10"/>
      <c r="L277" s="10"/>
      <c r="M277" s="10"/>
      <c r="N277" s="7" t="s">
        <v>18</v>
      </c>
      <c r="O277" s="10"/>
    </row>
    <row r="278">
      <c r="A278" s="6">
        <v>45705.0</v>
      </c>
      <c r="B278" s="10"/>
      <c r="C278" s="60">
        <v>211595.0</v>
      </c>
      <c r="D278" s="60" t="s">
        <v>110</v>
      </c>
      <c r="E278" s="61">
        <v>45383.0</v>
      </c>
      <c r="F278" s="62">
        <f t="shared" si="1"/>
        <v>10</v>
      </c>
      <c r="G278" s="61">
        <v>45405.0</v>
      </c>
      <c r="H278" s="62">
        <f t="shared" si="2"/>
        <v>9</v>
      </c>
      <c r="I278" s="60" t="s">
        <v>56</v>
      </c>
      <c r="J278" s="10"/>
      <c r="K278" s="10"/>
      <c r="L278" s="10"/>
      <c r="M278" s="10"/>
      <c r="N278" s="7" t="s">
        <v>18</v>
      </c>
      <c r="O278" s="10"/>
    </row>
    <row r="279">
      <c r="A279" s="6">
        <v>45705.0</v>
      </c>
      <c r="B279" s="10"/>
      <c r="C279" s="60">
        <v>218274.0</v>
      </c>
      <c r="D279" s="60" t="s">
        <v>110</v>
      </c>
      <c r="E279" s="61">
        <v>45444.0</v>
      </c>
      <c r="F279" s="62">
        <f t="shared" si="1"/>
        <v>8</v>
      </c>
      <c r="G279" s="61">
        <v>45463.0</v>
      </c>
      <c r="H279" s="62">
        <f t="shared" si="2"/>
        <v>7</v>
      </c>
      <c r="I279" s="60" t="s">
        <v>44</v>
      </c>
      <c r="J279" s="10"/>
      <c r="K279" s="10"/>
      <c r="L279" s="10"/>
      <c r="M279" s="10"/>
      <c r="N279" s="7" t="s">
        <v>18</v>
      </c>
      <c r="O279" s="10"/>
    </row>
    <row r="280">
      <c r="A280" s="6">
        <v>45705.0</v>
      </c>
      <c r="B280" s="10"/>
      <c r="C280" s="60">
        <v>229504.0</v>
      </c>
      <c r="D280" s="60" t="s">
        <v>110</v>
      </c>
      <c r="E280" s="61">
        <v>45505.0</v>
      </c>
      <c r="F280" s="62">
        <f t="shared" si="1"/>
        <v>6</v>
      </c>
      <c r="G280" s="61">
        <v>45565.0</v>
      </c>
      <c r="H280" s="62">
        <f t="shared" si="2"/>
        <v>4</v>
      </c>
      <c r="I280" s="60" t="s">
        <v>57</v>
      </c>
      <c r="J280" s="10"/>
      <c r="K280" s="10"/>
      <c r="L280" s="10"/>
      <c r="M280" s="10"/>
      <c r="N280" s="7" t="s">
        <v>18</v>
      </c>
      <c r="O280" s="10"/>
    </row>
    <row r="281">
      <c r="A281" s="6">
        <v>45705.0</v>
      </c>
      <c r="B281" s="10"/>
      <c r="C281" s="60">
        <v>233093.0</v>
      </c>
      <c r="D281" s="60" t="s">
        <v>110</v>
      </c>
      <c r="E281" s="61">
        <v>45566.0</v>
      </c>
      <c r="F281" s="62">
        <f t="shared" si="1"/>
        <v>4</v>
      </c>
      <c r="G281" s="61">
        <v>45602.0</v>
      </c>
      <c r="H281" s="62">
        <f t="shared" si="2"/>
        <v>3</v>
      </c>
      <c r="I281" s="60" t="s">
        <v>57</v>
      </c>
      <c r="J281" s="10"/>
      <c r="K281" s="10"/>
      <c r="L281" s="10"/>
      <c r="M281" s="10"/>
      <c r="N281" s="7" t="s">
        <v>18</v>
      </c>
      <c r="O281" s="10"/>
    </row>
    <row r="282">
      <c r="A282" s="6">
        <v>45705.0</v>
      </c>
      <c r="B282" s="10"/>
      <c r="C282" s="60">
        <v>178663.0</v>
      </c>
      <c r="D282" s="60" t="s">
        <v>110</v>
      </c>
      <c r="E282" s="61">
        <v>44743.0</v>
      </c>
      <c r="F282" s="62">
        <f t="shared" si="1"/>
        <v>31</v>
      </c>
      <c r="G282" s="68">
        <v>45215.0</v>
      </c>
      <c r="H282" s="62">
        <f t="shared" si="2"/>
        <v>16</v>
      </c>
      <c r="I282" s="60" t="s">
        <v>41</v>
      </c>
      <c r="J282" s="10"/>
      <c r="K282" s="10"/>
      <c r="L282" s="10"/>
      <c r="M282" s="10"/>
      <c r="N282" s="7" t="s">
        <v>18</v>
      </c>
      <c r="O282" s="10"/>
    </row>
    <row r="283">
      <c r="A283" s="6">
        <v>45705.0</v>
      </c>
      <c r="B283" s="10"/>
      <c r="C283" s="60">
        <v>239148.0</v>
      </c>
      <c r="D283" s="60" t="s">
        <v>110</v>
      </c>
      <c r="E283" s="61">
        <v>45566.0</v>
      </c>
      <c r="F283" s="62">
        <f t="shared" si="1"/>
        <v>4</v>
      </c>
      <c r="G283" s="61">
        <v>45670.0</v>
      </c>
      <c r="H283" s="62">
        <f t="shared" si="2"/>
        <v>1</v>
      </c>
      <c r="I283" s="60" t="s">
        <v>44</v>
      </c>
      <c r="J283" s="10"/>
      <c r="K283" s="10"/>
      <c r="L283" s="10"/>
      <c r="M283" s="10"/>
      <c r="N283" s="7" t="s">
        <v>18</v>
      </c>
      <c r="O283" s="10"/>
    </row>
    <row r="284">
      <c r="A284" s="6">
        <v>45705.0</v>
      </c>
      <c r="B284" s="10"/>
      <c r="C284" s="60">
        <v>241746.0</v>
      </c>
      <c r="D284" s="60" t="s">
        <v>110</v>
      </c>
      <c r="E284" s="61">
        <v>45627.0</v>
      </c>
      <c r="F284" s="62">
        <f t="shared" si="1"/>
        <v>2</v>
      </c>
      <c r="G284" s="61">
        <v>45692.0</v>
      </c>
      <c r="H284" s="62">
        <f t="shared" si="2"/>
        <v>0</v>
      </c>
      <c r="I284" s="60" t="s">
        <v>48</v>
      </c>
      <c r="J284" s="10"/>
      <c r="K284" s="10"/>
      <c r="L284" s="10"/>
      <c r="M284" s="10"/>
      <c r="N284" s="7" t="s">
        <v>18</v>
      </c>
      <c r="O284" s="10"/>
    </row>
    <row r="285">
      <c r="A285" s="6">
        <v>45705.0</v>
      </c>
      <c r="B285" s="10"/>
      <c r="C285" s="60">
        <v>71209.0</v>
      </c>
      <c r="D285" s="60" t="s">
        <v>112</v>
      </c>
      <c r="E285" s="61">
        <v>44105.0</v>
      </c>
      <c r="F285" s="62">
        <f t="shared" si="1"/>
        <v>52</v>
      </c>
      <c r="G285" s="68">
        <v>44162.0</v>
      </c>
      <c r="H285" s="62">
        <f t="shared" si="2"/>
        <v>50</v>
      </c>
      <c r="I285" s="60" t="s">
        <v>69</v>
      </c>
      <c r="J285" s="10"/>
      <c r="K285" s="10"/>
      <c r="L285" s="10"/>
      <c r="M285" s="10"/>
      <c r="N285" s="7" t="s">
        <v>18</v>
      </c>
      <c r="O285" s="10"/>
    </row>
    <row r="286">
      <c r="A286" s="6">
        <v>45705.0</v>
      </c>
      <c r="B286" s="10"/>
      <c r="C286" s="60">
        <v>236385.0</v>
      </c>
      <c r="D286" s="60" t="s">
        <v>112</v>
      </c>
      <c r="E286" s="61">
        <v>45383.0</v>
      </c>
      <c r="F286" s="62">
        <f t="shared" si="1"/>
        <v>10</v>
      </c>
      <c r="G286" s="61">
        <v>45631.0</v>
      </c>
      <c r="H286" s="62">
        <f t="shared" si="2"/>
        <v>2</v>
      </c>
      <c r="I286" s="60" t="s">
        <v>44</v>
      </c>
      <c r="J286" s="10"/>
      <c r="K286" s="10"/>
      <c r="L286" s="10"/>
      <c r="M286" s="10"/>
      <c r="N286" s="7" t="s">
        <v>18</v>
      </c>
      <c r="O286" s="10"/>
    </row>
    <row r="287">
      <c r="A287" s="6">
        <v>45705.0</v>
      </c>
      <c r="B287" s="10"/>
      <c r="C287" s="60">
        <v>234784.0</v>
      </c>
      <c r="D287" s="60" t="s">
        <v>112</v>
      </c>
      <c r="E287" s="61">
        <v>45536.0</v>
      </c>
      <c r="F287" s="62">
        <f t="shared" si="1"/>
        <v>5</v>
      </c>
      <c r="G287" s="68">
        <v>45617.0</v>
      </c>
      <c r="H287" s="62">
        <f t="shared" si="2"/>
        <v>2</v>
      </c>
      <c r="I287" s="60" t="s">
        <v>60</v>
      </c>
      <c r="J287" s="10"/>
      <c r="K287" s="10"/>
      <c r="L287" s="10"/>
      <c r="M287" s="10"/>
      <c r="N287" s="7" t="s">
        <v>18</v>
      </c>
      <c r="O287" s="10"/>
    </row>
    <row r="288">
      <c r="A288" s="6">
        <v>45705.0</v>
      </c>
      <c r="B288" s="10"/>
      <c r="C288" s="60">
        <v>204526.0</v>
      </c>
      <c r="D288" s="60" t="s">
        <v>112</v>
      </c>
      <c r="E288" s="61">
        <v>45323.0</v>
      </c>
      <c r="F288" s="62">
        <f t="shared" si="1"/>
        <v>12</v>
      </c>
      <c r="G288" s="61">
        <v>45352.0</v>
      </c>
      <c r="H288" s="62">
        <f t="shared" si="2"/>
        <v>11</v>
      </c>
      <c r="I288" s="60" t="s">
        <v>57</v>
      </c>
      <c r="J288" s="10"/>
      <c r="K288" s="10"/>
      <c r="L288" s="10"/>
      <c r="M288" s="10"/>
      <c r="N288" s="7" t="s">
        <v>18</v>
      </c>
      <c r="O288" s="10"/>
    </row>
    <row r="289">
      <c r="A289" s="6">
        <v>45706.0</v>
      </c>
      <c r="B289" s="10"/>
      <c r="C289" s="60">
        <v>214587.0</v>
      </c>
      <c r="D289" s="60" t="s">
        <v>112</v>
      </c>
      <c r="E289" s="61">
        <v>45383.0</v>
      </c>
      <c r="F289" s="62">
        <f t="shared" si="1"/>
        <v>10</v>
      </c>
      <c r="G289" s="61">
        <v>45462.0</v>
      </c>
      <c r="H289" s="62">
        <f t="shared" si="2"/>
        <v>7</v>
      </c>
      <c r="I289" s="60" t="s">
        <v>44</v>
      </c>
      <c r="J289" s="10"/>
      <c r="K289" s="10"/>
      <c r="L289" s="10"/>
      <c r="M289" s="10"/>
      <c r="N289" s="7" t="s">
        <v>19</v>
      </c>
      <c r="O289" s="10"/>
    </row>
    <row r="290">
      <c r="A290" s="6">
        <v>45705.0</v>
      </c>
      <c r="B290" s="10"/>
      <c r="C290" s="60">
        <v>217006.0</v>
      </c>
      <c r="D290" s="60" t="s">
        <v>112</v>
      </c>
      <c r="E290" s="61">
        <v>44936.0</v>
      </c>
      <c r="F290" s="62">
        <f t="shared" si="1"/>
        <v>25</v>
      </c>
      <c r="G290" s="61">
        <v>45418.0</v>
      </c>
      <c r="H290" s="62">
        <f t="shared" si="2"/>
        <v>9</v>
      </c>
      <c r="I290" s="60" t="s">
        <v>48</v>
      </c>
      <c r="J290" s="10"/>
      <c r="K290" s="10"/>
      <c r="L290" s="10"/>
      <c r="M290" s="10"/>
      <c r="N290" s="7" t="s">
        <v>18</v>
      </c>
      <c r="O290" s="10"/>
    </row>
    <row r="291">
      <c r="A291" s="6">
        <v>45705.0</v>
      </c>
      <c r="B291" s="10"/>
      <c r="C291" s="60">
        <v>194944.0</v>
      </c>
      <c r="D291" s="60" t="s">
        <v>112</v>
      </c>
      <c r="E291" s="61">
        <v>45200.0</v>
      </c>
      <c r="F291" s="62">
        <f t="shared" si="1"/>
        <v>16</v>
      </c>
      <c r="G291" s="61">
        <v>45265.0</v>
      </c>
      <c r="H291" s="62">
        <f t="shared" si="2"/>
        <v>14</v>
      </c>
      <c r="I291" s="60" t="s">
        <v>44</v>
      </c>
      <c r="J291" s="10"/>
      <c r="K291" s="10"/>
      <c r="L291" s="10"/>
      <c r="M291" s="10"/>
      <c r="N291" s="7" t="s">
        <v>18</v>
      </c>
      <c r="O291" s="10"/>
    </row>
    <row r="292">
      <c r="A292" s="6">
        <v>45706.0</v>
      </c>
      <c r="B292" s="10"/>
      <c r="C292" s="60">
        <v>239232.0</v>
      </c>
      <c r="D292" s="60" t="s">
        <v>112</v>
      </c>
      <c r="E292" s="61">
        <v>45383.0</v>
      </c>
      <c r="F292" s="62">
        <f t="shared" si="1"/>
        <v>10</v>
      </c>
      <c r="G292" s="61">
        <v>45671.0</v>
      </c>
      <c r="H292" s="62">
        <f t="shared" si="2"/>
        <v>1</v>
      </c>
      <c r="I292" s="60" t="s">
        <v>44</v>
      </c>
      <c r="J292" s="10"/>
      <c r="K292" s="75">
        <v>2150.0</v>
      </c>
      <c r="L292" s="10"/>
      <c r="M292" s="10"/>
      <c r="N292" s="7" t="s">
        <v>19</v>
      </c>
      <c r="O292" s="10"/>
    </row>
    <row r="293">
      <c r="A293" s="6">
        <v>45705.0</v>
      </c>
      <c r="B293" s="10"/>
      <c r="C293" s="60">
        <v>238910.0</v>
      </c>
      <c r="D293" s="60" t="s">
        <v>112</v>
      </c>
      <c r="E293" s="61">
        <v>45566.0</v>
      </c>
      <c r="F293" s="62">
        <f t="shared" si="1"/>
        <v>4</v>
      </c>
      <c r="G293" s="61">
        <v>45672.0</v>
      </c>
      <c r="H293" s="62">
        <f t="shared" si="2"/>
        <v>1</v>
      </c>
      <c r="I293" s="60" t="s">
        <v>60</v>
      </c>
      <c r="J293" s="10"/>
      <c r="K293" s="10"/>
      <c r="L293" s="10"/>
      <c r="M293" s="10"/>
      <c r="N293" s="7" t="s">
        <v>18</v>
      </c>
      <c r="O293" s="10"/>
    </row>
    <row r="294">
      <c r="A294" s="6">
        <v>45705.0</v>
      </c>
      <c r="B294" s="10"/>
      <c r="C294" s="60">
        <v>97523.0</v>
      </c>
      <c r="D294" s="60" t="s">
        <v>112</v>
      </c>
      <c r="E294" s="61">
        <v>44348.0</v>
      </c>
      <c r="F294" s="62">
        <f t="shared" si="1"/>
        <v>44</v>
      </c>
      <c r="G294" s="61">
        <v>44425.0</v>
      </c>
      <c r="H294" s="62">
        <f t="shared" si="2"/>
        <v>42</v>
      </c>
      <c r="I294" s="60" t="s">
        <v>117</v>
      </c>
      <c r="J294" s="10"/>
      <c r="K294" s="10"/>
      <c r="L294" s="10"/>
      <c r="M294" s="10"/>
      <c r="N294" s="7" t="s">
        <v>18</v>
      </c>
      <c r="O294" s="10"/>
    </row>
    <row r="295">
      <c r="A295" s="6">
        <v>45705.0</v>
      </c>
      <c r="B295" s="10"/>
      <c r="C295" s="60">
        <v>217227.0</v>
      </c>
      <c r="D295" s="60" t="s">
        <v>112</v>
      </c>
      <c r="E295" s="61">
        <v>45413.0</v>
      </c>
      <c r="F295" s="62">
        <f t="shared" si="1"/>
        <v>9</v>
      </c>
      <c r="G295" s="61">
        <v>45450.0</v>
      </c>
      <c r="H295" s="62">
        <f t="shared" si="2"/>
        <v>8</v>
      </c>
      <c r="I295" s="60" t="s">
        <v>48</v>
      </c>
      <c r="J295" s="10"/>
      <c r="K295" s="10"/>
      <c r="L295" s="10"/>
      <c r="M295" s="10"/>
      <c r="N295" s="7" t="s">
        <v>18</v>
      </c>
      <c r="O295" s="10"/>
    </row>
    <row r="296">
      <c r="A296" s="6">
        <v>45705.0</v>
      </c>
      <c r="B296" s="10"/>
      <c r="C296" s="60">
        <v>236307.0</v>
      </c>
      <c r="D296" s="60" t="s">
        <v>112</v>
      </c>
      <c r="E296" s="61">
        <v>45627.0</v>
      </c>
      <c r="F296" s="62">
        <f t="shared" si="1"/>
        <v>2</v>
      </c>
      <c r="G296" s="61">
        <v>45635.0</v>
      </c>
      <c r="H296" s="62">
        <f t="shared" si="2"/>
        <v>2</v>
      </c>
      <c r="I296" s="60" t="s">
        <v>70</v>
      </c>
      <c r="J296" s="10"/>
      <c r="K296" s="10"/>
      <c r="L296" s="10"/>
      <c r="M296" s="10"/>
      <c r="N296" s="7" t="s">
        <v>18</v>
      </c>
      <c r="O296" s="10"/>
    </row>
    <row r="297">
      <c r="A297" s="6">
        <v>45705.0</v>
      </c>
      <c r="B297" s="10"/>
      <c r="C297" s="60">
        <v>168782.0</v>
      </c>
      <c r="D297" s="60" t="s">
        <v>112</v>
      </c>
      <c r="E297" s="61">
        <v>44958.0</v>
      </c>
      <c r="F297" s="62">
        <f t="shared" si="1"/>
        <v>24</v>
      </c>
      <c r="G297" s="61">
        <v>45041.0</v>
      </c>
      <c r="H297" s="62">
        <f t="shared" si="2"/>
        <v>21</v>
      </c>
      <c r="I297" s="60" t="s">
        <v>48</v>
      </c>
      <c r="J297" s="10"/>
      <c r="K297" s="10"/>
      <c r="L297" s="10"/>
      <c r="M297" s="10"/>
      <c r="N297" s="7" t="s">
        <v>18</v>
      </c>
      <c r="O297" s="10"/>
    </row>
    <row r="298">
      <c r="A298" s="6">
        <v>45705.0</v>
      </c>
      <c r="B298" s="10"/>
      <c r="C298" s="60">
        <v>187352.0</v>
      </c>
      <c r="D298" s="60" t="s">
        <v>112</v>
      </c>
      <c r="E298" s="61">
        <v>45108.0</v>
      </c>
      <c r="F298" s="62">
        <f t="shared" si="1"/>
        <v>19</v>
      </c>
      <c r="G298" s="61">
        <v>45195.0</v>
      </c>
      <c r="H298" s="62">
        <f t="shared" si="2"/>
        <v>16</v>
      </c>
      <c r="I298" s="60" t="s">
        <v>56</v>
      </c>
      <c r="J298" s="10"/>
      <c r="K298" s="10"/>
      <c r="L298" s="10"/>
      <c r="M298" s="10"/>
      <c r="N298" s="7" t="s">
        <v>18</v>
      </c>
      <c r="O298" s="10"/>
    </row>
    <row r="299">
      <c r="A299" s="6">
        <v>45705.0</v>
      </c>
      <c r="B299" s="10"/>
      <c r="C299" s="60">
        <v>202673.0</v>
      </c>
      <c r="D299" s="60" t="s">
        <v>112</v>
      </c>
      <c r="E299" s="61">
        <v>45292.0</v>
      </c>
      <c r="F299" s="62">
        <f t="shared" si="1"/>
        <v>13</v>
      </c>
      <c r="G299" s="61">
        <v>45338.0</v>
      </c>
      <c r="H299" s="62">
        <f t="shared" si="2"/>
        <v>12</v>
      </c>
      <c r="I299" s="60" t="s">
        <v>56</v>
      </c>
      <c r="J299" s="10"/>
      <c r="K299" s="10"/>
      <c r="L299" s="10"/>
      <c r="M299" s="10"/>
      <c r="N299" s="7" t="s">
        <v>18</v>
      </c>
      <c r="O299" s="10"/>
    </row>
    <row r="300">
      <c r="A300" s="6">
        <v>45705.0</v>
      </c>
      <c r="B300" s="10"/>
      <c r="C300" s="60">
        <v>214575.0</v>
      </c>
      <c r="D300" s="60" t="s">
        <v>112</v>
      </c>
      <c r="E300" s="61">
        <v>45383.0</v>
      </c>
      <c r="F300" s="62">
        <f t="shared" si="1"/>
        <v>10</v>
      </c>
      <c r="G300" s="61">
        <v>45427.0</v>
      </c>
      <c r="H300" s="62">
        <f t="shared" si="2"/>
        <v>9</v>
      </c>
      <c r="I300" s="60" t="s">
        <v>70</v>
      </c>
      <c r="J300" s="10"/>
      <c r="K300" s="10"/>
      <c r="L300" s="10"/>
      <c r="M300" s="10"/>
      <c r="N300" s="7" t="s">
        <v>18</v>
      </c>
      <c r="O300" s="10"/>
    </row>
    <row r="301">
      <c r="A301" s="6">
        <v>45705.0</v>
      </c>
      <c r="B301" s="10"/>
      <c r="C301" s="60">
        <v>219698.0</v>
      </c>
      <c r="D301" s="60" t="s">
        <v>112</v>
      </c>
      <c r="E301" s="61">
        <v>45352.0</v>
      </c>
      <c r="F301" s="62">
        <f t="shared" si="1"/>
        <v>11</v>
      </c>
      <c r="G301" s="61">
        <v>45471.0</v>
      </c>
      <c r="H301" s="62">
        <f t="shared" si="2"/>
        <v>7</v>
      </c>
      <c r="I301" s="60" t="s">
        <v>70</v>
      </c>
      <c r="J301" s="10"/>
      <c r="K301" s="10"/>
      <c r="L301" s="10"/>
      <c r="M301" s="10"/>
      <c r="N301" s="7" t="s">
        <v>18</v>
      </c>
      <c r="O301" s="10"/>
    </row>
    <row r="302">
      <c r="A302" s="6">
        <v>45705.0</v>
      </c>
      <c r="B302" s="10"/>
      <c r="C302" s="60">
        <v>225281.0</v>
      </c>
      <c r="D302" s="60" t="s">
        <v>112</v>
      </c>
      <c r="E302" s="61">
        <v>45444.0</v>
      </c>
      <c r="F302" s="62">
        <f t="shared" si="1"/>
        <v>8</v>
      </c>
      <c r="G302" s="61">
        <v>45523.0</v>
      </c>
      <c r="H302" s="62">
        <f t="shared" si="2"/>
        <v>5</v>
      </c>
      <c r="I302" s="60" t="s">
        <v>56</v>
      </c>
      <c r="J302" s="10"/>
      <c r="K302" s="10"/>
      <c r="L302" s="10"/>
      <c r="M302" s="10"/>
      <c r="N302" s="7" t="s">
        <v>18</v>
      </c>
      <c r="O302" s="10"/>
    </row>
    <row r="303">
      <c r="A303" s="6">
        <v>45705.0</v>
      </c>
      <c r="B303" s="10"/>
      <c r="C303" s="60">
        <v>231100.0</v>
      </c>
      <c r="D303" s="60" t="s">
        <v>112</v>
      </c>
      <c r="E303" s="61">
        <v>45536.0</v>
      </c>
      <c r="F303" s="62">
        <f t="shared" si="1"/>
        <v>5</v>
      </c>
      <c r="G303" s="68">
        <v>45580.0</v>
      </c>
      <c r="H303" s="62">
        <f t="shared" si="2"/>
        <v>4</v>
      </c>
      <c r="I303" s="60" t="s">
        <v>48</v>
      </c>
      <c r="J303" s="10"/>
      <c r="K303" s="10"/>
      <c r="L303" s="10"/>
      <c r="M303" s="10"/>
      <c r="N303" s="7" t="s">
        <v>18</v>
      </c>
      <c r="O303" s="10"/>
    </row>
    <row r="304">
      <c r="A304" s="6">
        <v>45705.0</v>
      </c>
      <c r="B304" s="10"/>
      <c r="C304" s="60">
        <v>239663.0</v>
      </c>
      <c r="D304" s="60" t="s">
        <v>112</v>
      </c>
      <c r="E304" s="61">
        <v>45536.0</v>
      </c>
      <c r="F304" s="62">
        <f t="shared" si="1"/>
        <v>5</v>
      </c>
      <c r="G304" s="61">
        <v>45674.0</v>
      </c>
      <c r="H304" s="62">
        <f t="shared" si="2"/>
        <v>1</v>
      </c>
      <c r="I304" s="60" t="s">
        <v>56</v>
      </c>
      <c r="J304" s="10"/>
      <c r="K304" s="10"/>
      <c r="L304" s="10"/>
      <c r="M304" s="10"/>
      <c r="N304" s="7" t="s">
        <v>18</v>
      </c>
      <c r="O304" s="10"/>
    </row>
    <row r="305">
      <c r="A305" s="6">
        <v>45705.0</v>
      </c>
      <c r="B305" s="10"/>
      <c r="C305" s="60">
        <v>35483.0</v>
      </c>
      <c r="D305" s="60" t="s">
        <v>434</v>
      </c>
      <c r="E305" s="61">
        <v>43617.0</v>
      </c>
      <c r="F305" s="62">
        <f t="shared" si="1"/>
        <v>68</v>
      </c>
      <c r="G305" s="68">
        <v>43819.0</v>
      </c>
      <c r="H305" s="62">
        <f t="shared" si="2"/>
        <v>61</v>
      </c>
      <c r="I305" s="60" t="s">
        <v>44</v>
      </c>
      <c r="J305" s="10"/>
      <c r="K305" s="10"/>
      <c r="L305" s="10"/>
      <c r="M305" s="10"/>
      <c r="N305" s="7" t="s">
        <v>18</v>
      </c>
      <c r="O305" s="10"/>
    </row>
    <row r="306">
      <c r="A306" s="6">
        <v>45705.0</v>
      </c>
      <c r="B306" s="10"/>
      <c r="C306" s="60">
        <v>39440.0</v>
      </c>
      <c r="D306" s="60" t="s">
        <v>114</v>
      </c>
      <c r="E306" s="61">
        <v>43709.0</v>
      </c>
      <c r="F306" s="62">
        <f t="shared" si="1"/>
        <v>65</v>
      </c>
      <c r="G306" s="61">
        <v>43871.0</v>
      </c>
      <c r="H306" s="62">
        <f t="shared" si="2"/>
        <v>60</v>
      </c>
      <c r="I306" s="60" t="s">
        <v>41</v>
      </c>
      <c r="J306" s="10"/>
      <c r="K306" s="10"/>
      <c r="L306" s="10"/>
      <c r="M306" s="10"/>
      <c r="N306" s="7" t="s">
        <v>18</v>
      </c>
      <c r="O306" s="10"/>
    </row>
    <row r="307">
      <c r="A307" s="6">
        <v>45705.0</v>
      </c>
      <c r="B307" s="10"/>
      <c r="C307" s="60">
        <v>96465.0</v>
      </c>
      <c r="D307" s="60" t="s">
        <v>114</v>
      </c>
      <c r="E307" s="61">
        <v>44378.0</v>
      </c>
      <c r="F307" s="62">
        <f t="shared" si="1"/>
        <v>43</v>
      </c>
      <c r="G307" s="61">
        <v>44415.0</v>
      </c>
      <c r="H307" s="62">
        <f t="shared" si="2"/>
        <v>42</v>
      </c>
      <c r="I307" s="60" t="s">
        <v>44</v>
      </c>
      <c r="J307" s="10"/>
      <c r="K307" s="10"/>
      <c r="L307" s="10"/>
      <c r="M307" s="10"/>
      <c r="N307" s="7" t="s">
        <v>18</v>
      </c>
      <c r="O307" s="10"/>
    </row>
    <row r="308">
      <c r="A308" s="6">
        <v>45705.0</v>
      </c>
      <c r="B308" s="10"/>
      <c r="C308" s="60">
        <v>141034.0</v>
      </c>
      <c r="D308" s="60" t="s">
        <v>114</v>
      </c>
      <c r="E308" s="61">
        <v>44682.0</v>
      </c>
      <c r="F308" s="62">
        <f t="shared" si="1"/>
        <v>33</v>
      </c>
      <c r="G308" s="61">
        <v>44791.0</v>
      </c>
      <c r="H308" s="62">
        <f t="shared" si="2"/>
        <v>30</v>
      </c>
      <c r="I308" s="60" t="s">
        <v>44</v>
      </c>
      <c r="J308" s="10"/>
      <c r="K308" s="10"/>
      <c r="L308" s="10"/>
      <c r="M308" s="10"/>
      <c r="N308" s="7" t="s">
        <v>18</v>
      </c>
      <c r="O308" s="10"/>
    </row>
    <row r="309">
      <c r="A309" s="6">
        <v>45705.0</v>
      </c>
      <c r="B309" s="10"/>
      <c r="C309" s="60">
        <v>167192.0</v>
      </c>
      <c r="D309" s="60" t="s">
        <v>114</v>
      </c>
      <c r="E309" s="61">
        <v>45017.0</v>
      </c>
      <c r="F309" s="62">
        <f t="shared" si="1"/>
        <v>22</v>
      </c>
      <c r="G309" s="61">
        <v>45030.0</v>
      </c>
      <c r="H309" s="62">
        <f t="shared" si="2"/>
        <v>22</v>
      </c>
      <c r="I309" s="60" t="s">
        <v>44</v>
      </c>
      <c r="J309" s="10"/>
      <c r="K309" s="10"/>
      <c r="L309" s="10"/>
      <c r="M309" s="10"/>
      <c r="N309" s="7" t="s">
        <v>18</v>
      </c>
      <c r="O309" s="10"/>
    </row>
    <row r="310">
      <c r="A310" s="6">
        <v>45705.0</v>
      </c>
      <c r="B310" s="10"/>
      <c r="C310" s="60">
        <v>232308.0</v>
      </c>
      <c r="D310" s="60" t="s">
        <v>114</v>
      </c>
      <c r="E310" s="61">
        <v>45505.0</v>
      </c>
      <c r="F310" s="62">
        <f t="shared" si="1"/>
        <v>6</v>
      </c>
      <c r="G310" s="68">
        <v>45593.0</v>
      </c>
      <c r="H310" s="62">
        <f t="shared" si="2"/>
        <v>3</v>
      </c>
      <c r="I310" s="60" t="s">
        <v>56</v>
      </c>
      <c r="J310" s="10"/>
      <c r="K310" s="10"/>
      <c r="L310" s="10"/>
      <c r="M310" s="10"/>
      <c r="N310" s="7" t="s">
        <v>18</v>
      </c>
      <c r="O310" s="10"/>
    </row>
    <row r="311">
      <c r="A311" s="6">
        <v>45705.0</v>
      </c>
      <c r="B311" s="10"/>
      <c r="C311" s="60">
        <v>207877.0</v>
      </c>
      <c r="D311" s="60" t="s">
        <v>110</v>
      </c>
      <c r="E311" s="61">
        <v>45352.0</v>
      </c>
      <c r="F311" s="62">
        <f t="shared" si="1"/>
        <v>11</v>
      </c>
      <c r="G311" s="61">
        <v>45378.0</v>
      </c>
      <c r="H311" s="62">
        <f t="shared" si="2"/>
        <v>10</v>
      </c>
      <c r="I311" s="60" t="s">
        <v>48</v>
      </c>
      <c r="J311" s="10"/>
      <c r="K311" s="10"/>
      <c r="L311" s="10"/>
      <c r="M311" s="10"/>
      <c r="N311" s="7" t="s">
        <v>18</v>
      </c>
      <c r="O311" s="10"/>
    </row>
    <row r="312">
      <c r="A312" s="6">
        <v>45705.0</v>
      </c>
      <c r="B312" s="10"/>
      <c r="C312" s="60">
        <v>228545.0</v>
      </c>
      <c r="D312" s="60" t="s">
        <v>110</v>
      </c>
      <c r="E312" s="61">
        <v>45139.0</v>
      </c>
      <c r="F312" s="62">
        <f t="shared" si="1"/>
        <v>18</v>
      </c>
      <c r="G312" s="61">
        <v>45554.0</v>
      </c>
      <c r="H312" s="62">
        <f t="shared" si="2"/>
        <v>4</v>
      </c>
      <c r="I312" s="60" t="s">
        <v>167</v>
      </c>
      <c r="J312" s="10"/>
      <c r="K312" s="10"/>
      <c r="L312" s="10"/>
      <c r="M312" s="10"/>
      <c r="N312" s="7" t="s">
        <v>18</v>
      </c>
      <c r="O312" s="10"/>
    </row>
    <row r="313">
      <c r="A313" s="6">
        <v>45705.0</v>
      </c>
      <c r="B313" s="10"/>
      <c r="C313" s="60">
        <v>210195.0</v>
      </c>
      <c r="D313" s="60" t="s">
        <v>110</v>
      </c>
      <c r="E313" s="61">
        <v>45352.0</v>
      </c>
      <c r="F313" s="62">
        <f t="shared" si="1"/>
        <v>11</v>
      </c>
      <c r="G313" s="61">
        <v>45395.0</v>
      </c>
      <c r="H313" s="62">
        <f t="shared" si="2"/>
        <v>10</v>
      </c>
      <c r="I313" s="60" t="s">
        <v>44</v>
      </c>
      <c r="J313" s="10"/>
      <c r="K313" s="10"/>
      <c r="L313" s="10"/>
      <c r="M313" s="10"/>
      <c r="N313" s="7" t="s">
        <v>18</v>
      </c>
      <c r="O313" s="10"/>
    </row>
    <row r="314">
      <c r="A314" s="6">
        <v>45705.0</v>
      </c>
      <c r="B314" s="10"/>
      <c r="C314" s="60">
        <v>225833.0</v>
      </c>
      <c r="D314" s="60" t="s">
        <v>110</v>
      </c>
      <c r="E314" s="61">
        <v>45444.0</v>
      </c>
      <c r="F314" s="62">
        <f t="shared" si="1"/>
        <v>8</v>
      </c>
      <c r="G314" s="61">
        <v>45527.0</v>
      </c>
      <c r="H314" s="62">
        <f t="shared" si="2"/>
        <v>5</v>
      </c>
      <c r="I314" s="60" t="s">
        <v>56</v>
      </c>
      <c r="J314" s="10"/>
      <c r="K314" s="10"/>
      <c r="L314" s="10"/>
      <c r="M314" s="10"/>
      <c r="N314" s="7" t="s">
        <v>17</v>
      </c>
      <c r="O314" s="10"/>
    </row>
    <row r="315">
      <c r="A315" s="6">
        <v>45705.0</v>
      </c>
      <c r="B315" s="10"/>
      <c r="C315" s="60">
        <v>233144.0</v>
      </c>
      <c r="D315" s="60" t="s">
        <v>110</v>
      </c>
      <c r="E315" s="61">
        <v>45566.0</v>
      </c>
      <c r="F315" s="62">
        <f t="shared" si="1"/>
        <v>4</v>
      </c>
      <c r="G315" s="61">
        <v>45601.0</v>
      </c>
      <c r="H315" s="62">
        <f t="shared" si="2"/>
        <v>3</v>
      </c>
      <c r="I315" s="60" t="s">
        <v>57</v>
      </c>
      <c r="J315" s="10"/>
      <c r="K315" s="10"/>
      <c r="L315" s="10"/>
      <c r="M315" s="10"/>
      <c r="N315" s="7" t="s">
        <v>18</v>
      </c>
      <c r="O315" s="10"/>
    </row>
    <row r="316">
      <c r="A316" s="6">
        <v>45705.0</v>
      </c>
      <c r="B316" s="10"/>
      <c r="C316" s="60">
        <v>202307.0</v>
      </c>
      <c r="D316" s="60" t="s">
        <v>112</v>
      </c>
      <c r="E316" s="61">
        <v>45323.0</v>
      </c>
      <c r="F316" s="62">
        <f t="shared" si="1"/>
        <v>12</v>
      </c>
      <c r="G316" s="61">
        <v>45336.0</v>
      </c>
      <c r="H316" s="62">
        <f t="shared" si="2"/>
        <v>12</v>
      </c>
      <c r="I316" s="60" t="s">
        <v>44</v>
      </c>
      <c r="J316" s="10"/>
      <c r="K316" s="10"/>
      <c r="L316" s="10"/>
      <c r="M316" s="10"/>
      <c r="N316" s="7" t="s">
        <v>18</v>
      </c>
      <c r="O316" s="10"/>
    </row>
    <row r="317">
      <c r="A317" s="6">
        <v>45705.0</v>
      </c>
      <c r="B317" s="10"/>
      <c r="C317" s="60">
        <v>174178.0</v>
      </c>
      <c r="D317" s="60" t="s">
        <v>112</v>
      </c>
      <c r="E317" s="61">
        <v>45047.0</v>
      </c>
      <c r="F317" s="62">
        <f t="shared" si="1"/>
        <v>21</v>
      </c>
      <c r="G317" s="61">
        <v>45089.0</v>
      </c>
      <c r="H317" s="62">
        <f t="shared" si="2"/>
        <v>20</v>
      </c>
      <c r="I317" s="60" t="s">
        <v>48</v>
      </c>
      <c r="J317" s="10"/>
      <c r="K317" s="10"/>
      <c r="L317" s="10"/>
      <c r="M317" s="10"/>
      <c r="N317" s="7" t="s">
        <v>18</v>
      </c>
      <c r="O317" s="10"/>
    </row>
    <row r="318">
      <c r="A318" s="6">
        <v>45705.0</v>
      </c>
      <c r="B318" s="10"/>
      <c r="C318" s="60">
        <v>177937.0</v>
      </c>
      <c r="D318" s="60" t="s">
        <v>112</v>
      </c>
      <c r="E318" s="61">
        <v>45047.0</v>
      </c>
      <c r="F318" s="62">
        <f t="shared" si="1"/>
        <v>21</v>
      </c>
      <c r="G318" s="61">
        <v>45117.0</v>
      </c>
      <c r="H318" s="62">
        <f t="shared" si="2"/>
        <v>19</v>
      </c>
      <c r="I318" s="60" t="s">
        <v>48</v>
      </c>
      <c r="J318" s="10"/>
      <c r="K318" s="10"/>
      <c r="L318" s="10"/>
      <c r="M318" s="10"/>
      <c r="N318" s="7" t="s">
        <v>18</v>
      </c>
      <c r="O318" s="10"/>
    </row>
    <row r="319">
      <c r="A319" s="6">
        <v>45705.0</v>
      </c>
      <c r="B319" s="10"/>
      <c r="C319" s="60">
        <v>188322.0</v>
      </c>
      <c r="D319" s="60" t="s">
        <v>112</v>
      </c>
      <c r="E319" s="61">
        <v>45170.0</v>
      </c>
      <c r="F319" s="62">
        <f t="shared" si="1"/>
        <v>17</v>
      </c>
      <c r="G319" s="61">
        <v>45204.0</v>
      </c>
      <c r="H319" s="62">
        <f t="shared" si="2"/>
        <v>16</v>
      </c>
      <c r="I319" s="60" t="s">
        <v>60</v>
      </c>
      <c r="J319" s="10"/>
      <c r="K319" s="10"/>
      <c r="L319" s="10"/>
      <c r="M319" s="10"/>
      <c r="N319" s="7" t="s">
        <v>18</v>
      </c>
      <c r="O319" s="10"/>
    </row>
    <row r="320">
      <c r="A320" s="6">
        <v>45705.0</v>
      </c>
      <c r="B320" s="10"/>
      <c r="C320" s="60">
        <v>222645.0</v>
      </c>
      <c r="D320" s="60" t="s">
        <v>112</v>
      </c>
      <c r="E320" s="61">
        <v>45444.0</v>
      </c>
      <c r="F320" s="62">
        <f t="shared" si="1"/>
        <v>8</v>
      </c>
      <c r="G320" s="61">
        <v>45497.0</v>
      </c>
      <c r="H320" s="62">
        <f t="shared" si="2"/>
        <v>6</v>
      </c>
      <c r="I320" s="60" t="s">
        <v>56</v>
      </c>
      <c r="J320" s="10"/>
      <c r="K320" s="10"/>
      <c r="L320" s="10"/>
      <c r="M320" s="10"/>
      <c r="N320" s="7" t="s">
        <v>18</v>
      </c>
      <c r="O320" s="10"/>
    </row>
    <row r="321">
      <c r="A321" s="6">
        <v>45705.0</v>
      </c>
      <c r="B321" s="10"/>
      <c r="C321" s="60">
        <v>235607.0</v>
      </c>
      <c r="D321" s="60" t="s">
        <v>112</v>
      </c>
      <c r="E321" s="61">
        <v>45413.0</v>
      </c>
      <c r="F321" s="62">
        <f t="shared" si="1"/>
        <v>9</v>
      </c>
      <c r="G321" s="68">
        <v>45624.0</v>
      </c>
      <c r="H321" s="62">
        <f t="shared" si="2"/>
        <v>2</v>
      </c>
      <c r="I321" s="60" t="s">
        <v>48</v>
      </c>
      <c r="J321" s="10"/>
      <c r="K321" s="10"/>
      <c r="L321" s="10"/>
      <c r="M321" s="10"/>
      <c r="N321" s="7" t="s">
        <v>18</v>
      </c>
      <c r="O321" s="10"/>
    </row>
    <row r="322">
      <c r="A322" s="6">
        <v>45705.0</v>
      </c>
      <c r="B322" s="10"/>
      <c r="C322" s="60">
        <v>94936.0</v>
      </c>
      <c r="D322" s="60" t="s">
        <v>114</v>
      </c>
      <c r="E322" s="61">
        <v>44287.0</v>
      </c>
      <c r="F322" s="62">
        <f t="shared" si="1"/>
        <v>46</v>
      </c>
      <c r="G322" s="61">
        <v>44398.0</v>
      </c>
      <c r="H322" s="62">
        <f t="shared" si="2"/>
        <v>42</v>
      </c>
      <c r="I322" s="60" t="s">
        <v>69</v>
      </c>
      <c r="J322" s="10"/>
      <c r="K322" s="10"/>
      <c r="L322" s="10"/>
      <c r="M322" s="10"/>
      <c r="N322" s="7" t="s">
        <v>18</v>
      </c>
      <c r="O322" s="10"/>
    </row>
    <row r="323">
      <c r="A323" s="6">
        <v>45705.0</v>
      </c>
      <c r="B323" s="10"/>
      <c r="C323" s="60">
        <v>190319.0</v>
      </c>
      <c r="D323" s="60" t="s">
        <v>114</v>
      </c>
      <c r="E323" s="61">
        <v>45170.0</v>
      </c>
      <c r="F323" s="62">
        <f t="shared" si="1"/>
        <v>17</v>
      </c>
      <c r="G323" s="68">
        <v>45222.0</v>
      </c>
      <c r="H323" s="62">
        <f t="shared" si="2"/>
        <v>15</v>
      </c>
      <c r="I323" s="60" t="s">
        <v>69</v>
      </c>
      <c r="J323" s="10"/>
      <c r="K323" s="10"/>
      <c r="L323" s="10"/>
      <c r="M323" s="10"/>
      <c r="N323" s="7" t="s">
        <v>18</v>
      </c>
      <c r="O323" s="10"/>
    </row>
    <row r="324">
      <c r="A324" s="6">
        <v>45705.0</v>
      </c>
      <c r="B324" s="10"/>
      <c r="C324" s="60">
        <v>198152.0</v>
      </c>
      <c r="D324" s="60" t="s">
        <v>114</v>
      </c>
      <c r="E324" s="61">
        <v>45231.0</v>
      </c>
      <c r="F324" s="62">
        <f t="shared" si="1"/>
        <v>15</v>
      </c>
      <c r="G324" s="61">
        <v>45313.0</v>
      </c>
      <c r="H324" s="62">
        <f t="shared" si="2"/>
        <v>12</v>
      </c>
      <c r="I324" s="60" t="s">
        <v>69</v>
      </c>
      <c r="J324" s="10"/>
      <c r="K324" s="10"/>
      <c r="L324" s="10"/>
      <c r="M324" s="10"/>
      <c r="N324" s="7" t="s">
        <v>18</v>
      </c>
      <c r="O324" s="10"/>
    </row>
    <row r="325">
      <c r="A325" s="6">
        <v>45705.0</v>
      </c>
      <c r="B325" s="10"/>
      <c r="C325" s="60">
        <v>222022.0</v>
      </c>
      <c r="D325" s="60" t="s">
        <v>114</v>
      </c>
      <c r="E325" s="61">
        <v>45444.0</v>
      </c>
      <c r="F325" s="62">
        <f t="shared" si="1"/>
        <v>8</v>
      </c>
      <c r="G325" s="61">
        <v>45400.0</v>
      </c>
      <c r="H325" s="62">
        <f t="shared" si="2"/>
        <v>10</v>
      </c>
      <c r="I325" s="60" t="s">
        <v>57</v>
      </c>
      <c r="J325" s="10"/>
      <c r="K325" s="10"/>
      <c r="L325" s="10"/>
      <c r="M325" s="10"/>
      <c r="N325" s="7" t="s">
        <v>18</v>
      </c>
      <c r="O325" s="10"/>
    </row>
    <row r="326">
      <c r="A326" s="6">
        <v>45705.0</v>
      </c>
      <c r="B326" s="10"/>
      <c r="C326" s="60">
        <v>200852.0</v>
      </c>
      <c r="D326" s="60" t="s">
        <v>114</v>
      </c>
      <c r="E326" s="61">
        <v>45352.0</v>
      </c>
      <c r="F326" s="62">
        <f t="shared" si="1"/>
        <v>11</v>
      </c>
      <c r="G326" s="61">
        <v>45407.0</v>
      </c>
      <c r="H326" s="62">
        <f t="shared" si="2"/>
        <v>9</v>
      </c>
      <c r="I326" s="60" t="s">
        <v>41</v>
      </c>
      <c r="J326" s="10"/>
      <c r="K326" s="10"/>
      <c r="L326" s="10"/>
      <c r="M326" s="10"/>
      <c r="N326" s="7" t="s">
        <v>18</v>
      </c>
      <c r="O326" s="10"/>
    </row>
    <row r="327">
      <c r="A327" s="6">
        <v>45705.0</v>
      </c>
      <c r="B327" s="10"/>
      <c r="C327" s="60">
        <v>230743.0</v>
      </c>
      <c r="D327" s="60" t="s">
        <v>114</v>
      </c>
      <c r="E327" s="61">
        <v>45505.0</v>
      </c>
      <c r="F327" s="62">
        <f t="shared" si="1"/>
        <v>6</v>
      </c>
      <c r="G327" s="68">
        <v>45580.0</v>
      </c>
      <c r="H327" s="62">
        <f t="shared" si="2"/>
        <v>4</v>
      </c>
      <c r="I327" s="60" t="s">
        <v>69</v>
      </c>
      <c r="J327" s="10"/>
      <c r="K327" s="10"/>
      <c r="L327" s="10"/>
      <c r="M327" s="10"/>
      <c r="N327" s="7" t="s">
        <v>18</v>
      </c>
      <c r="O327" s="10"/>
    </row>
    <row r="328">
      <c r="A328" s="6">
        <v>45705.0</v>
      </c>
      <c r="B328" s="10"/>
      <c r="C328" s="60">
        <v>228401.0</v>
      </c>
      <c r="D328" s="60" t="s">
        <v>114</v>
      </c>
      <c r="E328" s="61">
        <v>45536.0</v>
      </c>
      <c r="F328" s="62">
        <f t="shared" si="1"/>
        <v>5</v>
      </c>
      <c r="G328" s="68">
        <v>45589.0</v>
      </c>
      <c r="H328" s="62">
        <f t="shared" si="2"/>
        <v>3</v>
      </c>
      <c r="I328" s="60" t="s">
        <v>69</v>
      </c>
      <c r="J328" s="10"/>
      <c r="K328" s="10"/>
      <c r="L328" s="10"/>
      <c r="M328" s="10"/>
      <c r="N328" s="7" t="s">
        <v>18</v>
      </c>
      <c r="O328" s="10"/>
    </row>
    <row r="329">
      <c r="A329" s="6">
        <v>45705.0</v>
      </c>
      <c r="B329" s="10"/>
      <c r="C329" s="60">
        <v>180490.0</v>
      </c>
      <c r="D329" s="60" t="s">
        <v>116</v>
      </c>
      <c r="E329" s="61">
        <v>44958.0</v>
      </c>
      <c r="F329" s="62">
        <f t="shared" si="1"/>
        <v>24</v>
      </c>
      <c r="G329" s="61">
        <v>45138.0</v>
      </c>
      <c r="H329" s="62">
        <f t="shared" si="2"/>
        <v>18</v>
      </c>
      <c r="I329" s="60" t="s">
        <v>60</v>
      </c>
      <c r="J329" s="10"/>
      <c r="K329" s="10"/>
      <c r="L329" s="10"/>
      <c r="M329" s="10"/>
      <c r="N329" s="7" t="s">
        <v>18</v>
      </c>
      <c r="O329" s="10"/>
    </row>
    <row r="330">
      <c r="A330" s="6">
        <v>45705.0</v>
      </c>
      <c r="B330" s="10"/>
      <c r="C330" s="60">
        <v>196371.0</v>
      </c>
      <c r="D330" s="60" t="s">
        <v>116</v>
      </c>
      <c r="E330" s="61">
        <v>45231.0</v>
      </c>
      <c r="F330" s="62">
        <f t="shared" si="1"/>
        <v>15</v>
      </c>
      <c r="G330" s="68">
        <v>45279.0</v>
      </c>
      <c r="H330" s="62">
        <f t="shared" si="2"/>
        <v>13</v>
      </c>
      <c r="I330" s="60" t="s">
        <v>60</v>
      </c>
      <c r="J330" s="10"/>
      <c r="K330" s="10"/>
      <c r="L330" s="10"/>
      <c r="M330" s="10"/>
      <c r="N330" s="7" t="s">
        <v>18</v>
      </c>
      <c r="O330" s="10"/>
    </row>
    <row r="331">
      <c r="A331" s="6">
        <v>45705.0</v>
      </c>
      <c r="B331" s="10"/>
      <c r="C331" s="60">
        <v>193633.0</v>
      </c>
      <c r="D331" s="60" t="s">
        <v>116</v>
      </c>
      <c r="E331" s="61">
        <v>45231.0</v>
      </c>
      <c r="F331" s="62">
        <f t="shared" si="1"/>
        <v>15</v>
      </c>
      <c r="G331" s="68">
        <v>45253.0</v>
      </c>
      <c r="H331" s="62">
        <f t="shared" si="2"/>
        <v>14</v>
      </c>
      <c r="I331" s="60" t="s">
        <v>44</v>
      </c>
      <c r="J331" s="10"/>
      <c r="K331" s="10"/>
      <c r="L331" s="10"/>
      <c r="M331" s="10"/>
      <c r="N331" s="7" t="s">
        <v>18</v>
      </c>
      <c r="O331" s="10"/>
    </row>
    <row r="332">
      <c r="A332" s="6">
        <v>45705.0</v>
      </c>
      <c r="B332" s="10"/>
      <c r="C332" s="60">
        <v>226976.0</v>
      </c>
      <c r="D332" s="60" t="s">
        <v>116</v>
      </c>
      <c r="E332" s="61">
        <v>45444.0</v>
      </c>
      <c r="F332" s="62">
        <f t="shared" si="1"/>
        <v>8</v>
      </c>
      <c r="G332" s="61">
        <v>45539.0</v>
      </c>
      <c r="H332" s="62">
        <f t="shared" si="2"/>
        <v>5</v>
      </c>
      <c r="I332" s="60" t="s">
        <v>60</v>
      </c>
      <c r="J332" s="10"/>
      <c r="K332" s="10"/>
      <c r="L332" s="10"/>
      <c r="M332" s="10"/>
      <c r="N332" s="7" t="s">
        <v>18</v>
      </c>
      <c r="O332" s="10"/>
    </row>
    <row r="333">
      <c r="A333" s="6">
        <v>45705.0</v>
      </c>
      <c r="B333" s="10"/>
      <c r="C333" s="60">
        <v>183372.0</v>
      </c>
      <c r="D333" s="60" t="s">
        <v>118</v>
      </c>
      <c r="E333" s="61">
        <v>45047.0</v>
      </c>
      <c r="F333" s="62">
        <f t="shared" si="1"/>
        <v>21</v>
      </c>
      <c r="G333" s="61">
        <v>45161.0</v>
      </c>
      <c r="H333" s="62">
        <f t="shared" si="2"/>
        <v>17</v>
      </c>
      <c r="I333" s="60" t="s">
        <v>69</v>
      </c>
      <c r="J333" s="10"/>
      <c r="K333" s="10"/>
      <c r="L333" s="10"/>
      <c r="M333" s="10"/>
      <c r="N333" s="7" t="s">
        <v>18</v>
      </c>
      <c r="O333" s="10"/>
    </row>
    <row r="334">
      <c r="A334" s="6">
        <v>45705.0</v>
      </c>
      <c r="B334" s="10"/>
      <c r="C334" s="60">
        <v>209503.0</v>
      </c>
      <c r="D334" s="60" t="s">
        <v>118</v>
      </c>
      <c r="E334" s="61">
        <v>45231.0</v>
      </c>
      <c r="F334" s="62">
        <f t="shared" si="1"/>
        <v>15</v>
      </c>
      <c r="G334" s="61">
        <v>45392.0</v>
      </c>
      <c r="H334" s="62">
        <f t="shared" si="2"/>
        <v>10</v>
      </c>
      <c r="I334" s="60" t="s">
        <v>41</v>
      </c>
      <c r="J334" s="10"/>
      <c r="K334" s="10"/>
      <c r="L334" s="10"/>
      <c r="M334" s="10"/>
      <c r="N334" s="7" t="s">
        <v>17</v>
      </c>
      <c r="O334" s="10"/>
    </row>
    <row r="335">
      <c r="A335" s="6">
        <v>45705.0</v>
      </c>
      <c r="B335" s="10"/>
      <c r="C335" s="60">
        <v>223963.0</v>
      </c>
      <c r="D335" s="60" t="s">
        <v>118</v>
      </c>
      <c r="E335" s="61">
        <v>45505.0</v>
      </c>
      <c r="F335" s="62">
        <f t="shared" si="1"/>
        <v>6</v>
      </c>
      <c r="G335" s="61">
        <v>45510.0</v>
      </c>
      <c r="H335" s="62">
        <f t="shared" si="2"/>
        <v>6</v>
      </c>
      <c r="I335" s="60" t="s">
        <v>69</v>
      </c>
      <c r="J335" s="10"/>
      <c r="K335" s="10"/>
      <c r="L335" s="10"/>
      <c r="M335" s="10"/>
      <c r="N335" s="7" t="s">
        <v>18</v>
      </c>
      <c r="O335" s="10"/>
    </row>
    <row r="336">
      <c r="A336" s="6">
        <v>45705.0</v>
      </c>
      <c r="B336" s="10"/>
      <c r="C336" s="60">
        <v>225067.0</v>
      </c>
      <c r="D336" s="60" t="s">
        <v>118</v>
      </c>
      <c r="E336" s="61">
        <v>45474.0</v>
      </c>
      <c r="F336" s="62">
        <f t="shared" si="1"/>
        <v>7</v>
      </c>
      <c r="G336" s="61">
        <v>45519.0</v>
      </c>
      <c r="H336" s="62">
        <f t="shared" si="2"/>
        <v>6</v>
      </c>
      <c r="I336" s="60" t="s">
        <v>69</v>
      </c>
      <c r="J336" s="10"/>
      <c r="K336" s="10"/>
      <c r="L336" s="10"/>
      <c r="M336" s="10"/>
      <c r="N336" s="7" t="s">
        <v>18</v>
      </c>
      <c r="O336" s="10"/>
    </row>
    <row r="337">
      <c r="A337" s="6">
        <v>45705.0</v>
      </c>
      <c r="B337" s="10"/>
      <c r="C337" s="60">
        <v>226487.0</v>
      </c>
      <c r="D337" s="60" t="s">
        <v>150</v>
      </c>
      <c r="E337" s="61">
        <v>45474.0</v>
      </c>
      <c r="F337" s="62">
        <f t="shared" si="1"/>
        <v>7</v>
      </c>
      <c r="G337" s="61">
        <v>45534.0</v>
      </c>
      <c r="H337" s="62">
        <f t="shared" si="2"/>
        <v>5</v>
      </c>
      <c r="I337" s="60" t="s">
        <v>69</v>
      </c>
      <c r="J337" s="10"/>
      <c r="K337" s="10"/>
      <c r="L337" s="10"/>
      <c r="M337" s="10"/>
      <c r="N337" s="7" t="s">
        <v>18</v>
      </c>
      <c r="O337" s="10"/>
    </row>
    <row r="338">
      <c r="A338" s="6">
        <v>45705.0</v>
      </c>
      <c r="B338" s="10"/>
      <c r="C338" s="60">
        <v>168690.0</v>
      </c>
      <c r="D338" s="60" t="s">
        <v>120</v>
      </c>
      <c r="E338" s="61">
        <v>44986.0</v>
      </c>
      <c r="F338" s="62">
        <f t="shared" si="1"/>
        <v>23</v>
      </c>
      <c r="G338" s="61">
        <v>45041.0</v>
      </c>
      <c r="H338" s="62">
        <f t="shared" si="2"/>
        <v>21</v>
      </c>
      <c r="I338" s="60" t="s">
        <v>41</v>
      </c>
      <c r="J338" s="10"/>
      <c r="K338" s="10"/>
      <c r="L338" s="10"/>
      <c r="M338" s="10"/>
      <c r="N338" s="7" t="s">
        <v>18</v>
      </c>
      <c r="O338" s="10"/>
    </row>
    <row r="339">
      <c r="A339" s="6">
        <v>45705.0</v>
      </c>
      <c r="B339" s="10"/>
      <c r="C339" s="60">
        <v>171897.0</v>
      </c>
      <c r="D339" s="60" t="s">
        <v>120</v>
      </c>
      <c r="E339" s="61">
        <v>45108.0</v>
      </c>
      <c r="F339" s="62">
        <f t="shared" si="1"/>
        <v>19</v>
      </c>
      <c r="G339" s="61">
        <v>45182.0</v>
      </c>
      <c r="H339" s="62">
        <f t="shared" si="2"/>
        <v>17</v>
      </c>
      <c r="I339" s="60" t="s">
        <v>56</v>
      </c>
      <c r="J339" s="10"/>
      <c r="K339" s="10"/>
      <c r="L339" s="10"/>
      <c r="M339" s="10"/>
      <c r="N339" s="7" t="s">
        <v>18</v>
      </c>
      <c r="O339" s="10"/>
    </row>
    <row r="340">
      <c r="A340" s="6">
        <v>45705.0</v>
      </c>
      <c r="B340" s="10"/>
      <c r="C340" s="60">
        <v>219551.0</v>
      </c>
      <c r="D340" s="60" t="s">
        <v>120</v>
      </c>
      <c r="E340" s="61">
        <v>45352.0</v>
      </c>
      <c r="F340" s="62">
        <f t="shared" si="1"/>
        <v>11</v>
      </c>
      <c r="G340" s="61">
        <v>45470.0</v>
      </c>
      <c r="H340" s="62">
        <f t="shared" si="2"/>
        <v>7</v>
      </c>
      <c r="I340" s="60" t="s">
        <v>57</v>
      </c>
      <c r="J340" s="10"/>
      <c r="K340" s="10"/>
      <c r="L340" s="10"/>
      <c r="M340" s="10"/>
      <c r="N340" s="7" t="s">
        <v>18</v>
      </c>
      <c r="O340" s="10"/>
    </row>
    <row r="341">
      <c r="A341" s="6">
        <v>45698.0</v>
      </c>
      <c r="B341" s="10"/>
      <c r="C341" s="60">
        <v>197041.0</v>
      </c>
      <c r="D341" s="60" t="s">
        <v>120</v>
      </c>
      <c r="E341" s="61">
        <v>45261.0</v>
      </c>
      <c r="F341" s="62">
        <f t="shared" si="1"/>
        <v>14</v>
      </c>
      <c r="G341" s="61">
        <v>45294.0</v>
      </c>
      <c r="H341" s="62">
        <f t="shared" si="2"/>
        <v>13</v>
      </c>
      <c r="I341" s="60" t="s">
        <v>56</v>
      </c>
      <c r="J341" s="10"/>
      <c r="K341" s="7" t="s">
        <v>143</v>
      </c>
      <c r="L341" s="10"/>
      <c r="M341" s="10"/>
      <c r="N341" s="7" t="s">
        <v>19</v>
      </c>
      <c r="O341" s="10"/>
    </row>
    <row r="342">
      <c r="A342" s="6">
        <v>45705.0</v>
      </c>
      <c r="B342" s="10"/>
      <c r="C342" s="60">
        <v>226945.0</v>
      </c>
      <c r="D342" s="60" t="s">
        <v>120</v>
      </c>
      <c r="E342" s="61">
        <v>45474.0</v>
      </c>
      <c r="F342" s="62">
        <f t="shared" si="1"/>
        <v>7</v>
      </c>
      <c r="G342" s="61">
        <v>45539.0</v>
      </c>
      <c r="H342" s="62">
        <f t="shared" si="2"/>
        <v>5</v>
      </c>
      <c r="I342" s="60" t="s">
        <v>41</v>
      </c>
      <c r="J342" s="10"/>
      <c r="K342" s="10"/>
      <c r="L342" s="10"/>
      <c r="M342" s="10"/>
      <c r="N342" s="7" t="s">
        <v>18</v>
      </c>
      <c r="O342" s="10"/>
    </row>
    <row r="343">
      <c r="A343" s="6">
        <v>45701.0</v>
      </c>
      <c r="B343" s="6">
        <v>45705.0</v>
      </c>
      <c r="C343" s="60">
        <v>225523.0</v>
      </c>
      <c r="D343" s="60" t="s">
        <v>120</v>
      </c>
      <c r="E343" s="61">
        <v>45444.0</v>
      </c>
      <c r="F343" s="62">
        <f t="shared" si="1"/>
        <v>8</v>
      </c>
      <c r="G343" s="61">
        <v>45525.0</v>
      </c>
      <c r="H343" s="62">
        <f t="shared" si="2"/>
        <v>5</v>
      </c>
      <c r="I343" s="60" t="s">
        <v>48</v>
      </c>
      <c r="J343" s="7">
        <v>401.0</v>
      </c>
      <c r="K343" s="7" t="s">
        <v>143</v>
      </c>
      <c r="L343" s="7" t="s">
        <v>46</v>
      </c>
      <c r="M343" s="75" t="s">
        <v>435</v>
      </c>
      <c r="N343" s="7" t="s">
        <v>21</v>
      </c>
      <c r="O343" s="7" t="s">
        <v>436</v>
      </c>
    </row>
    <row r="344">
      <c r="A344" s="6">
        <v>45705.0</v>
      </c>
      <c r="B344" s="10"/>
      <c r="C344" s="60">
        <v>73722.0</v>
      </c>
      <c r="D344" s="60" t="s">
        <v>102</v>
      </c>
      <c r="E344" s="61">
        <v>43922.0</v>
      </c>
      <c r="F344" s="62">
        <f t="shared" si="1"/>
        <v>58</v>
      </c>
      <c r="G344" s="61">
        <v>44211.0</v>
      </c>
      <c r="H344" s="62">
        <f t="shared" si="2"/>
        <v>49</v>
      </c>
      <c r="I344" s="60" t="s">
        <v>121</v>
      </c>
      <c r="J344" s="10"/>
      <c r="K344" s="10"/>
      <c r="L344" s="10"/>
      <c r="M344" s="10"/>
      <c r="N344" s="7" t="s">
        <v>18</v>
      </c>
      <c r="O344" s="10"/>
    </row>
    <row r="345">
      <c r="A345" s="6">
        <v>45705.0</v>
      </c>
      <c r="B345" s="10"/>
      <c r="C345" s="60">
        <v>73594.0</v>
      </c>
      <c r="D345" s="60" t="s">
        <v>68</v>
      </c>
      <c r="E345" s="61">
        <v>44013.0</v>
      </c>
      <c r="F345" s="62">
        <f t="shared" si="1"/>
        <v>55</v>
      </c>
      <c r="G345" s="61">
        <v>44197.0</v>
      </c>
      <c r="H345" s="62">
        <f t="shared" si="2"/>
        <v>49</v>
      </c>
      <c r="I345" s="60" t="s">
        <v>121</v>
      </c>
      <c r="J345" s="10"/>
      <c r="K345" s="10"/>
      <c r="L345" s="10"/>
      <c r="M345" s="10"/>
      <c r="N345" s="7" t="s">
        <v>18</v>
      </c>
      <c r="O345" s="10"/>
    </row>
    <row r="346">
      <c r="A346" s="6">
        <v>45705.0</v>
      </c>
      <c r="B346" s="10"/>
      <c r="C346" s="60">
        <v>167411.0</v>
      </c>
      <c r="D346" s="60" t="s">
        <v>107</v>
      </c>
      <c r="E346" s="61">
        <v>44927.0</v>
      </c>
      <c r="F346" s="62">
        <f t="shared" si="1"/>
        <v>25</v>
      </c>
      <c r="G346" s="61">
        <v>45037.0</v>
      </c>
      <c r="H346" s="62">
        <f t="shared" si="2"/>
        <v>21</v>
      </c>
      <c r="I346" s="60" t="s">
        <v>121</v>
      </c>
      <c r="J346" s="10"/>
      <c r="K346" s="10"/>
      <c r="L346" s="10"/>
      <c r="M346" s="10"/>
      <c r="N346" s="7" t="s">
        <v>18</v>
      </c>
      <c r="O346" s="10"/>
    </row>
    <row r="347">
      <c r="A347" s="6">
        <v>45705.0</v>
      </c>
      <c r="B347" s="10"/>
      <c r="C347" s="60">
        <v>132493.0</v>
      </c>
      <c r="D347" s="60" t="s">
        <v>93</v>
      </c>
      <c r="E347" s="61">
        <v>43405.0</v>
      </c>
      <c r="F347" s="62">
        <f t="shared" si="1"/>
        <v>75</v>
      </c>
      <c r="G347" s="61">
        <v>44713.0</v>
      </c>
      <c r="H347" s="62">
        <f t="shared" si="2"/>
        <v>32</v>
      </c>
      <c r="I347" s="60" t="s">
        <v>121</v>
      </c>
      <c r="J347" s="10"/>
      <c r="K347" s="10"/>
      <c r="L347" s="10"/>
      <c r="M347" s="10"/>
      <c r="N347" s="7" t="s">
        <v>18</v>
      </c>
      <c r="O347" s="10"/>
    </row>
    <row r="348">
      <c r="A348" s="6">
        <v>45705.0</v>
      </c>
      <c r="B348" s="10"/>
      <c r="C348" s="60">
        <v>168071.0</v>
      </c>
      <c r="D348" s="60" t="s">
        <v>87</v>
      </c>
      <c r="E348" s="61">
        <v>44986.0</v>
      </c>
      <c r="F348" s="62">
        <f t="shared" si="1"/>
        <v>23</v>
      </c>
      <c r="G348" s="61">
        <v>45035.0</v>
      </c>
      <c r="H348" s="62">
        <f t="shared" si="2"/>
        <v>21</v>
      </c>
      <c r="I348" s="60" t="s">
        <v>121</v>
      </c>
      <c r="J348" s="10"/>
      <c r="K348" s="10"/>
      <c r="L348" s="10"/>
      <c r="M348" s="10"/>
      <c r="N348" s="7" t="s">
        <v>18</v>
      </c>
      <c r="O348" s="10"/>
    </row>
    <row r="349">
      <c r="A349" s="6">
        <v>45705.0</v>
      </c>
      <c r="B349" s="10"/>
      <c r="C349" s="60">
        <v>56110.0</v>
      </c>
      <c r="D349" s="60" t="s">
        <v>102</v>
      </c>
      <c r="E349" s="61">
        <v>43891.0</v>
      </c>
      <c r="F349" s="62">
        <f t="shared" si="1"/>
        <v>59</v>
      </c>
      <c r="G349" s="61">
        <v>44013.0</v>
      </c>
      <c r="H349" s="62">
        <f t="shared" si="2"/>
        <v>55</v>
      </c>
      <c r="I349" s="60" t="s">
        <v>121</v>
      </c>
      <c r="J349" s="10"/>
      <c r="K349" s="10"/>
      <c r="L349" s="10"/>
      <c r="M349" s="10"/>
      <c r="N349" s="7" t="s">
        <v>18</v>
      </c>
      <c r="O349" s="10"/>
    </row>
    <row r="350">
      <c r="A350" s="6">
        <v>45705.0</v>
      </c>
      <c r="B350" s="10"/>
      <c r="C350" s="60">
        <v>128099.0</v>
      </c>
      <c r="D350" s="60" t="s">
        <v>109</v>
      </c>
      <c r="E350" s="61">
        <v>44317.0</v>
      </c>
      <c r="F350" s="62">
        <f t="shared" si="1"/>
        <v>45</v>
      </c>
      <c r="G350" s="61">
        <v>44692.0</v>
      </c>
      <c r="H350" s="62">
        <f t="shared" si="2"/>
        <v>33</v>
      </c>
      <c r="I350" s="60" t="s">
        <v>121</v>
      </c>
      <c r="J350" s="10"/>
      <c r="K350" s="10"/>
      <c r="L350" s="10"/>
      <c r="M350" s="10"/>
      <c r="N350" s="7" t="s">
        <v>18</v>
      </c>
      <c r="O350" s="10"/>
    </row>
    <row r="351">
      <c r="A351" s="6">
        <v>45705.0</v>
      </c>
      <c r="B351" s="10"/>
      <c r="C351" s="60">
        <v>159850.0</v>
      </c>
      <c r="D351" s="60" t="s">
        <v>83</v>
      </c>
      <c r="E351" s="61">
        <v>44896.0</v>
      </c>
      <c r="F351" s="62">
        <f t="shared" si="1"/>
        <v>26</v>
      </c>
      <c r="G351" s="61">
        <v>44896.0</v>
      </c>
      <c r="H351" s="62">
        <f t="shared" si="2"/>
        <v>26</v>
      </c>
      <c r="I351" s="60" t="s">
        <v>121</v>
      </c>
      <c r="J351" s="10"/>
      <c r="K351" s="10"/>
      <c r="L351" s="10"/>
      <c r="M351" s="10"/>
      <c r="N351" s="7" t="s">
        <v>18</v>
      </c>
      <c r="O351" s="10"/>
    </row>
    <row r="352">
      <c r="A352" s="6">
        <v>45705.0</v>
      </c>
      <c r="B352" s="10"/>
      <c r="C352" s="60">
        <v>60678.0</v>
      </c>
      <c r="D352" s="60" t="s">
        <v>87</v>
      </c>
      <c r="E352" s="61">
        <v>43891.0</v>
      </c>
      <c r="F352" s="62">
        <f t="shared" si="1"/>
        <v>59</v>
      </c>
      <c r="G352" s="61">
        <v>44044.0</v>
      </c>
      <c r="H352" s="62">
        <f t="shared" si="2"/>
        <v>54</v>
      </c>
      <c r="I352" s="60" t="s">
        <v>121</v>
      </c>
      <c r="J352" s="10"/>
      <c r="K352" s="10"/>
      <c r="L352" s="10"/>
      <c r="M352" s="10"/>
      <c r="N352" s="7" t="s">
        <v>18</v>
      </c>
      <c r="O352" s="10"/>
    </row>
    <row r="353">
      <c r="A353" s="6">
        <v>45705.0</v>
      </c>
      <c r="B353" s="10"/>
      <c r="C353" s="60">
        <v>53227.0</v>
      </c>
      <c r="D353" s="60" t="s">
        <v>43</v>
      </c>
      <c r="E353" s="61">
        <v>44105.0</v>
      </c>
      <c r="F353" s="62">
        <f t="shared" si="1"/>
        <v>52</v>
      </c>
      <c r="G353" s="61">
        <v>44140.0</v>
      </c>
      <c r="H353" s="62">
        <f t="shared" si="2"/>
        <v>51</v>
      </c>
      <c r="I353" s="60" t="s">
        <v>41</v>
      </c>
      <c r="J353" s="10"/>
      <c r="K353" s="10"/>
      <c r="L353" s="10"/>
      <c r="M353" s="10"/>
      <c r="N353" s="7" t="s">
        <v>18</v>
      </c>
      <c r="O353" s="10"/>
    </row>
    <row r="354">
      <c r="A354" s="6">
        <v>45705.0</v>
      </c>
      <c r="B354" s="10"/>
      <c r="C354" s="60">
        <v>205232.0</v>
      </c>
      <c r="D354" s="60" t="s">
        <v>54</v>
      </c>
      <c r="E354" s="61">
        <v>45200.0</v>
      </c>
      <c r="F354" s="62">
        <f t="shared" si="1"/>
        <v>16</v>
      </c>
      <c r="G354" s="61">
        <v>45359.0</v>
      </c>
      <c r="H354" s="62">
        <f t="shared" si="2"/>
        <v>11</v>
      </c>
      <c r="I354" s="60" t="s">
        <v>60</v>
      </c>
      <c r="J354" s="10"/>
      <c r="K354" s="10"/>
      <c r="L354" s="10"/>
      <c r="M354" s="10"/>
      <c r="N354" s="7" t="s">
        <v>18</v>
      </c>
      <c r="O354" s="10"/>
    </row>
    <row r="355">
      <c r="A355" s="6">
        <v>45705.0</v>
      </c>
      <c r="B355" s="10"/>
      <c r="C355" s="60">
        <v>155505.0</v>
      </c>
      <c r="D355" s="60" t="s">
        <v>110</v>
      </c>
      <c r="E355" s="61">
        <v>44866.0</v>
      </c>
      <c r="F355" s="62">
        <f t="shared" si="1"/>
        <v>27</v>
      </c>
      <c r="G355" s="61">
        <v>44930.0</v>
      </c>
      <c r="H355" s="62">
        <f t="shared" si="2"/>
        <v>25</v>
      </c>
      <c r="I355" s="60" t="s">
        <v>60</v>
      </c>
      <c r="J355" s="10"/>
      <c r="K355" s="10"/>
      <c r="L355" s="10"/>
      <c r="M355" s="10"/>
      <c r="N355" s="7" t="s">
        <v>18</v>
      </c>
      <c r="O355" s="10"/>
    </row>
    <row r="356">
      <c r="A356" s="6">
        <v>45705.0</v>
      </c>
      <c r="B356" s="10"/>
      <c r="C356" s="60">
        <v>71212.0</v>
      </c>
      <c r="D356" s="60" t="s">
        <v>82</v>
      </c>
      <c r="E356" s="61">
        <v>43952.0</v>
      </c>
      <c r="F356" s="62">
        <f t="shared" si="1"/>
        <v>57</v>
      </c>
      <c r="G356" s="61">
        <v>44018.0</v>
      </c>
      <c r="H356" s="62">
        <f t="shared" si="2"/>
        <v>55</v>
      </c>
      <c r="I356" s="60" t="s">
        <v>121</v>
      </c>
      <c r="J356" s="10"/>
      <c r="K356" s="10"/>
      <c r="L356" s="10"/>
      <c r="M356" s="10"/>
      <c r="N356" s="7" t="s">
        <v>18</v>
      </c>
      <c r="O356" s="10"/>
    </row>
    <row r="357">
      <c r="A357" s="6">
        <v>45705.0</v>
      </c>
      <c r="B357" s="10"/>
      <c r="C357" s="60">
        <v>133311.0</v>
      </c>
      <c r="D357" s="60" t="s">
        <v>68</v>
      </c>
      <c r="E357" s="61">
        <v>44682.0</v>
      </c>
      <c r="F357" s="62">
        <f t="shared" si="1"/>
        <v>33</v>
      </c>
      <c r="G357" s="61">
        <v>44734.0</v>
      </c>
      <c r="H357" s="62">
        <f t="shared" si="2"/>
        <v>31</v>
      </c>
      <c r="I357" s="60" t="s">
        <v>117</v>
      </c>
      <c r="J357" s="10"/>
      <c r="K357" s="10"/>
      <c r="L357" s="10"/>
      <c r="M357" s="10"/>
      <c r="N357" s="7" t="s">
        <v>18</v>
      </c>
      <c r="O357" s="10"/>
    </row>
    <row r="358">
      <c r="A358" s="6">
        <v>45705.0</v>
      </c>
      <c r="B358" s="10"/>
      <c r="C358" s="60">
        <v>96457.0</v>
      </c>
      <c r="D358" s="60" t="s">
        <v>87</v>
      </c>
      <c r="E358" s="61">
        <v>44317.0</v>
      </c>
      <c r="F358" s="62">
        <f t="shared" si="1"/>
        <v>45</v>
      </c>
      <c r="G358" s="61">
        <v>44413.0</v>
      </c>
      <c r="H358" s="62">
        <f t="shared" si="2"/>
        <v>42</v>
      </c>
      <c r="I358" s="60" t="s">
        <v>56</v>
      </c>
      <c r="J358" s="10"/>
      <c r="K358" s="10"/>
      <c r="L358" s="10"/>
      <c r="M358" s="10"/>
      <c r="N358" s="7" t="s">
        <v>18</v>
      </c>
      <c r="O358" s="10"/>
    </row>
    <row r="359">
      <c r="A359" s="6">
        <v>45705.0</v>
      </c>
      <c r="B359" s="10"/>
      <c r="C359" s="60">
        <v>230134.0</v>
      </c>
      <c r="D359" s="60" t="s">
        <v>87</v>
      </c>
      <c r="E359" s="61">
        <v>45139.0</v>
      </c>
      <c r="F359" s="62">
        <f t="shared" si="1"/>
        <v>18</v>
      </c>
      <c r="G359" s="68">
        <v>45575.0</v>
      </c>
      <c r="H359" s="62">
        <f t="shared" si="2"/>
        <v>4</v>
      </c>
      <c r="I359" s="60" t="s">
        <v>69</v>
      </c>
      <c r="J359" s="10"/>
      <c r="K359" s="10"/>
      <c r="L359" s="10"/>
      <c r="M359" s="10"/>
      <c r="N359" s="7" t="s">
        <v>18</v>
      </c>
      <c r="O359" s="10"/>
    </row>
    <row r="360">
      <c r="A360" s="6">
        <v>45705.0</v>
      </c>
      <c r="B360" s="10"/>
      <c r="C360" s="60">
        <v>189829.0</v>
      </c>
      <c r="D360" s="60" t="s">
        <v>112</v>
      </c>
      <c r="E360" s="61">
        <v>45261.0</v>
      </c>
      <c r="F360" s="62">
        <f t="shared" si="1"/>
        <v>14</v>
      </c>
      <c r="G360" s="68">
        <v>45271.0</v>
      </c>
      <c r="H360" s="62">
        <f t="shared" si="2"/>
        <v>14</v>
      </c>
      <c r="I360" s="60" t="s">
        <v>60</v>
      </c>
      <c r="J360" s="10"/>
      <c r="K360" s="10"/>
      <c r="L360" s="10"/>
      <c r="M360" s="10"/>
      <c r="N360" s="7" t="s">
        <v>18</v>
      </c>
      <c r="O360" s="10"/>
    </row>
    <row r="361">
      <c r="A361" s="6">
        <v>45705.0</v>
      </c>
      <c r="B361" s="10"/>
      <c r="C361" s="60">
        <v>80476.0</v>
      </c>
      <c r="D361" s="60" t="s">
        <v>43</v>
      </c>
      <c r="E361" s="61">
        <v>44197.0</v>
      </c>
      <c r="F361" s="62">
        <f t="shared" si="1"/>
        <v>49</v>
      </c>
      <c r="G361" s="61">
        <v>44278.0</v>
      </c>
      <c r="H361" s="62">
        <f t="shared" si="2"/>
        <v>46</v>
      </c>
      <c r="I361" s="60" t="s">
        <v>41</v>
      </c>
      <c r="J361" s="10"/>
      <c r="K361" s="10"/>
      <c r="L361" s="10"/>
      <c r="M361" s="10"/>
      <c r="N361" s="7" t="s">
        <v>18</v>
      </c>
      <c r="O361" s="10"/>
    </row>
    <row r="362">
      <c r="A362" s="6">
        <v>45705.0</v>
      </c>
      <c r="B362" s="10"/>
      <c r="C362" s="60">
        <v>212029.0</v>
      </c>
      <c r="D362" s="60" t="s">
        <v>110</v>
      </c>
      <c r="E362" s="61">
        <v>45352.0</v>
      </c>
      <c r="F362" s="62">
        <f t="shared" si="1"/>
        <v>11</v>
      </c>
      <c r="G362" s="61">
        <v>45407.0</v>
      </c>
      <c r="H362" s="62">
        <f t="shared" si="2"/>
        <v>9</v>
      </c>
      <c r="I362" s="60" t="s">
        <v>57</v>
      </c>
      <c r="J362" s="10"/>
      <c r="K362" s="10"/>
      <c r="L362" s="10"/>
      <c r="M362" s="10"/>
      <c r="N362" s="7" t="s">
        <v>18</v>
      </c>
      <c r="O362" s="10"/>
    </row>
    <row r="363">
      <c r="A363" s="6">
        <v>45705.0</v>
      </c>
      <c r="B363" s="10"/>
      <c r="C363" s="60">
        <v>79637.0</v>
      </c>
      <c r="D363" s="60" t="s">
        <v>171</v>
      </c>
      <c r="E363" s="61">
        <v>44228.0</v>
      </c>
      <c r="F363" s="62">
        <f t="shared" si="1"/>
        <v>48</v>
      </c>
      <c r="G363" s="61">
        <v>44271.0</v>
      </c>
      <c r="H363" s="62">
        <f t="shared" si="2"/>
        <v>47</v>
      </c>
      <c r="I363" s="60" t="s">
        <v>44</v>
      </c>
      <c r="J363" s="10"/>
      <c r="K363" s="10"/>
      <c r="L363" s="10"/>
      <c r="M363" s="10"/>
      <c r="N363" s="7" t="s">
        <v>18</v>
      </c>
      <c r="O363" s="10"/>
    </row>
    <row r="364">
      <c r="A364" s="6">
        <v>45705.0</v>
      </c>
      <c r="B364" s="10"/>
      <c r="C364" s="60">
        <v>146629.0</v>
      </c>
      <c r="D364" s="60" t="s">
        <v>85</v>
      </c>
      <c r="E364" s="61">
        <v>44805.0</v>
      </c>
      <c r="F364" s="62">
        <f t="shared" si="1"/>
        <v>29</v>
      </c>
      <c r="G364" s="68">
        <v>44844.0</v>
      </c>
      <c r="H364" s="62">
        <f t="shared" si="2"/>
        <v>28</v>
      </c>
      <c r="I364" s="60" t="s">
        <v>41</v>
      </c>
      <c r="J364" s="10"/>
      <c r="K364" s="10"/>
      <c r="L364" s="10"/>
      <c r="M364" s="10"/>
      <c r="N364" s="7" t="s">
        <v>18</v>
      </c>
      <c r="O364" s="10"/>
    </row>
    <row r="365">
      <c r="A365" s="6">
        <v>45705.0</v>
      </c>
      <c r="B365" s="10"/>
      <c r="C365" s="60">
        <v>173259.0</v>
      </c>
      <c r="D365" s="60" t="s">
        <v>85</v>
      </c>
      <c r="E365" s="61">
        <v>44958.0</v>
      </c>
      <c r="F365" s="62">
        <f t="shared" si="1"/>
        <v>24</v>
      </c>
      <c r="G365" s="61">
        <v>45080.0</v>
      </c>
      <c r="H365" s="62">
        <f t="shared" si="2"/>
        <v>20</v>
      </c>
      <c r="I365" s="60" t="s">
        <v>57</v>
      </c>
      <c r="J365" s="10"/>
      <c r="K365" s="10"/>
      <c r="L365" s="10"/>
      <c r="M365" s="10"/>
      <c r="N365" s="7" t="s">
        <v>18</v>
      </c>
      <c r="O365" s="10"/>
    </row>
    <row r="366">
      <c r="A366" s="6">
        <v>45705.0</v>
      </c>
      <c r="B366" s="6">
        <v>45706.0</v>
      </c>
      <c r="C366" s="60">
        <v>184984.0</v>
      </c>
      <c r="D366" s="60" t="s">
        <v>109</v>
      </c>
      <c r="E366" s="61">
        <v>45017.0</v>
      </c>
      <c r="F366" s="62">
        <f t="shared" si="1"/>
        <v>22</v>
      </c>
      <c r="G366" s="61">
        <v>45174.0</v>
      </c>
      <c r="H366" s="62">
        <f t="shared" si="2"/>
        <v>17</v>
      </c>
      <c r="I366" s="60" t="s">
        <v>57</v>
      </c>
      <c r="J366" s="7">
        <v>301.0</v>
      </c>
      <c r="K366" s="10"/>
      <c r="L366" s="7" t="s">
        <v>66</v>
      </c>
      <c r="M366" s="75">
        <v>13843.44</v>
      </c>
      <c r="N366" s="7" t="s">
        <v>21</v>
      </c>
      <c r="O366" s="7" t="s">
        <v>437</v>
      </c>
    </row>
    <row r="367">
      <c r="A367" s="6">
        <v>45705.0</v>
      </c>
      <c r="B367" s="10"/>
      <c r="C367" s="60">
        <v>201962.0</v>
      </c>
      <c r="D367" s="60" t="s">
        <v>54</v>
      </c>
      <c r="E367" s="61">
        <v>44348.0</v>
      </c>
      <c r="F367" s="62">
        <f t="shared" si="1"/>
        <v>44</v>
      </c>
      <c r="G367" s="61">
        <v>45332.0</v>
      </c>
      <c r="H367" s="62">
        <f t="shared" si="2"/>
        <v>12</v>
      </c>
      <c r="I367" s="60" t="s">
        <v>57</v>
      </c>
      <c r="J367" s="10"/>
      <c r="K367" s="10"/>
      <c r="L367" s="10"/>
      <c r="M367" s="10"/>
      <c r="N367" s="7" t="s">
        <v>18</v>
      </c>
      <c r="O367" s="10"/>
    </row>
    <row r="368">
      <c r="A368" s="6">
        <v>45705.0</v>
      </c>
      <c r="B368" s="10"/>
      <c r="C368" s="60">
        <v>200713.0</v>
      </c>
      <c r="D368" s="60" t="s">
        <v>127</v>
      </c>
      <c r="E368" s="61">
        <v>45261.0</v>
      </c>
      <c r="F368" s="62">
        <f t="shared" si="1"/>
        <v>14</v>
      </c>
      <c r="G368" s="61">
        <v>45323.0</v>
      </c>
      <c r="H368" s="62">
        <f t="shared" si="2"/>
        <v>12</v>
      </c>
      <c r="I368" s="60" t="s">
        <v>70</v>
      </c>
      <c r="J368" s="10"/>
      <c r="K368" s="10"/>
      <c r="L368" s="10"/>
      <c r="M368" s="10"/>
      <c r="N368" s="7" t="s">
        <v>18</v>
      </c>
      <c r="O368" s="10"/>
    </row>
    <row r="369">
      <c r="A369" s="6">
        <v>45705.0</v>
      </c>
      <c r="B369" s="10"/>
      <c r="C369" s="60">
        <v>12092.0</v>
      </c>
      <c r="D369" s="60" t="s">
        <v>87</v>
      </c>
      <c r="E369" s="61">
        <v>43556.0</v>
      </c>
      <c r="F369" s="62">
        <f t="shared" si="1"/>
        <v>70</v>
      </c>
      <c r="G369" s="61">
        <v>43739.0</v>
      </c>
      <c r="H369" s="62">
        <f t="shared" si="2"/>
        <v>64</v>
      </c>
      <c r="I369" s="60" t="s">
        <v>121</v>
      </c>
      <c r="J369" s="10"/>
      <c r="K369" s="10"/>
      <c r="L369" s="10"/>
      <c r="M369" s="10"/>
      <c r="N369" s="7" t="s">
        <v>18</v>
      </c>
      <c r="O369" s="10"/>
    </row>
    <row r="370">
      <c r="A370" s="6">
        <v>45705.0</v>
      </c>
      <c r="B370" s="10"/>
      <c r="C370" s="60">
        <v>10403.0</v>
      </c>
      <c r="D370" s="60" t="s">
        <v>71</v>
      </c>
      <c r="E370" s="61">
        <v>43146.0</v>
      </c>
      <c r="F370" s="62">
        <f t="shared" si="1"/>
        <v>84</v>
      </c>
      <c r="G370" s="61">
        <v>43539.0</v>
      </c>
      <c r="H370" s="62">
        <f t="shared" si="2"/>
        <v>71</v>
      </c>
      <c r="I370" s="60" t="s">
        <v>89</v>
      </c>
      <c r="J370" s="10"/>
      <c r="K370" s="10"/>
      <c r="L370" s="10"/>
      <c r="M370" s="10"/>
      <c r="N370" s="7" t="s">
        <v>18</v>
      </c>
      <c r="O370" s="10"/>
    </row>
    <row r="371">
      <c r="A371" s="6">
        <v>45705.0</v>
      </c>
      <c r="B371" s="10"/>
      <c r="C371" s="60">
        <v>234101.0</v>
      </c>
      <c r="D371" s="60" t="s">
        <v>54</v>
      </c>
      <c r="E371" s="61">
        <v>45597.0</v>
      </c>
      <c r="F371" s="62">
        <f t="shared" si="1"/>
        <v>3</v>
      </c>
      <c r="G371" s="61">
        <v>45630.0</v>
      </c>
      <c r="H371" s="62">
        <f t="shared" si="2"/>
        <v>2</v>
      </c>
      <c r="I371" s="60" t="s">
        <v>56</v>
      </c>
      <c r="J371" s="10"/>
      <c r="K371" s="10"/>
      <c r="L371" s="10"/>
      <c r="M371" s="10"/>
      <c r="N371" s="7" t="s">
        <v>18</v>
      </c>
      <c r="O371" s="10"/>
    </row>
    <row r="372">
      <c r="A372" s="6">
        <v>45705.0</v>
      </c>
      <c r="B372" s="10"/>
      <c r="C372" s="60">
        <v>232912.0</v>
      </c>
      <c r="D372" s="60" t="s">
        <v>54</v>
      </c>
      <c r="E372" s="61">
        <v>45566.0</v>
      </c>
      <c r="F372" s="62">
        <f t="shared" si="1"/>
        <v>4</v>
      </c>
      <c r="G372" s="68">
        <v>45639.0</v>
      </c>
      <c r="H372" s="62">
        <f t="shared" si="2"/>
        <v>2</v>
      </c>
      <c r="I372" s="60" t="s">
        <v>56</v>
      </c>
      <c r="J372" s="10"/>
      <c r="K372" s="10"/>
      <c r="L372" s="10"/>
      <c r="M372" s="10"/>
      <c r="N372" s="7" t="s">
        <v>18</v>
      </c>
      <c r="O372" s="10"/>
    </row>
    <row r="373">
      <c r="A373" s="6">
        <v>45705.0</v>
      </c>
      <c r="B373" s="10"/>
      <c r="C373" s="60">
        <v>238326.0</v>
      </c>
      <c r="D373" s="60" t="s">
        <v>54</v>
      </c>
      <c r="E373" s="61">
        <v>45627.0</v>
      </c>
      <c r="F373" s="62">
        <f t="shared" si="1"/>
        <v>2</v>
      </c>
      <c r="G373" s="61">
        <v>45664.0</v>
      </c>
      <c r="H373" s="62">
        <f t="shared" si="2"/>
        <v>1</v>
      </c>
      <c r="I373" s="60" t="s">
        <v>44</v>
      </c>
      <c r="J373" s="10"/>
      <c r="K373" s="10"/>
      <c r="L373" s="10"/>
      <c r="M373" s="10"/>
      <c r="N373" s="7" t="s">
        <v>18</v>
      </c>
      <c r="O373" s="10"/>
    </row>
    <row r="374">
      <c r="A374" s="6">
        <v>45705.0</v>
      </c>
      <c r="B374" s="10"/>
      <c r="C374" s="60">
        <v>239905.0</v>
      </c>
      <c r="D374" s="60" t="s">
        <v>54</v>
      </c>
      <c r="E374" s="61">
        <v>45658.0</v>
      </c>
      <c r="F374" s="62">
        <f t="shared" si="1"/>
        <v>1</v>
      </c>
      <c r="G374" s="61">
        <v>45674.0</v>
      </c>
      <c r="H374" s="62">
        <f t="shared" si="2"/>
        <v>1</v>
      </c>
      <c r="I374" s="60" t="s">
        <v>57</v>
      </c>
      <c r="J374" s="10"/>
      <c r="K374" s="10"/>
      <c r="L374" s="10"/>
      <c r="M374" s="10"/>
      <c r="N374" s="7" t="s">
        <v>18</v>
      </c>
      <c r="O374" s="10"/>
    </row>
    <row r="375">
      <c r="A375" s="6">
        <v>45705.0</v>
      </c>
      <c r="B375" s="10"/>
      <c r="C375" s="60">
        <v>188969.0</v>
      </c>
      <c r="D375" s="60" t="s">
        <v>54</v>
      </c>
      <c r="E375" s="61">
        <v>45108.0</v>
      </c>
      <c r="F375" s="62">
        <f t="shared" si="1"/>
        <v>19</v>
      </c>
      <c r="G375" s="68">
        <v>45217.0</v>
      </c>
      <c r="H375" s="62">
        <f t="shared" si="2"/>
        <v>16</v>
      </c>
      <c r="I375" s="60" t="s">
        <v>44</v>
      </c>
      <c r="J375" s="10"/>
      <c r="K375" s="10"/>
      <c r="L375" s="10"/>
      <c r="M375" s="10"/>
      <c r="N375" s="7" t="s">
        <v>18</v>
      </c>
      <c r="O375" s="10"/>
    </row>
    <row r="376">
      <c r="A376" s="6">
        <v>45705.0</v>
      </c>
      <c r="B376" s="10"/>
      <c r="C376" s="60">
        <v>211332.0</v>
      </c>
      <c r="D376" s="60" t="s">
        <v>54</v>
      </c>
      <c r="E376" s="61">
        <v>45292.0</v>
      </c>
      <c r="F376" s="62">
        <f t="shared" si="1"/>
        <v>13</v>
      </c>
      <c r="G376" s="61">
        <v>45414.0</v>
      </c>
      <c r="H376" s="62">
        <f t="shared" si="2"/>
        <v>9</v>
      </c>
      <c r="I376" s="60" t="s">
        <v>69</v>
      </c>
      <c r="J376" s="10"/>
      <c r="K376" s="10"/>
      <c r="L376" s="10"/>
      <c r="M376" s="10"/>
      <c r="N376" s="7" t="s">
        <v>18</v>
      </c>
      <c r="O376" s="10"/>
    </row>
    <row r="377">
      <c r="A377" s="6">
        <v>45705.0</v>
      </c>
      <c r="B377" s="10"/>
      <c r="C377" s="60">
        <v>236678.0</v>
      </c>
      <c r="D377" s="60" t="s">
        <v>54</v>
      </c>
      <c r="E377" s="61">
        <v>45658.0</v>
      </c>
      <c r="F377" s="62">
        <f t="shared" si="1"/>
        <v>1</v>
      </c>
      <c r="G377" s="61">
        <v>45695.0</v>
      </c>
      <c r="H377" s="62">
        <f t="shared" si="2"/>
        <v>0</v>
      </c>
      <c r="I377" s="60" t="s">
        <v>56</v>
      </c>
      <c r="J377" s="10"/>
      <c r="K377" s="10"/>
      <c r="L377" s="10"/>
      <c r="M377" s="10"/>
      <c r="N377" s="7" t="s">
        <v>18</v>
      </c>
      <c r="O377" s="10"/>
    </row>
    <row r="378">
      <c r="A378" s="6">
        <v>45705.0</v>
      </c>
      <c r="B378" s="10"/>
      <c r="C378" s="60">
        <v>220325.0</v>
      </c>
      <c r="D378" s="60" t="s">
        <v>129</v>
      </c>
      <c r="E378" s="61">
        <v>45292.0</v>
      </c>
      <c r="F378" s="62">
        <f t="shared" si="1"/>
        <v>13</v>
      </c>
      <c r="G378" s="61">
        <v>45478.0</v>
      </c>
      <c r="H378" s="62">
        <f t="shared" si="2"/>
        <v>7</v>
      </c>
      <c r="I378" s="60" t="s">
        <v>44</v>
      </c>
      <c r="J378" s="10"/>
      <c r="K378" s="10"/>
      <c r="L378" s="10"/>
      <c r="M378" s="10"/>
      <c r="N378" s="7" t="s">
        <v>18</v>
      </c>
      <c r="O378" s="10"/>
    </row>
    <row r="379">
      <c r="A379" s="6">
        <v>45705.0</v>
      </c>
      <c r="B379" s="10"/>
      <c r="C379" s="60">
        <v>165850.0</v>
      </c>
      <c r="D379" s="60" t="s">
        <v>129</v>
      </c>
      <c r="E379" s="61">
        <v>44958.0</v>
      </c>
      <c r="F379" s="62">
        <f t="shared" si="1"/>
        <v>24</v>
      </c>
      <c r="G379" s="61">
        <v>45016.0</v>
      </c>
      <c r="H379" s="62">
        <f t="shared" si="2"/>
        <v>22</v>
      </c>
      <c r="I379" s="60" t="s">
        <v>44</v>
      </c>
      <c r="J379" s="10"/>
      <c r="K379" s="10"/>
      <c r="L379" s="10"/>
      <c r="M379" s="10"/>
      <c r="N379" s="7" t="s">
        <v>18</v>
      </c>
      <c r="O379" s="10"/>
    </row>
    <row r="380">
      <c r="A380" s="6">
        <v>45705.0</v>
      </c>
      <c r="B380" s="10"/>
      <c r="C380" s="60">
        <v>208204.0</v>
      </c>
      <c r="D380" s="60" t="s">
        <v>129</v>
      </c>
      <c r="E380" s="61">
        <v>44470.0</v>
      </c>
      <c r="F380" s="62">
        <f t="shared" si="1"/>
        <v>40</v>
      </c>
      <c r="G380" s="61">
        <v>45379.0</v>
      </c>
      <c r="H380" s="62">
        <f t="shared" si="2"/>
        <v>10</v>
      </c>
      <c r="I380" s="60" t="s">
        <v>44</v>
      </c>
      <c r="J380" s="10"/>
      <c r="K380" s="10"/>
      <c r="L380" s="10"/>
      <c r="M380" s="10"/>
      <c r="N380" s="7" t="s">
        <v>18</v>
      </c>
      <c r="O380" s="10"/>
    </row>
    <row r="381">
      <c r="A381" s="6">
        <v>45705.0</v>
      </c>
      <c r="B381" s="10"/>
      <c r="C381" s="60">
        <v>209162.0</v>
      </c>
      <c r="D381" s="60" t="s">
        <v>129</v>
      </c>
      <c r="E381" s="61">
        <v>45323.0</v>
      </c>
      <c r="F381" s="62">
        <f t="shared" si="1"/>
        <v>12</v>
      </c>
      <c r="G381" s="61">
        <v>45404.0</v>
      </c>
      <c r="H381" s="62">
        <f t="shared" si="2"/>
        <v>9</v>
      </c>
      <c r="I381" s="60" t="s">
        <v>44</v>
      </c>
      <c r="J381" s="10"/>
      <c r="K381" s="10"/>
      <c r="L381" s="10"/>
      <c r="M381" s="10"/>
      <c r="N381" s="7" t="s">
        <v>18</v>
      </c>
      <c r="O381" s="10"/>
    </row>
    <row r="382">
      <c r="A382" s="6">
        <v>45705.0</v>
      </c>
      <c r="B382" s="10"/>
      <c r="C382" s="60">
        <v>216794.0</v>
      </c>
      <c r="D382" s="60" t="s">
        <v>129</v>
      </c>
      <c r="E382" s="61">
        <v>45413.0</v>
      </c>
      <c r="F382" s="62">
        <f t="shared" si="1"/>
        <v>9</v>
      </c>
      <c r="G382" s="61">
        <v>45447.0</v>
      </c>
      <c r="H382" s="62">
        <f t="shared" si="2"/>
        <v>8</v>
      </c>
      <c r="I382" s="60" t="s">
        <v>60</v>
      </c>
      <c r="J382" s="10"/>
      <c r="K382" s="10"/>
      <c r="L382" s="10"/>
      <c r="M382" s="10"/>
      <c r="N382" s="7" t="s">
        <v>18</v>
      </c>
      <c r="O382" s="10"/>
    </row>
    <row r="383">
      <c r="A383" s="6">
        <v>45705.0</v>
      </c>
      <c r="B383" s="10"/>
      <c r="C383" s="60">
        <v>227386.0</v>
      </c>
      <c r="D383" s="60" t="s">
        <v>129</v>
      </c>
      <c r="E383" s="61">
        <v>45505.0</v>
      </c>
      <c r="F383" s="62">
        <f t="shared" si="1"/>
        <v>6</v>
      </c>
      <c r="G383" s="61">
        <v>45549.0</v>
      </c>
      <c r="H383" s="62">
        <f t="shared" si="2"/>
        <v>5</v>
      </c>
      <c r="I383" s="60" t="s">
        <v>57</v>
      </c>
      <c r="J383" s="10"/>
      <c r="K383" s="10"/>
      <c r="L383" s="10"/>
      <c r="M383" s="10"/>
      <c r="N383" s="7" t="s">
        <v>18</v>
      </c>
      <c r="O383" s="10"/>
    </row>
    <row r="384">
      <c r="A384" s="6">
        <v>45705.0</v>
      </c>
      <c r="B384" s="10"/>
      <c r="C384" s="60">
        <v>198690.0</v>
      </c>
      <c r="D384" s="60" t="s">
        <v>129</v>
      </c>
      <c r="E384" s="61">
        <v>45536.0</v>
      </c>
      <c r="F384" s="62">
        <f t="shared" si="1"/>
        <v>5</v>
      </c>
      <c r="G384" s="61">
        <v>45563.0</v>
      </c>
      <c r="H384" s="62">
        <f t="shared" si="2"/>
        <v>4</v>
      </c>
      <c r="I384" s="60" t="s">
        <v>69</v>
      </c>
      <c r="J384" s="10"/>
      <c r="K384" s="10"/>
      <c r="L384" s="10"/>
      <c r="M384" s="10"/>
      <c r="N384" s="7" t="s">
        <v>18</v>
      </c>
      <c r="O384" s="10"/>
    </row>
    <row r="385">
      <c r="A385" s="6">
        <v>45705.0</v>
      </c>
      <c r="B385" s="10"/>
      <c r="C385" s="60">
        <v>203957.0</v>
      </c>
      <c r="D385" s="60" t="s">
        <v>129</v>
      </c>
      <c r="E385" s="61">
        <v>45566.0</v>
      </c>
      <c r="F385" s="62">
        <f t="shared" si="1"/>
        <v>4</v>
      </c>
      <c r="G385" s="61">
        <v>45573.0</v>
      </c>
      <c r="H385" s="62">
        <f t="shared" si="2"/>
        <v>4</v>
      </c>
      <c r="I385" s="60" t="s">
        <v>57</v>
      </c>
      <c r="J385" s="10"/>
      <c r="K385" s="10"/>
      <c r="L385" s="10"/>
      <c r="M385" s="10"/>
      <c r="N385" s="7" t="s">
        <v>18</v>
      </c>
      <c r="O385" s="10"/>
    </row>
    <row r="386">
      <c r="A386" s="6">
        <v>45705.0</v>
      </c>
      <c r="B386" s="10"/>
      <c r="C386" s="60">
        <v>221813.0</v>
      </c>
      <c r="D386" s="60" t="s">
        <v>129</v>
      </c>
      <c r="E386" s="61">
        <v>45566.0</v>
      </c>
      <c r="F386" s="62">
        <f t="shared" si="1"/>
        <v>4</v>
      </c>
      <c r="G386" s="61">
        <v>45603.0</v>
      </c>
      <c r="H386" s="62">
        <f t="shared" si="2"/>
        <v>3</v>
      </c>
      <c r="I386" s="60" t="s">
        <v>60</v>
      </c>
      <c r="J386" s="10"/>
      <c r="K386" s="10"/>
      <c r="L386" s="10"/>
      <c r="M386" s="10"/>
      <c r="N386" s="7" t="s">
        <v>18</v>
      </c>
      <c r="O386" s="10"/>
    </row>
    <row r="387">
      <c r="A387" s="6">
        <v>45705.0</v>
      </c>
      <c r="B387" s="10"/>
      <c r="C387" s="60">
        <v>190313.0</v>
      </c>
      <c r="D387" s="60" t="s">
        <v>64</v>
      </c>
      <c r="E387" s="61">
        <v>45200.0</v>
      </c>
      <c r="F387" s="62">
        <f t="shared" si="1"/>
        <v>16</v>
      </c>
      <c r="G387" s="61">
        <v>45231.0</v>
      </c>
      <c r="H387" s="62">
        <f t="shared" si="2"/>
        <v>15</v>
      </c>
      <c r="I387" s="60" t="s">
        <v>57</v>
      </c>
      <c r="J387" s="10"/>
      <c r="K387" s="10"/>
      <c r="L387" s="10"/>
      <c r="M387" s="10"/>
      <c r="N387" s="7" t="s">
        <v>18</v>
      </c>
      <c r="O387" s="10"/>
    </row>
    <row r="388">
      <c r="A388" s="6">
        <v>45705.0</v>
      </c>
      <c r="B388" s="10"/>
      <c r="C388" s="60">
        <v>217632.0</v>
      </c>
      <c r="D388" s="60" t="s">
        <v>64</v>
      </c>
      <c r="E388" s="61">
        <v>45383.0</v>
      </c>
      <c r="F388" s="62">
        <f t="shared" si="1"/>
        <v>10</v>
      </c>
      <c r="G388" s="61">
        <v>45457.0</v>
      </c>
      <c r="H388" s="62">
        <f t="shared" si="2"/>
        <v>8</v>
      </c>
      <c r="I388" s="60" t="s">
        <v>44</v>
      </c>
      <c r="J388" s="10"/>
      <c r="K388" s="10"/>
      <c r="L388" s="10"/>
      <c r="M388" s="10"/>
      <c r="N388" s="7" t="s">
        <v>18</v>
      </c>
      <c r="O388" s="10"/>
    </row>
    <row r="389">
      <c r="A389" s="6">
        <v>45705.0</v>
      </c>
      <c r="B389" s="10"/>
      <c r="C389" s="60">
        <v>225006.0</v>
      </c>
      <c r="D389" s="60" t="s">
        <v>64</v>
      </c>
      <c r="E389" s="61">
        <v>45474.0</v>
      </c>
      <c r="F389" s="62">
        <f t="shared" si="1"/>
        <v>7</v>
      </c>
      <c r="G389" s="61">
        <v>45521.0</v>
      </c>
      <c r="H389" s="62">
        <f t="shared" si="2"/>
        <v>6</v>
      </c>
      <c r="I389" s="60" t="s">
        <v>44</v>
      </c>
      <c r="J389" s="10"/>
      <c r="K389" s="75">
        <v>25000.0</v>
      </c>
      <c r="L389" s="10"/>
      <c r="M389" s="10"/>
      <c r="N389" s="7" t="s">
        <v>19</v>
      </c>
      <c r="O389" s="10"/>
    </row>
    <row r="390">
      <c r="A390" s="6">
        <v>45705.0</v>
      </c>
      <c r="B390" s="10"/>
      <c r="C390" s="60">
        <v>227499.0</v>
      </c>
      <c r="D390" s="60" t="s">
        <v>64</v>
      </c>
      <c r="E390" s="61">
        <v>45536.0</v>
      </c>
      <c r="F390" s="62">
        <f t="shared" si="1"/>
        <v>5</v>
      </c>
      <c r="G390" s="68">
        <v>45580.0</v>
      </c>
      <c r="H390" s="62">
        <f t="shared" si="2"/>
        <v>4</v>
      </c>
      <c r="I390" s="60" t="s">
        <v>44</v>
      </c>
      <c r="J390" s="10"/>
      <c r="K390" s="10"/>
      <c r="L390" s="10"/>
      <c r="M390" s="10"/>
      <c r="N390" s="7" t="s">
        <v>18</v>
      </c>
      <c r="O390" s="10"/>
    </row>
    <row r="391">
      <c r="A391" s="6">
        <v>45705.0</v>
      </c>
      <c r="B391" s="10"/>
      <c r="C391" s="60">
        <v>240815.0</v>
      </c>
      <c r="D391" s="60" t="s">
        <v>64</v>
      </c>
      <c r="E391" s="61">
        <v>45597.0</v>
      </c>
      <c r="F391" s="62">
        <f t="shared" si="1"/>
        <v>3</v>
      </c>
      <c r="G391" s="61">
        <v>45684.0</v>
      </c>
      <c r="H391" s="62">
        <f t="shared" si="2"/>
        <v>0</v>
      </c>
      <c r="I391" s="60" t="s">
        <v>44</v>
      </c>
      <c r="J391" s="10"/>
      <c r="K391" s="10"/>
      <c r="L391" s="10"/>
      <c r="M391" s="10"/>
      <c r="N391" s="7" t="s">
        <v>18</v>
      </c>
      <c r="O391" s="10"/>
    </row>
    <row r="392">
      <c r="A392" s="6">
        <v>45705.0</v>
      </c>
      <c r="B392" s="10"/>
      <c r="C392" s="60">
        <v>203785.0</v>
      </c>
      <c r="D392" s="60" t="s">
        <v>64</v>
      </c>
      <c r="E392" s="61">
        <v>45261.0</v>
      </c>
      <c r="F392" s="62">
        <f t="shared" si="1"/>
        <v>14</v>
      </c>
      <c r="G392" s="61">
        <v>45346.0</v>
      </c>
      <c r="H392" s="62">
        <f t="shared" si="2"/>
        <v>11</v>
      </c>
      <c r="I392" s="60" t="s">
        <v>56</v>
      </c>
      <c r="J392" s="10"/>
      <c r="K392" s="10"/>
      <c r="L392" s="10"/>
      <c r="M392" s="10"/>
      <c r="N392" s="7" t="s">
        <v>18</v>
      </c>
      <c r="O392" s="10"/>
    </row>
    <row r="393">
      <c r="A393" s="6">
        <v>45705.0</v>
      </c>
      <c r="B393" s="10"/>
      <c r="C393" s="60">
        <v>213732.0</v>
      </c>
      <c r="D393" s="60" t="s">
        <v>64</v>
      </c>
      <c r="E393" s="61">
        <v>45352.0</v>
      </c>
      <c r="F393" s="62">
        <f t="shared" si="1"/>
        <v>11</v>
      </c>
      <c r="G393" s="61">
        <v>45429.0</v>
      </c>
      <c r="H393" s="62">
        <f t="shared" si="2"/>
        <v>9</v>
      </c>
      <c r="I393" s="60" t="s">
        <v>56</v>
      </c>
      <c r="J393" s="10"/>
      <c r="K393" s="10"/>
      <c r="L393" s="10"/>
      <c r="M393" s="10"/>
      <c r="N393" s="7" t="s">
        <v>18</v>
      </c>
      <c r="O393" s="10"/>
    </row>
    <row r="394">
      <c r="A394" s="6">
        <v>45705.0</v>
      </c>
      <c r="B394" s="10"/>
      <c r="C394" s="60">
        <v>223704.0</v>
      </c>
      <c r="D394" s="60" t="s">
        <v>64</v>
      </c>
      <c r="E394" s="61">
        <v>45383.0</v>
      </c>
      <c r="F394" s="62">
        <f t="shared" si="1"/>
        <v>10</v>
      </c>
      <c r="G394" s="61">
        <v>45507.0</v>
      </c>
      <c r="H394" s="62">
        <f t="shared" si="2"/>
        <v>6</v>
      </c>
      <c r="I394" s="60" t="s">
        <v>56</v>
      </c>
      <c r="J394" s="10"/>
      <c r="K394" s="10"/>
      <c r="L394" s="10"/>
      <c r="M394" s="10"/>
      <c r="N394" s="7" t="s">
        <v>18</v>
      </c>
      <c r="O394" s="10"/>
    </row>
    <row r="395">
      <c r="A395" s="6">
        <v>45705.0</v>
      </c>
      <c r="B395" s="10"/>
      <c r="C395" s="60">
        <v>230477.0</v>
      </c>
      <c r="D395" s="60" t="s">
        <v>64</v>
      </c>
      <c r="E395" s="61">
        <v>45413.0</v>
      </c>
      <c r="F395" s="62">
        <f t="shared" si="1"/>
        <v>9</v>
      </c>
      <c r="G395" s="68">
        <v>45579.0</v>
      </c>
      <c r="H395" s="62">
        <f t="shared" si="2"/>
        <v>4</v>
      </c>
      <c r="I395" s="60" t="s">
        <v>56</v>
      </c>
      <c r="J395" s="10"/>
      <c r="K395" s="10"/>
      <c r="L395" s="10"/>
      <c r="M395" s="10"/>
      <c r="N395" s="7" t="s">
        <v>18</v>
      </c>
      <c r="O395" s="10"/>
    </row>
    <row r="396">
      <c r="A396" s="6">
        <v>45705.0</v>
      </c>
      <c r="B396" s="10"/>
      <c r="C396" s="60">
        <v>239337.0</v>
      </c>
      <c r="D396" s="60" t="s">
        <v>64</v>
      </c>
      <c r="E396" s="61">
        <v>45658.0</v>
      </c>
      <c r="F396" s="62">
        <f t="shared" si="1"/>
        <v>1</v>
      </c>
      <c r="G396" s="61">
        <v>45692.0</v>
      </c>
      <c r="H396" s="62">
        <f t="shared" si="2"/>
        <v>0</v>
      </c>
      <c r="I396" s="60" t="s">
        <v>44</v>
      </c>
      <c r="J396" s="10"/>
      <c r="K396" s="10"/>
      <c r="L396" s="10"/>
      <c r="M396" s="10"/>
      <c r="N396" s="7" t="s">
        <v>18</v>
      </c>
      <c r="O396" s="10"/>
    </row>
    <row r="397">
      <c r="A397" s="6">
        <v>45705.0</v>
      </c>
      <c r="B397" s="10"/>
      <c r="C397" s="60">
        <v>206038.0</v>
      </c>
      <c r="D397" s="60" t="s">
        <v>68</v>
      </c>
      <c r="E397" s="61">
        <v>45323.0</v>
      </c>
      <c r="F397" s="62">
        <f t="shared" si="1"/>
        <v>12</v>
      </c>
      <c r="G397" s="61">
        <v>45364.0</v>
      </c>
      <c r="H397" s="62">
        <f t="shared" si="2"/>
        <v>11</v>
      </c>
      <c r="I397" s="60" t="s">
        <v>56</v>
      </c>
      <c r="J397" s="10"/>
      <c r="K397" s="10"/>
      <c r="L397" s="10"/>
      <c r="M397" s="10"/>
      <c r="N397" s="7" t="s">
        <v>18</v>
      </c>
      <c r="O397" s="10"/>
    </row>
    <row r="398">
      <c r="A398" s="6">
        <v>45705.0</v>
      </c>
      <c r="B398" s="10"/>
      <c r="C398" s="60">
        <v>140794.0</v>
      </c>
      <c r="D398" s="60" t="s">
        <v>68</v>
      </c>
      <c r="E398" s="61">
        <v>44713.0</v>
      </c>
      <c r="F398" s="62">
        <f t="shared" si="1"/>
        <v>32</v>
      </c>
      <c r="G398" s="61">
        <v>44788.0</v>
      </c>
      <c r="H398" s="62">
        <f t="shared" si="2"/>
        <v>30</v>
      </c>
      <c r="I398" s="60" t="s">
        <v>60</v>
      </c>
      <c r="J398" s="10"/>
      <c r="K398" s="10"/>
      <c r="L398" s="10"/>
      <c r="M398" s="10"/>
      <c r="N398" s="7" t="s">
        <v>18</v>
      </c>
      <c r="O398" s="10"/>
    </row>
    <row r="399">
      <c r="A399" s="6">
        <v>45705.0</v>
      </c>
      <c r="B399" s="10"/>
      <c r="C399" s="60">
        <v>162124.0</v>
      </c>
      <c r="D399" s="60" t="s">
        <v>68</v>
      </c>
      <c r="E399" s="61">
        <v>44927.0</v>
      </c>
      <c r="F399" s="62">
        <f t="shared" si="1"/>
        <v>25</v>
      </c>
      <c r="G399" s="61">
        <v>44985.0</v>
      </c>
      <c r="H399" s="62">
        <f t="shared" si="2"/>
        <v>23</v>
      </c>
      <c r="I399" s="60" t="s">
        <v>117</v>
      </c>
      <c r="J399" s="10"/>
      <c r="K399" s="10"/>
      <c r="L399" s="10"/>
      <c r="M399" s="10"/>
      <c r="N399" s="7" t="s">
        <v>18</v>
      </c>
      <c r="O399" s="10"/>
    </row>
    <row r="400">
      <c r="A400" s="6">
        <v>45705.0</v>
      </c>
      <c r="B400" s="10"/>
      <c r="C400" s="60">
        <v>238948.0</v>
      </c>
      <c r="D400" s="60" t="s">
        <v>68</v>
      </c>
      <c r="E400" s="61">
        <v>45566.0</v>
      </c>
      <c r="F400" s="62">
        <f t="shared" si="1"/>
        <v>4</v>
      </c>
      <c r="G400" s="61">
        <v>45667.0</v>
      </c>
      <c r="H400" s="62">
        <f t="shared" si="2"/>
        <v>1</v>
      </c>
      <c r="I400" s="60" t="s">
        <v>41</v>
      </c>
      <c r="J400" s="10"/>
      <c r="K400" s="10"/>
      <c r="L400" s="10"/>
      <c r="M400" s="10"/>
      <c r="N400" s="7" t="s">
        <v>18</v>
      </c>
      <c r="O400" s="10"/>
    </row>
    <row r="401">
      <c r="A401" s="6">
        <v>45705.0</v>
      </c>
      <c r="B401" s="10"/>
      <c r="C401" s="60">
        <v>204282.0</v>
      </c>
      <c r="D401" s="60" t="s">
        <v>68</v>
      </c>
      <c r="E401" s="61">
        <v>45323.0</v>
      </c>
      <c r="F401" s="62">
        <f t="shared" si="1"/>
        <v>12</v>
      </c>
      <c r="G401" s="61">
        <v>45350.0</v>
      </c>
      <c r="H401" s="62">
        <f t="shared" si="2"/>
        <v>11</v>
      </c>
      <c r="I401" s="60" t="s">
        <v>117</v>
      </c>
      <c r="J401" s="10"/>
      <c r="K401" s="10"/>
      <c r="L401" s="10"/>
      <c r="M401" s="10"/>
      <c r="N401" s="7" t="s">
        <v>18</v>
      </c>
      <c r="O401" s="10"/>
    </row>
    <row r="402">
      <c r="A402" s="6">
        <v>45705.0</v>
      </c>
      <c r="B402" s="10"/>
      <c r="C402" s="60">
        <v>166673.0</v>
      </c>
      <c r="D402" s="60" t="s">
        <v>68</v>
      </c>
      <c r="E402" s="61">
        <v>44958.0</v>
      </c>
      <c r="F402" s="62">
        <f t="shared" si="1"/>
        <v>24</v>
      </c>
      <c r="G402" s="61">
        <v>45021.0</v>
      </c>
      <c r="H402" s="62">
        <f t="shared" si="2"/>
        <v>22</v>
      </c>
      <c r="I402" s="60" t="s">
        <v>44</v>
      </c>
      <c r="J402" s="10"/>
      <c r="K402" s="10"/>
      <c r="L402" s="10"/>
      <c r="M402" s="10"/>
      <c r="N402" s="7" t="s">
        <v>18</v>
      </c>
      <c r="O402" s="10"/>
    </row>
    <row r="403">
      <c r="A403" s="6">
        <v>45705.0</v>
      </c>
      <c r="B403" s="10"/>
      <c r="C403" s="60">
        <v>226101.0</v>
      </c>
      <c r="D403" s="60" t="s">
        <v>68</v>
      </c>
      <c r="E403" s="61">
        <v>45413.0</v>
      </c>
      <c r="F403" s="62">
        <f t="shared" si="1"/>
        <v>9</v>
      </c>
      <c r="G403" s="61">
        <v>45530.0</v>
      </c>
      <c r="H403" s="62">
        <f t="shared" si="2"/>
        <v>5</v>
      </c>
      <c r="I403" s="60" t="s">
        <v>48</v>
      </c>
      <c r="J403" s="10"/>
      <c r="K403" s="10"/>
      <c r="L403" s="10"/>
      <c r="M403" s="10"/>
      <c r="N403" s="7" t="s">
        <v>18</v>
      </c>
      <c r="O403" s="10"/>
    </row>
    <row r="404">
      <c r="A404" s="6">
        <v>45705.0</v>
      </c>
      <c r="B404" s="10"/>
      <c r="C404" s="60">
        <v>185726.0</v>
      </c>
      <c r="D404" s="60" t="s">
        <v>68</v>
      </c>
      <c r="E404" s="61">
        <v>45078.0</v>
      </c>
      <c r="F404" s="62">
        <f t="shared" si="1"/>
        <v>20</v>
      </c>
      <c r="G404" s="61">
        <v>45182.0</v>
      </c>
      <c r="H404" s="62">
        <f t="shared" si="2"/>
        <v>17</v>
      </c>
      <c r="I404" s="60" t="s">
        <v>117</v>
      </c>
      <c r="J404" s="10"/>
      <c r="K404" s="10"/>
      <c r="L404" s="10"/>
      <c r="M404" s="10"/>
      <c r="N404" s="7" t="s">
        <v>18</v>
      </c>
      <c r="O404" s="10"/>
    </row>
    <row r="405">
      <c r="A405" s="6">
        <v>45705.0</v>
      </c>
      <c r="B405" s="10"/>
      <c r="C405" s="60">
        <v>194645.0</v>
      </c>
      <c r="D405" s="60" t="s">
        <v>68</v>
      </c>
      <c r="E405" s="61">
        <v>45231.0</v>
      </c>
      <c r="F405" s="62">
        <f t="shared" si="1"/>
        <v>15</v>
      </c>
      <c r="G405" s="61">
        <v>45261.0</v>
      </c>
      <c r="H405" s="62">
        <f t="shared" si="2"/>
        <v>14</v>
      </c>
      <c r="I405" s="60" t="s">
        <v>117</v>
      </c>
      <c r="J405" s="10"/>
      <c r="K405" s="10"/>
      <c r="L405" s="10"/>
      <c r="M405" s="10"/>
      <c r="N405" s="7" t="s">
        <v>18</v>
      </c>
      <c r="O405" s="10"/>
    </row>
    <row r="406">
      <c r="A406" s="6">
        <v>45705.0</v>
      </c>
      <c r="B406" s="10"/>
      <c r="C406" s="60">
        <v>202942.0</v>
      </c>
      <c r="D406" s="60" t="s">
        <v>68</v>
      </c>
      <c r="E406" s="61">
        <v>45292.0</v>
      </c>
      <c r="F406" s="62">
        <f t="shared" si="1"/>
        <v>13</v>
      </c>
      <c r="G406" s="61">
        <v>45341.0</v>
      </c>
      <c r="H406" s="62">
        <f t="shared" si="2"/>
        <v>11</v>
      </c>
      <c r="I406" s="60" t="s">
        <v>44</v>
      </c>
      <c r="J406" s="10"/>
      <c r="K406" s="10"/>
      <c r="L406" s="10"/>
      <c r="M406" s="10"/>
      <c r="N406" s="7" t="s">
        <v>18</v>
      </c>
      <c r="O406" s="10"/>
    </row>
    <row r="407">
      <c r="A407" s="6">
        <v>45705.0</v>
      </c>
      <c r="B407" s="10"/>
      <c r="C407" s="60">
        <v>210401.0</v>
      </c>
      <c r="D407" s="60" t="s">
        <v>68</v>
      </c>
      <c r="E407" s="61">
        <v>45352.0</v>
      </c>
      <c r="F407" s="62">
        <f t="shared" si="1"/>
        <v>11</v>
      </c>
      <c r="G407" s="61">
        <v>45397.0</v>
      </c>
      <c r="H407" s="62">
        <f t="shared" si="2"/>
        <v>10</v>
      </c>
      <c r="I407" s="60" t="s">
        <v>56</v>
      </c>
      <c r="J407" s="10"/>
      <c r="K407" s="10"/>
      <c r="L407" s="10"/>
      <c r="M407" s="10"/>
      <c r="N407" s="7" t="s">
        <v>18</v>
      </c>
      <c r="O407" s="10"/>
    </row>
    <row r="408">
      <c r="A408" s="6">
        <v>45705.0</v>
      </c>
      <c r="B408" s="10"/>
      <c r="C408" s="60">
        <v>217145.0</v>
      </c>
      <c r="D408" s="60" t="s">
        <v>68</v>
      </c>
      <c r="E408" s="61">
        <v>45231.0</v>
      </c>
      <c r="F408" s="62">
        <f t="shared" si="1"/>
        <v>15</v>
      </c>
      <c r="G408" s="61">
        <v>45451.0</v>
      </c>
      <c r="H408" s="62">
        <f t="shared" si="2"/>
        <v>8</v>
      </c>
      <c r="I408" s="60" t="s">
        <v>60</v>
      </c>
      <c r="J408" s="10"/>
      <c r="K408" s="10"/>
      <c r="L408" s="10"/>
      <c r="M408" s="10"/>
      <c r="N408" s="7" t="s">
        <v>18</v>
      </c>
      <c r="O408" s="10"/>
    </row>
    <row r="409">
      <c r="A409" s="6">
        <v>45705.0</v>
      </c>
      <c r="B409" s="10"/>
      <c r="C409" s="60">
        <v>223564.0</v>
      </c>
      <c r="D409" s="60" t="s">
        <v>68</v>
      </c>
      <c r="E409" s="61">
        <v>45444.0</v>
      </c>
      <c r="F409" s="62">
        <f t="shared" si="1"/>
        <v>8</v>
      </c>
      <c r="G409" s="61">
        <v>45505.0</v>
      </c>
      <c r="H409" s="62">
        <f t="shared" si="2"/>
        <v>6</v>
      </c>
      <c r="I409" s="60" t="s">
        <v>44</v>
      </c>
      <c r="J409" s="10"/>
      <c r="K409" s="10"/>
      <c r="L409" s="10"/>
      <c r="M409" s="10"/>
      <c r="N409" s="7" t="s">
        <v>18</v>
      </c>
      <c r="O409" s="10"/>
    </row>
    <row r="410">
      <c r="A410" s="6">
        <v>45698.0</v>
      </c>
      <c r="B410" s="10"/>
      <c r="C410" s="60">
        <v>227840.0</v>
      </c>
      <c r="D410" s="60" t="s">
        <v>68</v>
      </c>
      <c r="E410" s="61">
        <v>45505.0</v>
      </c>
      <c r="F410" s="62">
        <f t="shared" si="1"/>
        <v>6</v>
      </c>
      <c r="G410" s="61">
        <v>45547.0</v>
      </c>
      <c r="H410" s="62">
        <f t="shared" si="2"/>
        <v>5</v>
      </c>
      <c r="I410" s="60" t="s">
        <v>44</v>
      </c>
      <c r="J410" s="10"/>
      <c r="K410" s="7" t="s">
        <v>143</v>
      </c>
      <c r="L410" s="10"/>
      <c r="M410" s="10"/>
      <c r="N410" s="7" t="s">
        <v>19</v>
      </c>
      <c r="O410" s="10"/>
    </row>
    <row r="411">
      <c r="A411" s="6">
        <v>45705.0</v>
      </c>
      <c r="B411" s="10"/>
      <c r="C411" s="60">
        <v>233248.0</v>
      </c>
      <c r="D411" s="60" t="s">
        <v>68</v>
      </c>
      <c r="E411" s="61">
        <v>45505.0</v>
      </c>
      <c r="F411" s="62">
        <f t="shared" si="1"/>
        <v>6</v>
      </c>
      <c r="G411" s="61">
        <v>45602.0</v>
      </c>
      <c r="H411" s="62">
        <f t="shared" si="2"/>
        <v>3</v>
      </c>
      <c r="I411" s="60" t="s">
        <v>56</v>
      </c>
      <c r="J411" s="10"/>
      <c r="K411" s="10"/>
      <c r="L411" s="10"/>
      <c r="M411" s="10"/>
      <c r="N411" s="7" t="s">
        <v>18</v>
      </c>
      <c r="O411" s="10"/>
    </row>
    <row r="412">
      <c r="A412" s="6">
        <v>45705.0</v>
      </c>
      <c r="B412" s="10"/>
      <c r="C412" s="60">
        <v>236804.0</v>
      </c>
      <c r="D412" s="60" t="s">
        <v>68</v>
      </c>
      <c r="E412" s="61">
        <v>45627.0</v>
      </c>
      <c r="F412" s="62">
        <f t="shared" si="1"/>
        <v>2</v>
      </c>
      <c r="G412" s="68">
        <v>45636.0</v>
      </c>
      <c r="H412" s="62">
        <f t="shared" si="2"/>
        <v>2</v>
      </c>
      <c r="I412" s="60" t="s">
        <v>48</v>
      </c>
      <c r="J412" s="10"/>
      <c r="K412" s="10"/>
      <c r="L412" s="10"/>
      <c r="M412" s="10"/>
      <c r="N412" s="7" t="s">
        <v>18</v>
      </c>
      <c r="O412" s="10"/>
    </row>
    <row r="413">
      <c r="A413" s="6">
        <v>45705.0</v>
      </c>
      <c r="B413" s="10"/>
      <c r="C413" s="60">
        <v>238336.0</v>
      </c>
      <c r="D413" s="60" t="s">
        <v>68</v>
      </c>
      <c r="E413" s="61">
        <v>45505.0</v>
      </c>
      <c r="F413" s="62">
        <f t="shared" si="1"/>
        <v>6</v>
      </c>
      <c r="G413" s="61">
        <v>45663.0</v>
      </c>
      <c r="H413" s="62">
        <f t="shared" si="2"/>
        <v>1</v>
      </c>
      <c r="I413" s="60" t="s">
        <v>56</v>
      </c>
      <c r="J413" s="10"/>
      <c r="K413" s="10"/>
      <c r="L413" s="10"/>
      <c r="M413" s="10"/>
      <c r="N413" s="7" t="s">
        <v>18</v>
      </c>
      <c r="O413" s="10"/>
    </row>
    <row r="414">
      <c r="A414" s="6">
        <v>45705.0</v>
      </c>
      <c r="B414" s="10"/>
      <c r="C414" s="60">
        <v>238923.0</v>
      </c>
      <c r="D414" s="60" t="s">
        <v>68</v>
      </c>
      <c r="E414" s="61">
        <v>45627.0</v>
      </c>
      <c r="F414" s="62">
        <f t="shared" si="1"/>
        <v>2</v>
      </c>
      <c r="G414" s="61">
        <v>45667.0</v>
      </c>
      <c r="H414" s="62">
        <f t="shared" si="2"/>
        <v>1</v>
      </c>
      <c r="I414" s="60" t="s">
        <v>69</v>
      </c>
      <c r="J414" s="10"/>
      <c r="K414" s="10"/>
      <c r="L414" s="10"/>
      <c r="M414" s="10"/>
      <c r="N414" s="7" t="s">
        <v>18</v>
      </c>
      <c r="O414" s="10"/>
    </row>
    <row r="415">
      <c r="A415" s="6">
        <v>45705.0</v>
      </c>
      <c r="B415" s="10"/>
      <c r="C415" s="60">
        <v>239804.0</v>
      </c>
      <c r="D415" s="60" t="s">
        <v>68</v>
      </c>
      <c r="E415" s="61">
        <v>45627.0</v>
      </c>
      <c r="F415" s="62">
        <f t="shared" si="1"/>
        <v>2</v>
      </c>
      <c r="G415" s="61">
        <v>45674.0</v>
      </c>
      <c r="H415" s="62">
        <f t="shared" si="2"/>
        <v>1</v>
      </c>
      <c r="I415" s="60" t="s">
        <v>41</v>
      </c>
      <c r="J415" s="10"/>
      <c r="K415" s="10"/>
      <c r="L415" s="10"/>
      <c r="M415" s="10"/>
      <c r="N415" s="7" t="s">
        <v>18</v>
      </c>
      <c r="O415" s="10"/>
    </row>
    <row r="416">
      <c r="A416" s="6">
        <v>45705.0</v>
      </c>
      <c r="B416" s="10"/>
      <c r="C416" s="60">
        <v>240481.0</v>
      </c>
      <c r="D416" s="60" t="s">
        <v>68</v>
      </c>
      <c r="E416" s="61">
        <v>45627.0</v>
      </c>
      <c r="F416" s="62">
        <f t="shared" si="1"/>
        <v>2</v>
      </c>
      <c r="G416" s="61">
        <v>45680.0</v>
      </c>
      <c r="H416" s="62">
        <f t="shared" si="2"/>
        <v>0</v>
      </c>
      <c r="I416" s="60" t="s">
        <v>70</v>
      </c>
      <c r="J416" s="10"/>
      <c r="K416" s="10"/>
      <c r="L416" s="10"/>
      <c r="M416" s="10"/>
      <c r="N416" s="7" t="s">
        <v>18</v>
      </c>
      <c r="O416" s="10"/>
    </row>
    <row r="417">
      <c r="A417" s="6">
        <v>45705.0</v>
      </c>
      <c r="B417" s="10"/>
      <c r="C417" s="60">
        <v>240487.0</v>
      </c>
      <c r="D417" s="60" t="s">
        <v>68</v>
      </c>
      <c r="E417" s="61">
        <v>45566.0</v>
      </c>
      <c r="F417" s="62">
        <f t="shared" si="1"/>
        <v>4</v>
      </c>
      <c r="G417" s="61">
        <v>45685.0</v>
      </c>
      <c r="H417" s="62">
        <f t="shared" si="2"/>
        <v>0</v>
      </c>
      <c r="I417" s="60" t="s">
        <v>44</v>
      </c>
      <c r="J417" s="10"/>
      <c r="K417" s="10"/>
      <c r="L417" s="10"/>
      <c r="M417" s="10"/>
      <c r="N417" s="7" t="s">
        <v>18</v>
      </c>
      <c r="O417" s="10"/>
    </row>
    <row r="418">
      <c r="A418" s="6">
        <v>45705.0</v>
      </c>
      <c r="B418" s="10"/>
      <c r="C418" s="60">
        <v>241938.0</v>
      </c>
      <c r="D418" s="60" t="s">
        <v>68</v>
      </c>
      <c r="E418" s="61">
        <v>45658.0</v>
      </c>
      <c r="F418" s="62">
        <f t="shared" si="1"/>
        <v>1</v>
      </c>
      <c r="G418" s="61">
        <v>45693.0</v>
      </c>
      <c r="H418" s="62">
        <f t="shared" si="2"/>
        <v>0</v>
      </c>
      <c r="I418" s="60" t="s">
        <v>56</v>
      </c>
      <c r="J418" s="10"/>
      <c r="K418" s="10"/>
      <c r="L418" s="10"/>
      <c r="M418" s="10"/>
      <c r="N418" s="7" t="s">
        <v>18</v>
      </c>
      <c r="O418" s="10"/>
    </row>
    <row r="419">
      <c r="A419" s="6">
        <v>45705.0</v>
      </c>
      <c r="B419" s="10"/>
      <c r="C419" s="60">
        <v>190241.0</v>
      </c>
      <c r="D419" s="60" t="s">
        <v>71</v>
      </c>
      <c r="E419" s="61">
        <v>44287.0</v>
      </c>
      <c r="F419" s="62">
        <f t="shared" si="1"/>
        <v>46</v>
      </c>
      <c r="G419" s="68">
        <v>45222.0</v>
      </c>
      <c r="H419" s="62">
        <f t="shared" si="2"/>
        <v>15</v>
      </c>
      <c r="I419" s="60" t="s">
        <v>60</v>
      </c>
      <c r="J419" s="10"/>
      <c r="K419" s="10"/>
      <c r="L419" s="10"/>
      <c r="M419" s="10"/>
      <c r="N419" s="7" t="s">
        <v>18</v>
      </c>
      <c r="O419" s="10"/>
    </row>
    <row r="420">
      <c r="A420" s="6">
        <v>45705.0</v>
      </c>
      <c r="B420" s="10"/>
      <c r="C420" s="60">
        <v>173662.0</v>
      </c>
      <c r="D420" s="60" t="s">
        <v>71</v>
      </c>
      <c r="E420" s="61">
        <v>45047.0</v>
      </c>
      <c r="F420" s="62">
        <f t="shared" si="1"/>
        <v>21</v>
      </c>
      <c r="G420" s="61">
        <v>45084.0</v>
      </c>
      <c r="H420" s="62">
        <f t="shared" si="2"/>
        <v>20</v>
      </c>
      <c r="I420" s="60" t="s">
        <v>69</v>
      </c>
      <c r="J420" s="10"/>
      <c r="K420" s="10"/>
      <c r="L420" s="10"/>
      <c r="M420" s="10"/>
      <c r="N420" s="7" t="s">
        <v>18</v>
      </c>
      <c r="O420" s="10"/>
    </row>
    <row r="421">
      <c r="A421" s="6">
        <v>45705.0</v>
      </c>
      <c r="B421" s="10"/>
      <c r="C421" s="60">
        <v>196317.0</v>
      </c>
      <c r="D421" s="60" t="s">
        <v>71</v>
      </c>
      <c r="E421" s="68">
        <v>45272.0</v>
      </c>
      <c r="F421" s="62">
        <f t="shared" si="1"/>
        <v>14</v>
      </c>
      <c r="G421" s="68">
        <v>45279.0</v>
      </c>
      <c r="H421" s="62">
        <f t="shared" si="2"/>
        <v>13</v>
      </c>
      <c r="I421" s="60" t="s">
        <v>44</v>
      </c>
      <c r="J421" s="10"/>
      <c r="K421" s="10"/>
      <c r="L421" s="10"/>
      <c r="M421" s="10"/>
      <c r="N421" s="7" t="s">
        <v>18</v>
      </c>
      <c r="O421" s="10"/>
    </row>
    <row r="422">
      <c r="A422" s="6">
        <v>45705.0</v>
      </c>
      <c r="B422" s="10"/>
      <c r="C422" s="60">
        <v>222057.0</v>
      </c>
      <c r="D422" s="60" t="s">
        <v>71</v>
      </c>
      <c r="E422" s="61">
        <v>45383.0</v>
      </c>
      <c r="F422" s="62">
        <f t="shared" si="1"/>
        <v>10</v>
      </c>
      <c r="G422" s="61">
        <v>45492.0</v>
      </c>
      <c r="H422" s="62">
        <f t="shared" si="2"/>
        <v>6</v>
      </c>
      <c r="I422" s="60" t="s">
        <v>69</v>
      </c>
      <c r="J422" s="10"/>
      <c r="K422" s="10"/>
      <c r="L422" s="10"/>
      <c r="M422" s="10"/>
      <c r="N422" s="7" t="s">
        <v>18</v>
      </c>
      <c r="O422" s="10"/>
    </row>
    <row r="423">
      <c r="A423" s="6">
        <v>45705.0</v>
      </c>
      <c r="B423" s="10"/>
      <c r="C423" s="60">
        <v>216766.0</v>
      </c>
      <c r="D423" s="60" t="s">
        <v>71</v>
      </c>
      <c r="E423" s="61">
        <v>45352.0</v>
      </c>
      <c r="F423" s="62">
        <f t="shared" si="1"/>
        <v>11</v>
      </c>
      <c r="G423" s="61">
        <v>45449.0</v>
      </c>
      <c r="H423" s="62">
        <f t="shared" si="2"/>
        <v>8</v>
      </c>
      <c r="I423" s="60" t="s">
        <v>44</v>
      </c>
      <c r="J423" s="10"/>
      <c r="K423" s="10"/>
      <c r="L423" s="10"/>
      <c r="M423" s="10"/>
      <c r="N423" s="7" t="s">
        <v>18</v>
      </c>
      <c r="O423" s="10"/>
    </row>
    <row r="424">
      <c r="A424" s="6">
        <v>45705.0</v>
      </c>
      <c r="B424" s="10"/>
      <c r="C424" s="60">
        <v>237350.0</v>
      </c>
      <c r="D424" s="60" t="s">
        <v>71</v>
      </c>
      <c r="E424" s="61">
        <v>45474.0</v>
      </c>
      <c r="F424" s="62">
        <f t="shared" si="1"/>
        <v>7</v>
      </c>
      <c r="G424" s="68">
        <v>45643.0</v>
      </c>
      <c r="H424" s="62">
        <f t="shared" si="2"/>
        <v>2</v>
      </c>
      <c r="I424" s="60" t="s">
        <v>48</v>
      </c>
      <c r="J424" s="10"/>
      <c r="K424" s="10"/>
      <c r="L424" s="10"/>
      <c r="M424" s="10"/>
      <c r="N424" s="7" t="s">
        <v>18</v>
      </c>
      <c r="O424" s="10"/>
    </row>
    <row r="425">
      <c r="A425" s="6">
        <v>45705.0</v>
      </c>
      <c r="B425" s="10"/>
      <c r="C425" s="60">
        <v>223233.0</v>
      </c>
      <c r="D425" s="60" t="s">
        <v>71</v>
      </c>
      <c r="E425" s="61">
        <v>45413.0</v>
      </c>
      <c r="F425" s="62">
        <f t="shared" si="1"/>
        <v>9</v>
      </c>
      <c r="G425" s="61">
        <v>45473.0</v>
      </c>
      <c r="H425" s="62">
        <f t="shared" si="2"/>
        <v>7</v>
      </c>
      <c r="I425" s="60" t="s">
        <v>44</v>
      </c>
      <c r="J425" s="10"/>
      <c r="K425" s="10"/>
      <c r="L425" s="10"/>
      <c r="M425" s="10"/>
      <c r="N425" s="7" t="s">
        <v>18</v>
      </c>
      <c r="O425" s="10"/>
    </row>
    <row r="426">
      <c r="A426" s="6">
        <v>45705.0</v>
      </c>
      <c r="B426" s="10"/>
      <c r="C426" s="60">
        <v>179344.0</v>
      </c>
      <c r="D426" s="60" t="s">
        <v>71</v>
      </c>
      <c r="E426" s="61">
        <v>45108.0</v>
      </c>
      <c r="F426" s="62">
        <f t="shared" si="1"/>
        <v>19</v>
      </c>
      <c r="G426" s="61">
        <v>45128.0</v>
      </c>
      <c r="H426" s="62">
        <f t="shared" si="2"/>
        <v>18</v>
      </c>
      <c r="I426" s="60" t="s">
        <v>220</v>
      </c>
      <c r="J426" s="10"/>
      <c r="K426" s="10"/>
      <c r="L426" s="10"/>
      <c r="M426" s="10"/>
      <c r="N426" s="7" t="s">
        <v>18</v>
      </c>
      <c r="O426" s="10"/>
    </row>
    <row r="427">
      <c r="A427" s="6">
        <v>45705.0</v>
      </c>
      <c r="B427" s="10"/>
      <c r="C427" s="60">
        <v>219208.0</v>
      </c>
      <c r="D427" s="60" t="s">
        <v>71</v>
      </c>
      <c r="E427" s="61">
        <v>45292.0</v>
      </c>
      <c r="F427" s="62">
        <f t="shared" si="1"/>
        <v>13</v>
      </c>
      <c r="G427" s="61">
        <v>45468.0</v>
      </c>
      <c r="H427" s="62">
        <f t="shared" si="2"/>
        <v>7</v>
      </c>
      <c r="I427" s="60" t="s">
        <v>56</v>
      </c>
      <c r="J427" s="10"/>
      <c r="K427" s="10"/>
      <c r="L427" s="10"/>
      <c r="M427" s="10"/>
      <c r="N427" s="7" t="s">
        <v>18</v>
      </c>
      <c r="O427" s="10"/>
    </row>
    <row r="428">
      <c r="A428" s="6">
        <v>45705.0</v>
      </c>
      <c r="B428" s="10"/>
      <c r="C428" s="60">
        <v>234247.0</v>
      </c>
      <c r="D428" s="60" t="s">
        <v>71</v>
      </c>
      <c r="E428" s="61">
        <v>45474.0</v>
      </c>
      <c r="F428" s="62">
        <f t="shared" si="1"/>
        <v>7</v>
      </c>
      <c r="G428" s="68">
        <v>45614.0</v>
      </c>
      <c r="H428" s="62">
        <f t="shared" si="2"/>
        <v>3</v>
      </c>
      <c r="I428" s="60" t="s">
        <v>60</v>
      </c>
      <c r="J428" s="10"/>
      <c r="K428" s="10"/>
      <c r="L428" s="10"/>
      <c r="M428" s="10"/>
      <c r="N428" s="7" t="s">
        <v>18</v>
      </c>
      <c r="O428" s="10"/>
    </row>
    <row r="429">
      <c r="A429" s="6">
        <v>45705.0</v>
      </c>
      <c r="B429" s="10"/>
      <c r="C429" s="60">
        <v>240087.0</v>
      </c>
      <c r="D429" s="60" t="s">
        <v>71</v>
      </c>
      <c r="E429" s="61">
        <v>45627.0</v>
      </c>
      <c r="F429" s="62">
        <f t="shared" si="1"/>
        <v>2</v>
      </c>
      <c r="G429" s="61">
        <v>45678.0</v>
      </c>
      <c r="H429" s="62">
        <f t="shared" si="2"/>
        <v>0</v>
      </c>
      <c r="I429" s="60" t="s">
        <v>48</v>
      </c>
      <c r="J429" s="10"/>
      <c r="K429" s="10"/>
      <c r="L429" s="10"/>
      <c r="M429" s="10"/>
      <c r="N429" s="7" t="s">
        <v>18</v>
      </c>
      <c r="O429" s="10"/>
    </row>
    <row r="430">
      <c r="A430" s="6">
        <v>45705.0</v>
      </c>
      <c r="B430" s="10"/>
      <c r="C430" s="60">
        <v>196164.0</v>
      </c>
      <c r="D430" s="60" t="s">
        <v>82</v>
      </c>
      <c r="E430" s="61">
        <v>16.0</v>
      </c>
      <c r="F430" s="62">
        <f t="shared" si="1"/>
        <v>1501</v>
      </c>
      <c r="G430" s="61">
        <v>13.0</v>
      </c>
      <c r="H430" s="62">
        <f t="shared" si="2"/>
        <v>1501</v>
      </c>
      <c r="I430" s="60" t="s">
        <v>44</v>
      </c>
      <c r="J430" s="10"/>
      <c r="K430" s="10"/>
      <c r="L430" s="10"/>
      <c r="M430" s="10"/>
      <c r="N430" s="7" t="s">
        <v>18</v>
      </c>
      <c r="O430" s="10"/>
    </row>
    <row r="431">
      <c r="A431" s="6">
        <v>45705.0</v>
      </c>
      <c r="B431" s="10"/>
      <c r="C431" s="133">
        <v>208668.0</v>
      </c>
      <c r="D431" s="133" t="s">
        <v>104</v>
      </c>
      <c r="E431" s="134">
        <v>45231.0</v>
      </c>
      <c r="F431" s="52">
        <v>15.0</v>
      </c>
      <c r="G431" s="134">
        <v>45385.0</v>
      </c>
      <c r="H431" s="52">
        <v>10.0</v>
      </c>
      <c r="I431" s="133" t="s">
        <v>48</v>
      </c>
      <c r="J431" s="10"/>
      <c r="K431" s="10"/>
      <c r="L431" s="10"/>
      <c r="M431" s="10"/>
      <c r="N431" s="7" t="s">
        <v>18</v>
      </c>
      <c r="O431" s="10"/>
    </row>
    <row r="432">
      <c r="A432" s="6">
        <v>45705.0</v>
      </c>
      <c r="B432" s="10"/>
      <c r="C432" s="133">
        <v>235371.0</v>
      </c>
      <c r="D432" s="133" t="s">
        <v>104</v>
      </c>
      <c r="E432" s="134">
        <v>45383.0</v>
      </c>
      <c r="F432" s="52">
        <v>10.0</v>
      </c>
      <c r="G432" s="135">
        <v>45625.0</v>
      </c>
      <c r="H432" s="52">
        <v>2.0</v>
      </c>
      <c r="I432" s="133" t="s">
        <v>44</v>
      </c>
      <c r="J432" s="10"/>
      <c r="K432" s="10"/>
      <c r="L432" s="10"/>
      <c r="M432" s="10"/>
      <c r="N432" s="7" t="s">
        <v>18</v>
      </c>
      <c r="O432" s="10"/>
    </row>
    <row r="433">
      <c r="A433" s="6">
        <v>45705.0</v>
      </c>
      <c r="B433" s="10"/>
      <c r="C433" s="133">
        <v>216076.0</v>
      </c>
      <c r="D433" s="133" t="s">
        <v>104</v>
      </c>
      <c r="E433" s="134">
        <v>45413.0</v>
      </c>
      <c r="F433" s="52">
        <v>9.0</v>
      </c>
      <c r="G433" s="134">
        <v>45497.0</v>
      </c>
      <c r="H433" s="52">
        <v>6.0</v>
      </c>
      <c r="I433" s="133" t="s">
        <v>44</v>
      </c>
      <c r="J433" s="10"/>
      <c r="K433" s="10"/>
      <c r="L433" s="10"/>
      <c r="M433" s="10"/>
      <c r="N433" s="7" t="s">
        <v>18</v>
      </c>
      <c r="O433" s="10"/>
    </row>
    <row r="434">
      <c r="A434" s="6">
        <v>45705.0</v>
      </c>
      <c r="B434" s="10"/>
      <c r="C434" s="133">
        <v>219049.0</v>
      </c>
      <c r="D434" s="133" t="s">
        <v>104</v>
      </c>
      <c r="E434" s="134">
        <v>45474.0</v>
      </c>
      <c r="F434" s="52">
        <v>7.0</v>
      </c>
      <c r="G434" s="134">
        <v>45476.0</v>
      </c>
      <c r="H434" s="52">
        <v>7.0</v>
      </c>
      <c r="I434" s="133" t="s">
        <v>56</v>
      </c>
      <c r="J434" s="10"/>
      <c r="K434" s="10"/>
      <c r="L434" s="10"/>
      <c r="M434" s="10"/>
      <c r="N434" s="7" t="s">
        <v>18</v>
      </c>
      <c r="O434" s="10"/>
    </row>
    <row r="435">
      <c r="A435" s="6">
        <v>45705.0</v>
      </c>
      <c r="B435" s="10"/>
      <c r="C435" s="133">
        <v>235213.0</v>
      </c>
      <c r="D435" s="133" t="s">
        <v>104</v>
      </c>
      <c r="E435" s="134">
        <v>45536.0</v>
      </c>
      <c r="F435" s="52">
        <v>5.0</v>
      </c>
      <c r="G435" s="134">
        <v>45632.0</v>
      </c>
      <c r="H435" s="52">
        <v>2.0</v>
      </c>
      <c r="I435" s="133" t="s">
        <v>56</v>
      </c>
      <c r="J435" s="10"/>
      <c r="K435" s="10"/>
      <c r="L435" s="10"/>
      <c r="M435" s="10"/>
      <c r="N435" s="7" t="s">
        <v>18</v>
      </c>
      <c r="O435" s="10"/>
    </row>
    <row r="436">
      <c r="A436" s="6">
        <v>45705.0</v>
      </c>
      <c r="B436" s="10"/>
      <c r="C436" s="133">
        <v>235913.0</v>
      </c>
      <c r="D436" s="133" t="s">
        <v>104</v>
      </c>
      <c r="E436" s="134">
        <v>45658.0</v>
      </c>
      <c r="F436" s="52">
        <v>1.0</v>
      </c>
      <c r="G436" s="134">
        <v>45686.0</v>
      </c>
      <c r="H436" s="52">
        <v>0.0</v>
      </c>
      <c r="I436" s="133" t="s">
        <v>69</v>
      </c>
      <c r="J436" s="10"/>
      <c r="K436" s="10"/>
      <c r="L436" s="10"/>
      <c r="M436" s="10"/>
      <c r="N436" s="7" t="s">
        <v>18</v>
      </c>
      <c r="O436" s="10"/>
    </row>
    <row r="437">
      <c r="A437" s="6">
        <v>45705.0</v>
      </c>
      <c r="B437" s="10"/>
      <c r="C437" s="133">
        <v>228174.0</v>
      </c>
      <c r="D437" s="133" t="s">
        <v>105</v>
      </c>
      <c r="E437" s="134">
        <v>45444.0</v>
      </c>
      <c r="F437" s="52">
        <v>8.0</v>
      </c>
      <c r="G437" s="134">
        <v>45552.0</v>
      </c>
      <c r="H437" s="52">
        <v>4.0</v>
      </c>
      <c r="I437" s="133" t="s">
        <v>41</v>
      </c>
      <c r="J437" s="10"/>
      <c r="K437" s="10"/>
      <c r="L437" s="10"/>
      <c r="M437" s="10"/>
      <c r="N437" s="7" t="s">
        <v>18</v>
      </c>
      <c r="O437" s="10"/>
    </row>
    <row r="438">
      <c r="A438" s="6">
        <v>45705.0</v>
      </c>
      <c r="B438" s="10"/>
      <c r="C438" s="133">
        <v>222048.0</v>
      </c>
      <c r="D438" s="133" t="s">
        <v>105</v>
      </c>
      <c r="E438" s="134">
        <v>45474.0</v>
      </c>
      <c r="F438" s="52">
        <v>7.0</v>
      </c>
      <c r="G438" s="134">
        <v>45492.0</v>
      </c>
      <c r="H438" s="52">
        <v>6.0</v>
      </c>
      <c r="I438" s="133" t="s">
        <v>44</v>
      </c>
      <c r="J438" s="10"/>
      <c r="K438" s="10"/>
      <c r="L438" s="10"/>
      <c r="M438" s="10"/>
      <c r="N438" s="7" t="s">
        <v>18</v>
      </c>
      <c r="O438" s="10"/>
    </row>
    <row r="439">
      <c r="A439" s="6">
        <v>45705.0</v>
      </c>
      <c r="B439" s="10"/>
      <c r="C439" s="133">
        <v>215982.0</v>
      </c>
      <c r="D439" s="133" t="s">
        <v>105</v>
      </c>
      <c r="E439" s="134">
        <v>45383.0</v>
      </c>
      <c r="F439" s="52">
        <v>10.0</v>
      </c>
      <c r="G439" s="134">
        <v>45439.0</v>
      </c>
      <c r="H439" s="52">
        <v>8.0</v>
      </c>
      <c r="I439" s="133" t="s">
        <v>56</v>
      </c>
      <c r="J439" s="10"/>
      <c r="K439" s="10"/>
      <c r="L439" s="10"/>
      <c r="M439" s="10"/>
      <c r="N439" s="7" t="s">
        <v>18</v>
      </c>
      <c r="O439" s="10"/>
    </row>
    <row r="440">
      <c r="A440" s="6">
        <v>45705.0</v>
      </c>
      <c r="B440" s="10"/>
      <c r="C440" s="133">
        <v>225899.0</v>
      </c>
      <c r="D440" s="133" t="s">
        <v>105</v>
      </c>
      <c r="E440" s="134">
        <v>45474.0</v>
      </c>
      <c r="F440" s="52">
        <v>7.0</v>
      </c>
      <c r="G440" s="134">
        <v>45540.0</v>
      </c>
      <c r="H440" s="52">
        <v>5.0</v>
      </c>
      <c r="I440" s="133" t="s">
        <v>56</v>
      </c>
      <c r="J440" s="10"/>
      <c r="K440" s="10"/>
      <c r="L440" s="10"/>
      <c r="M440" s="10"/>
      <c r="N440" s="7" t="s">
        <v>18</v>
      </c>
      <c r="O440" s="10"/>
    </row>
    <row r="441">
      <c r="A441" s="6">
        <v>45705.0</v>
      </c>
      <c r="B441" s="10"/>
      <c r="C441" s="133">
        <v>222624.0</v>
      </c>
      <c r="D441" s="133" t="s">
        <v>106</v>
      </c>
      <c r="E441" s="134">
        <v>45474.0</v>
      </c>
      <c r="F441" s="52">
        <v>7.0</v>
      </c>
      <c r="G441" s="134">
        <v>45497.0</v>
      </c>
      <c r="H441" s="52">
        <v>6.0</v>
      </c>
      <c r="I441" s="133" t="s">
        <v>44</v>
      </c>
      <c r="J441" s="10"/>
      <c r="K441" s="10"/>
      <c r="L441" s="10"/>
      <c r="M441" s="10"/>
      <c r="N441" s="7" t="s">
        <v>18</v>
      </c>
      <c r="O441" s="10"/>
    </row>
    <row r="442">
      <c r="A442" s="6">
        <v>45705.0</v>
      </c>
      <c r="B442" s="10"/>
      <c r="C442" s="133">
        <v>233374.0</v>
      </c>
      <c r="D442" s="133" t="s">
        <v>106</v>
      </c>
      <c r="E442" s="134">
        <v>45566.0</v>
      </c>
      <c r="F442" s="52">
        <v>4.0</v>
      </c>
      <c r="G442" s="134">
        <v>45601.0</v>
      </c>
      <c r="H442" s="52">
        <v>3.0</v>
      </c>
      <c r="I442" s="133" t="s">
        <v>44</v>
      </c>
      <c r="J442" s="10"/>
      <c r="K442" s="10"/>
      <c r="L442" s="10"/>
      <c r="M442" s="10"/>
      <c r="N442" s="7" t="s">
        <v>18</v>
      </c>
      <c r="O442" s="10"/>
    </row>
    <row r="443">
      <c r="A443" s="6">
        <v>45705.0</v>
      </c>
      <c r="B443" s="10"/>
      <c r="C443" s="133">
        <v>216748.0</v>
      </c>
      <c r="D443" s="133" t="s">
        <v>106</v>
      </c>
      <c r="E443" s="134">
        <v>45413.0</v>
      </c>
      <c r="F443" s="52">
        <v>9.0</v>
      </c>
      <c r="G443" s="134">
        <v>45446.0</v>
      </c>
      <c r="H443" s="52">
        <v>8.0</v>
      </c>
      <c r="I443" s="133" t="s">
        <v>56</v>
      </c>
      <c r="J443" s="10"/>
      <c r="K443" s="10"/>
      <c r="L443" s="10"/>
      <c r="M443" s="10"/>
      <c r="N443" s="7" t="s">
        <v>18</v>
      </c>
      <c r="O443" s="10"/>
    </row>
    <row r="444">
      <c r="A444" s="6">
        <v>45705.0</v>
      </c>
      <c r="B444" s="10"/>
      <c r="C444" s="133">
        <v>232995.0</v>
      </c>
      <c r="D444" s="133" t="s">
        <v>106</v>
      </c>
      <c r="E444" s="134">
        <v>45505.0</v>
      </c>
      <c r="F444" s="52">
        <v>6.0</v>
      </c>
      <c r="G444" s="134">
        <v>45597.0</v>
      </c>
      <c r="H444" s="52">
        <v>3.0</v>
      </c>
      <c r="I444" s="133" t="s">
        <v>56</v>
      </c>
      <c r="J444" s="10"/>
      <c r="K444" s="10"/>
      <c r="L444" s="10"/>
      <c r="M444" s="10"/>
      <c r="N444" s="7" t="s">
        <v>18</v>
      </c>
      <c r="O444" s="10"/>
    </row>
    <row r="445">
      <c r="A445" s="6">
        <v>45705.0</v>
      </c>
      <c r="B445" s="10"/>
      <c r="C445" s="133">
        <v>232063.0</v>
      </c>
      <c r="D445" s="133" t="s">
        <v>106</v>
      </c>
      <c r="E445" s="134">
        <v>45597.0</v>
      </c>
      <c r="F445" s="52">
        <v>3.0</v>
      </c>
      <c r="G445" s="135">
        <v>45642.0</v>
      </c>
      <c r="H445" s="52">
        <v>1.0</v>
      </c>
      <c r="I445" s="133" t="s">
        <v>69</v>
      </c>
      <c r="J445" s="10"/>
      <c r="K445" s="10"/>
      <c r="L445" s="10"/>
      <c r="M445" s="10"/>
      <c r="N445" s="7" t="s">
        <v>18</v>
      </c>
      <c r="O445" s="10"/>
    </row>
    <row r="446">
      <c r="A446" s="6">
        <v>45705.0</v>
      </c>
      <c r="B446" s="10"/>
      <c r="C446" s="133">
        <v>238401.0</v>
      </c>
      <c r="D446" s="133" t="s">
        <v>106</v>
      </c>
      <c r="E446" s="134">
        <v>45597.0</v>
      </c>
      <c r="F446" s="52">
        <v>3.0</v>
      </c>
      <c r="G446" s="134">
        <v>45664.0</v>
      </c>
      <c r="H446" s="52">
        <v>1.0</v>
      </c>
      <c r="I446" s="133" t="s">
        <v>56</v>
      </c>
      <c r="J446" s="10"/>
      <c r="K446" s="10"/>
      <c r="L446" s="10"/>
      <c r="M446" s="10"/>
      <c r="N446" s="7" t="s">
        <v>18</v>
      </c>
      <c r="O446" s="10"/>
    </row>
    <row r="447">
      <c r="A447" s="6">
        <v>45705.0</v>
      </c>
      <c r="B447" s="10"/>
      <c r="C447" s="133">
        <v>241787.0</v>
      </c>
      <c r="D447" s="133" t="s">
        <v>106</v>
      </c>
      <c r="E447" s="134">
        <v>45689.0</v>
      </c>
      <c r="F447" s="52">
        <v>0.0</v>
      </c>
      <c r="G447" s="134">
        <v>45692.0</v>
      </c>
      <c r="H447" s="52">
        <v>0.0</v>
      </c>
      <c r="I447" s="133" t="s">
        <v>60</v>
      </c>
      <c r="J447" s="10"/>
      <c r="K447" s="10"/>
      <c r="L447" s="10"/>
      <c r="M447" s="10"/>
      <c r="N447" s="7" t="s">
        <v>18</v>
      </c>
      <c r="O447" s="10"/>
    </row>
    <row r="448">
      <c r="A448" s="6">
        <v>45705.0</v>
      </c>
      <c r="B448" s="10"/>
      <c r="C448" s="133">
        <v>80200.0</v>
      </c>
      <c r="D448" s="133" t="s">
        <v>107</v>
      </c>
      <c r="E448" s="134">
        <v>44166.0</v>
      </c>
      <c r="F448" s="52">
        <v>50.0</v>
      </c>
      <c r="G448" s="134">
        <v>44274.0</v>
      </c>
      <c r="H448" s="52">
        <v>46.0</v>
      </c>
      <c r="I448" s="133" t="s">
        <v>44</v>
      </c>
      <c r="J448" s="10"/>
      <c r="K448" s="10"/>
      <c r="L448" s="10"/>
      <c r="M448" s="10"/>
      <c r="N448" s="7" t="s">
        <v>18</v>
      </c>
      <c r="O448" s="10"/>
    </row>
    <row r="449">
      <c r="A449" s="6">
        <v>45705.0</v>
      </c>
      <c r="B449" s="10"/>
      <c r="C449" s="133">
        <v>137838.0</v>
      </c>
      <c r="D449" s="133" t="s">
        <v>107</v>
      </c>
      <c r="E449" s="134">
        <v>44652.0</v>
      </c>
      <c r="F449" s="52">
        <v>34.0</v>
      </c>
      <c r="G449" s="134">
        <v>44763.0</v>
      </c>
      <c r="H449" s="52">
        <v>30.0</v>
      </c>
      <c r="I449" s="133" t="s">
        <v>44</v>
      </c>
      <c r="J449" s="10"/>
      <c r="K449" s="10"/>
      <c r="L449" s="10"/>
      <c r="M449" s="10"/>
      <c r="N449" s="7" t="s">
        <v>18</v>
      </c>
      <c r="O449" s="10"/>
    </row>
    <row r="450">
      <c r="A450" s="6">
        <v>45705.0</v>
      </c>
      <c r="B450" s="10"/>
      <c r="C450" s="133">
        <v>184944.0</v>
      </c>
      <c r="D450" s="133" t="s">
        <v>107</v>
      </c>
      <c r="E450" s="134">
        <v>45170.0</v>
      </c>
      <c r="F450" s="52">
        <v>17.0</v>
      </c>
      <c r="G450" s="134">
        <v>45177.0</v>
      </c>
      <c r="H450" s="52">
        <v>17.0</v>
      </c>
      <c r="I450" s="133" t="s">
        <v>117</v>
      </c>
      <c r="J450" s="10"/>
      <c r="K450" s="10"/>
      <c r="L450" s="10"/>
      <c r="M450" s="10"/>
      <c r="N450" s="7" t="s">
        <v>18</v>
      </c>
      <c r="O450" s="10"/>
    </row>
    <row r="451">
      <c r="A451" s="6">
        <v>45705.0</v>
      </c>
      <c r="B451" s="10"/>
      <c r="C451" s="133">
        <v>212947.0</v>
      </c>
      <c r="D451" s="133" t="s">
        <v>107</v>
      </c>
      <c r="E451" s="134">
        <v>45383.0</v>
      </c>
      <c r="F451" s="52">
        <v>10.0</v>
      </c>
      <c r="G451" s="134">
        <v>45415.0</v>
      </c>
      <c r="H451" s="52">
        <v>9.0</v>
      </c>
      <c r="I451" s="133" t="s">
        <v>56</v>
      </c>
      <c r="J451" s="10"/>
      <c r="K451" s="10"/>
      <c r="L451" s="10"/>
      <c r="M451" s="10"/>
      <c r="N451" s="7" t="s">
        <v>18</v>
      </c>
      <c r="O451" s="10"/>
    </row>
    <row r="452">
      <c r="A452" s="6">
        <v>45705.0</v>
      </c>
      <c r="B452" s="10"/>
      <c r="C452" s="133">
        <v>187956.0</v>
      </c>
      <c r="D452" s="133" t="s">
        <v>107</v>
      </c>
      <c r="E452" s="134">
        <v>45017.0</v>
      </c>
      <c r="F452" s="52">
        <v>22.0</v>
      </c>
      <c r="G452" s="134">
        <v>45201.0</v>
      </c>
      <c r="H452" s="52">
        <v>16.0</v>
      </c>
      <c r="I452" s="133" t="s">
        <v>69</v>
      </c>
      <c r="J452" s="10"/>
      <c r="K452" s="10"/>
      <c r="L452" s="10"/>
      <c r="M452" s="10"/>
      <c r="N452" s="7" t="s">
        <v>18</v>
      </c>
      <c r="O452" s="10"/>
    </row>
    <row r="453">
      <c r="A453" s="6">
        <v>45705.0</v>
      </c>
      <c r="B453" s="10"/>
      <c r="C453" s="133">
        <v>208642.0</v>
      </c>
      <c r="D453" s="133" t="s">
        <v>107</v>
      </c>
      <c r="E453" s="134">
        <v>45352.0</v>
      </c>
      <c r="F453" s="52">
        <v>11.0</v>
      </c>
      <c r="G453" s="134">
        <v>45387.0</v>
      </c>
      <c r="H453" s="52">
        <v>10.0</v>
      </c>
      <c r="I453" s="133" t="s">
        <v>56</v>
      </c>
      <c r="J453" s="10"/>
      <c r="K453" s="10"/>
      <c r="L453" s="10"/>
      <c r="M453" s="10"/>
      <c r="N453" s="7" t="s">
        <v>18</v>
      </c>
      <c r="O453" s="10"/>
    </row>
    <row r="454">
      <c r="A454" s="6">
        <v>45705.0</v>
      </c>
      <c r="B454" s="10"/>
      <c r="C454" s="133">
        <v>222819.0</v>
      </c>
      <c r="D454" s="133" t="s">
        <v>107</v>
      </c>
      <c r="E454" s="134">
        <v>45383.0</v>
      </c>
      <c r="F454" s="52">
        <v>10.0</v>
      </c>
      <c r="G454" s="134">
        <v>45499.0</v>
      </c>
      <c r="H454" s="52">
        <v>6.0</v>
      </c>
      <c r="I454" s="133" t="s">
        <v>56</v>
      </c>
      <c r="J454" s="10"/>
      <c r="K454" s="10"/>
      <c r="L454" s="10"/>
      <c r="M454" s="10"/>
      <c r="N454" s="7" t="s">
        <v>18</v>
      </c>
      <c r="O454" s="10"/>
    </row>
    <row r="455">
      <c r="A455" s="6">
        <v>45705.0</v>
      </c>
      <c r="B455" s="10"/>
      <c r="C455" s="133">
        <v>231389.0</v>
      </c>
      <c r="D455" s="133" t="s">
        <v>107</v>
      </c>
      <c r="E455" s="134">
        <v>45474.0</v>
      </c>
      <c r="F455" s="52">
        <v>7.0</v>
      </c>
      <c r="G455" s="135">
        <v>45583.0</v>
      </c>
      <c r="H455" s="52">
        <v>3.0</v>
      </c>
      <c r="I455" s="133" t="s">
        <v>44</v>
      </c>
      <c r="J455" s="10"/>
      <c r="K455" s="10"/>
      <c r="L455" s="10"/>
      <c r="M455" s="10"/>
      <c r="N455" s="7" t="s">
        <v>18</v>
      </c>
      <c r="O455" s="10"/>
    </row>
    <row r="456">
      <c r="A456" s="6">
        <v>45705.0</v>
      </c>
      <c r="B456" s="10"/>
      <c r="C456" s="133">
        <v>231853.0</v>
      </c>
      <c r="D456" s="133" t="s">
        <v>107</v>
      </c>
      <c r="E456" s="134">
        <v>45566.0</v>
      </c>
      <c r="F456" s="52">
        <v>4.0</v>
      </c>
      <c r="G456" s="135">
        <v>45622.0</v>
      </c>
      <c r="H456" s="52">
        <v>2.0</v>
      </c>
      <c r="I456" s="133" t="s">
        <v>60</v>
      </c>
      <c r="J456" s="10"/>
      <c r="K456" s="10"/>
      <c r="L456" s="10"/>
      <c r="M456" s="10"/>
      <c r="N456" s="7" t="s">
        <v>18</v>
      </c>
      <c r="O456" s="10"/>
    </row>
    <row r="457">
      <c r="A457" s="6">
        <v>45705.0</v>
      </c>
      <c r="B457" s="10"/>
      <c r="C457" s="133">
        <v>211606.0</v>
      </c>
      <c r="D457" s="133" t="s">
        <v>109</v>
      </c>
      <c r="E457" s="134">
        <v>45231.0</v>
      </c>
      <c r="F457" s="52">
        <v>15.0</v>
      </c>
      <c r="G457" s="134">
        <v>45411.0</v>
      </c>
      <c r="H457" s="52">
        <v>9.0</v>
      </c>
      <c r="I457" s="133" t="s">
        <v>60</v>
      </c>
      <c r="J457" s="10"/>
      <c r="K457" s="10"/>
      <c r="L457" s="10"/>
      <c r="M457" s="10"/>
      <c r="N457" s="7" t="s">
        <v>18</v>
      </c>
      <c r="O457" s="10"/>
    </row>
    <row r="458">
      <c r="A458" s="6">
        <v>45705.0</v>
      </c>
      <c r="B458" s="10"/>
      <c r="C458" s="133">
        <v>44372.0</v>
      </c>
      <c r="D458" s="133" t="s">
        <v>109</v>
      </c>
      <c r="E458" s="134">
        <v>43862.0</v>
      </c>
      <c r="F458" s="52">
        <v>60.0</v>
      </c>
      <c r="G458" s="134">
        <v>43920.0</v>
      </c>
      <c r="H458" s="52">
        <v>58.0</v>
      </c>
      <c r="I458" s="133" t="s">
        <v>60</v>
      </c>
      <c r="J458" s="10"/>
      <c r="K458" s="10"/>
      <c r="L458" s="10"/>
      <c r="M458" s="10"/>
      <c r="N458" s="7" t="s">
        <v>18</v>
      </c>
      <c r="O458" s="10"/>
    </row>
    <row r="459">
      <c r="A459" s="6">
        <v>45705.0</v>
      </c>
      <c r="B459" s="10"/>
      <c r="C459" s="133">
        <v>129970.0</v>
      </c>
      <c r="D459" s="133" t="s">
        <v>109</v>
      </c>
      <c r="E459" s="134">
        <v>44652.0</v>
      </c>
      <c r="F459" s="52">
        <v>34.0</v>
      </c>
      <c r="G459" s="134">
        <v>44705.0</v>
      </c>
      <c r="H459" s="52">
        <v>32.0</v>
      </c>
      <c r="I459" s="133" t="s">
        <v>69</v>
      </c>
      <c r="J459" s="10"/>
      <c r="K459" s="10"/>
      <c r="L459" s="10"/>
      <c r="M459" s="10"/>
      <c r="N459" s="7" t="s">
        <v>18</v>
      </c>
      <c r="O459" s="10"/>
    </row>
    <row r="460">
      <c r="A460" s="6">
        <v>45705.0</v>
      </c>
      <c r="B460" s="10"/>
      <c r="C460" s="133">
        <v>175318.0</v>
      </c>
      <c r="D460" s="133" t="s">
        <v>109</v>
      </c>
      <c r="E460" s="134">
        <v>44986.0</v>
      </c>
      <c r="F460" s="52">
        <v>23.0</v>
      </c>
      <c r="G460" s="134">
        <v>45098.0</v>
      </c>
      <c r="H460" s="52">
        <v>19.0</v>
      </c>
      <c r="I460" s="133" t="s">
        <v>44</v>
      </c>
      <c r="J460" s="10"/>
      <c r="K460" s="10"/>
      <c r="L460" s="10"/>
      <c r="M460" s="10"/>
      <c r="N460" s="7" t="s">
        <v>18</v>
      </c>
      <c r="O460" s="10"/>
    </row>
    <row r="461">
      <c r="A461" s="6">
        <v>45705.0</v>
      </c>
      <c r="B461" s="10"/>
      <c r="C461" s="133">
        <v>216727.0</v>
      </c>
      <c r="D461" s="133" t="s">
        <v>109</v>
      </c>
      <c r="E461" s="134">
        <v>45323.0</v>
      </c>
      <c r="F461" s="52">
        <v>12.0</v>
      </c>
      <c r="G461" s="134">
        <v>45447.0</v>
      </c>
      <c r="H461" s="52">
        <v>8.0</v>
      </c>
      <c r="I461" s="133" t="s">
        <v>44</v>
      </c>
      <c r="J461" s="10"/>
      <c r="K461" s="10"/>
      <c r="L461" s="10"/>
      <c r="M461" s="10"/>
      <c r="N461" s="7" t="s">
        <v>18</v>
      </c>
      <c r="O461" s="10"/>
    </row>
    <row r="462">
      <c r="A462" s="6">
        <v>45705.0</v>
      </c>
      <c r="B462" s="10"/>
      <c r="C462" s="133">
        <v>232984.0</v>
      </c>
      <c r="D462" s="133" t="s">
        <v>109</v>
      </c>
      <c r="E462" s="134">
        <v>45536.0</v>
      </c>
      <c r="F462" s="52">
        <v>5.0</v>
      </c>
      <c r="G462" s="135">
        <v>45596.0</v>
      </c>
      <c r="H462" s="52">
        <v>3.0</v>
      </c>
      <c r="I462" s="133" t="s">
        <v>69</v>
      </c>
      <c r="J462" s="10"/>
      <c r="K462" s="10"/>
      <c r="L462" s="10"/>
      <c r="M462" s="10"/>
      <c r="N462" s="7" t="s">
        <v>18</v>
      </c>
      <c r="O462" s="10"/>
    </row>
    <row r="463">
      <c r="A463" s="6">
        <v>45705.0</v>
      </c>
      <c r="B463" s="10"/>
      <c r="C463" s="133">
        <v>197675.0</v>
      </c>
      <c r="D463" s="133" t="s">
        <v>109</v>
      </c>
      <c r="E463" s="134">
        <v>45261.0</v>
      </c>
      <c r="F463" s="52">
        <v>14.0</v>
      </c>
      <c r="G463" s="134">
        <v>45299.0</v>
      </c>
      <c r="H463" s="52">
        <v>13.0</v>
      </c>
      <c r="I463" s="133" t="s">
        <v>56</v>
      </c>
      <c r="J463" s="10"/>
      <c r="K463" s="10"/>
      <c r="L463" s="10"/>
      <c r="M463" s="10"/>
      <c r="N463" s="7" t="s">
        <v>18</v>
      </c>
      <c r="O463" s="10"/>
    </row>
    <row r="464">
      <c r="A464" s="6">
        <v>45705.0</v>
      </c>
      <c r="B464" s="10"/>
      <c r="C464" s="133">
        <v>62247.0</v>
      </c>
      <c r="D464" s="133" t="s">
        <v>109</v>
      </c>
      <c r="E464" s="134">
        <v>44044.0</v>
      </c>
      <c r="F464" s="52">
        <v>54.0</v>
      </c>
      <c r="G464" s="134">
        <v>44067.0</v>
      </c>
      <c r="H464" s="52">
        <v>53.0</v>
      </c>
      <c r="I464" s="133" t="s">
        <v>56</v>
      </c>
      <c r="J464" s="10"/>
      <c r="K464" s="10"/>
      <c r="L464" s="10"/>
      <c r="M464" s="10"/>
      <c r="N464" s="7" t="s">
        <v>18</v>
      </c>
      <c r="O464" s="10"/>
    </row>
    <row r="465">
      <c r="A465" s="6">
        <v>45705.0</v>
      </c>
      <c r="B465" s="10"/>
      <c r="C465" s="133">
        <v>139027.0</v>
      </c>
      <c r="D465" s="133" t="s">
        <v>109</v>
      </c>
      <c r="E465" s="134">
        <v>44713.0</v>
      </c>
      <c r="F465" s="52">
        <v>32.0</v>
      </c>
      <c r="G465" s="134">
        <v>44774.0</v>
      </c>
      <c r="H465" s="52">
        <v>30.0</v>
      </c>
      <c r="I465" s="133" t="s">
        <v>56</v>
      </c>
      <c r="J465" s="10"/>
      <c r="K465" s="10"/>
      <c r="L465" s="10"/>
      <c r="M465" s="10"/>
      <c r="N465" s="7" t="s">
        <v>18</v>
      </c>
      <c r="O465" s="10"/>
    </row>
    <row r="466">
      <c r="A466" s="6">
        <v>45705.0</v>
      </c>
      <c r="B466" s="10"/>
      <c r="C466" s="133">
        <v>233382.0</v>
      </c>
      <c r="D466" s="133" t="s">
        <v>109</v>
      </c>
      <c r="E466" s="134">
        <v>45200.0</v>
      </c>
      <c r="F466" s="52">
        <v>16.0</v>
      </c>
      <c r="G466" s="134">
        <v>45601.0</v>
      </c>
      <c r="H466" s="52">
        <v>3.0</v>
      </c>
      <c r="I466" s="133" t="s">
        <v>56</v>
      </c>
      <c r="J466" s="10"/>
      <c r="K466" s="10"/>
      <c r="L466" s="10"/>
      <c r="M466" s="10"/>
      <c r="N466" s="7" t="s">
        <v>18</v>
      </c>
      <c r="O466" s="10"/>
    </row>
    <row r="467">
      <c r="A467" s="6">
        <v>45705.0</v>
      </c>
      <c r="B467" s="10"/>
      <c r="C467" s="133">
        <v>171241.0</v>
      </c>
      <c r="D467" s="133" t="s">
        <v>109</v>
      </c>
      <c r="E467" s="134">
        <v>45047.0</v>
      </c>
      <c r="F467" s="52">
        <v>21.0</v>
      </c>
      <c r="G467" s="134">
        <v>45084.0</v>
      </c>
      <c r="H467" s="52">
        <v>20.0</v>
      </c>
      <c r="I467" s="133" t="s">
        <v>56</v>
      </c>
      <c r="J467" s="10"/>
      <c r="K467" s="10"/>
      <c r="L467" s="10"/>
      <c r="M467" s="10"/>
      <c r="N467" s="7" t="s">
        <v>18</v>
      </c>
      <c r="O467" s="10"/>
    </row>
    <row r="468">
      <c r="A468" s="6">
        <v>45705.0</v>
      </c>
      <c r="B468" s="10"/>
      <c r="C468" s="133">
        <v>199739.0</v>
      </c>
      <c r="D468" s="133" t="s">
        <v>109</v>
      </c>
      <c r="E468" s="134">
        <v>45292.0</v>
      </c>
      <c r="F468" s="52">
        <v>13.0</v>
      </c>
      <c r="G468" s="134">
        <v>45314.0</v>
      </c>
      <c r="H468" s="52">
        <v>12.0</v>
      </c>
      <c r="I468" s="133" t="s">
        <v>56</v>
      </c>
      <c r="J468" s="10"/>
      <c r="K468" s="10"/>
      <c r="L468" s="10"/>
      <c r="M468" s="10"/>
      <c r="N468" s="7" t="s">
        <v>18</v>
      </c>
      <c r="O468" s="10"/>
    </row>
    <row r="469">
      <c r="A469" s="6">
        <v>45705.0</v>
      </c>
      <c r="B469" s="10"/>
      <c r="C469" s="133">
        <v>217504.0</v>
      </c>
      <c r="D469" s="133" t="s">
        <v>109</v>
      </c>
      <c r="E469" s="134">
        <v>45413.0</v>
      </c>
      <c r="F469" s="52">
        <v>9.0</v>
      </c>
      <c r="G469" s="134">
        <v>45453.0</v>
      </c>
      <c r="H469" s="52">
        <v>8.0</v>
      </c>
      <c r="I469" s="133" t="s">
        <v>56</v>
      </c>
      <c r="J469" s="10"/>
      <c r="K469" s="10"/>
      <c r="L469" s="10"/>
      <c r="M469" s="10"/>
      <c r="N469" s="7" t="s">
        <v>18</v>
      </c>
      <c r="O469" s="10"/>
    </row>
    <row r="470">
      <c r="A470" s="6">
        <v>45705.0</v>
      </c>
      <c r="B470" s="10"/>
      <c r="C470" s="133">
        <v>233589.0</v>
      </c>
      <c r="D470" s="133" t="s">
        <v>109</v>
      </c>
      <c r="E470" s="134">
        <v>45566.0</v>
      </c>
      <c r="F470" s="52">
        <v>4.0</v>
      </c>
      <c r="G470" s="134">
        <v>45543.0</v>
      </c>
      <c r="H470" s="52">
        <v>5.0</v>
      </c>
      <c r="I470" s="133" t="s">
        <v>56</v>
      </c>
      <c r="J470" s="10"/>
      <c r="K470" s="10"/>
      <c r="L470" s="10"/>
      <c r="M470" s="10"/>
      <c r="N470" s="7" t="s">
        <v>18</v>
      </c>
      <c r="O470" s="10"/>
    </row>
    <row r="471">
      <c r="A471" s="6">
        <v>45705.0</v>
      </c>
      <c r="B471" s="10"/>
      <c r="C471" s="133">
        <v>237958.0</v>
      </c>
      <c r="D471" s="133" t="s">
        <v>109</v>
      </c>
      <c r="E471" s="134">
        <v>45566.0</v>
      </c>
      <c r="F471" s="52">
        <v>4.0</v>
      </c>
      <c r="G471" s="135">
        <v>45656.0</v>
      </c>
      <c r="H471" s="52">
        <v>1.0</v>
      </c>
      <c r="I471" s="133" t="s">
        <v>56</v>
      </c>
      <c r="J471" s="10"/>
      <c r="K471" s="10"/>
      <c r="L471" s="10"/>
      <c r="M471" s="10"/>
      <c r="N471" s="7" t="s">
        <v>18</v>
      </c>
      <c r="O471" s="10"/>
    </row>
    <row r="472">
      <c r="A472" s="6">
        <v>45705.0</v>
      </c>
      <c r="B472" s="10"/>
      <c r="C472" s="133">
        <v>241694.0</v>
      </c>
      <c r="D472" s="133" t="s">
        <v>109</v>
      </c>
      <c r="E472" s="134">
        <v>45597.0</v>
      </c>
      <c r="F472" s="52">
        <v>3.0</v>
      </c>
      <c r="G472" s="134">
        <v>45691.0</v>
      </c>
      <c r="H472" s="52">
        <v>0.0</v>
      </c>
      <c r="I472" s="133" t="s">
        <v>41</v>
      </c>
      <c r="J472" s="10"/>
      <c r="K472" s="10"/>
      <c r="L472" s="10"/>
      <c r="M472" s="10"/>
      <c r="N472" s="7" t="s">
        <v>18</v>
      </c>
      <c r="O472" s="10"/>
    </row>
    <row r="473">
      <c r="A473" s="6">
        <v>45705.0</v>
      </c>
      <c r="B473" s="10"/>
      <c r="C473" s="133">
        <v>143681.0</v>
      </c>
      <c r="D473" s="133" t="s">
        <v>110</v>
      </c>
      <c r="E473" s="134">
        <v>44713.0</v>
      </c>
      <c r="F473" s="52">
        <v>32.0</v>
      </c>
      <c r="G473" s="134">
        <v>44816.0</v>
      </c>
      <c r="H473" s="52">
        <v>29.0</v>
      </c>
      <c r="I473" s="133" t="s">
        <v>168</v>
      </c>
      <c r="J473" s="10"/>
      <c r="K473" s="10"/>
      <c r="L473" s="10"/>
      <c r="M473" s="10"/>
      <c r="N473" s="7" t="s">
        <v>18</v>
      </c>
      <c r="O473" s="10"/>
    </row>
    <row r="474">
      <c r="A474" s="6">
        <v>45705.0</v>
      </c>
      <c r="B474" s="10"/>
      <c r="C474" s="133">
        <v>141953.0</v>
      </c>
      <c r="D474" s="133" t="s">
        <v>110</v>
      </c>
      <c r="E474" s="134">
        <v>44409.0</v>
      </c>
      <c r="F474" s="52">
        <v>42.0</v>
      </c>
      <c r="G474" s="134">
        <v>44798.0</v>
      </c>
      <c r="H474" s="52">
        <v>29.0</v>
      </c>
      <c r="I474" s="133" t="s">
        <v>56</v>
      </c>
      <c r="J474" s="10"/>
      <c r="K474" s="10"/>
      <c r="L474" s="10"/>
      <c r="M474" s="10"/>
      <c r="N474" s="7" t="s">
        <v>18</v>
      </c>
      <c r="O474" s="10"/>
    </row>
    <row r="475">
      <c r="A475" s="6">
        <v>45705.0</v>
      </c>
      <c r="B475" s="10"/>
      <c r="C475" s="133">
        <v>131085.0</v>
      </c>
      <c r="D475" s="133" t="s">
        <v>110</v>
      </c>
      <c r="E475" s="134">
        <v>44682.0</v>
      </c>
      <c r="F475" s="52">
        <v>33.0</v>
      </c>
      <c r="G475" s="134">
        <v>44803.0</v>
      </c>
      <c r="H475" s="52">
        <v>29.0</v>
      </c>
      <c r="I475" s="133" t="s">
        <v>56</v>
      </c>
      <c r="J475" s="10"/>
      <c r="K475" s="10"/>
      <c r="L475" s="10"/>
      <c r="M475" s="10"/>
      <c r="N475" s="7" t="s">
        <v>18</v>
      </c>
      <c r="O475" s="10"/>
    </row>
    <row r="476">
      <c r="A476" s="6">
        <v>45705.0</v>
      </c>
      <c r="B476" s="10"/>
      <c r="C476" s="133">
        <v>213207.0</v>
      </c>
      <c r="D476" s="133" t="s">
        <v>110</v>
      </c>
      <c r="E476" s="134">
        <v>45413.0</v>
      </c>
      <c r="F476" s="52">
        <v>9.0</v>
      </c>
      <c r="G476" s="134">
        <v>45429.0</v>
      </c>
      <c r="H476" s="52">
        <v>8.0</v>
      </c>
      <c r="I476" s="133" t="s">
        <v>56</v>
      </c>
      <c r="J476" s="10"/>
      <c r="K476" s="10"/>
      <c r="L476" s="10"/>
      <c r="M476" s="10"/>
      <c r="N476" s="7" t="s">
        <v>18</v>
      </c>
      <c r="O476" s="10"/>
    </row>
    <row r="477">
      <c r="A477" s="6">
        <v>45705.0</v>
      </c>
      <c r="B477" s="10"/>
      <c r="C477" s="133">
        <v>219502.0</v>
      </c>
      <c r="D477" s="133" t="s">
        <v>110</v>
      </c>
      <c r="E477" s="134">
        <v>45413.0</v>
      </c>
      <c r="F477" s="52">
        <v>9.0</v>
      </c>
      <c r="G477" s="134">
        <v>45470.0</v>
      </c>
      <c r="H477" s="52">
        <v>7.0</v>
      </c>
      <c r="I477" s="133" t="s">
        <v>56</v>
      </c>
      <c r="J477" s="10"/>
      <c r="K477" s="10"/>
      <c r="L477" s="10"/>
      <c r="M477" s="10"/>
      <c r="N477" s="7" t="s">
        <v>18</v>
      </c>
      <c r="O477" s="10"/>
    </row>
    <row r="478">
      <c r="A478" s="6">
        <v>45706.0</v>
      </c>
      <c r="B478" s="10"/>
      <c r="C478" s="133">
        <v>189494.0</v>
      </c>
      <c r="D478" s="133" t="s">
        <v>110</v>
      </c>
      <c r="E478" s="134">
        <v>45108.0</v>
      </c>
      <c r="F478" s="52">
        <v>19.0</v>
      </c>
      <c r="G478" s="135">
        <v>45215.0</v>
      </c>
      <c r="H478" s="52">
        <v>15.0</v>
      </c>
      <c r="I478" s="133" t="s">
        <v>56</v>
      </c>
      <c r="J478" s="10"/>
      <c r="K478" s="75">
        <v>7000.0</v>
      </c>
      <c r="L478" s="10"/>
      <c r="M478" s="10"/>
      <c r="N478" s="7" t="s">
        <v>19</v>
      </c>
      <c r="O478" s="10"/>
    </row>
    <row r="479">
      <c r="A479" s="6">
        <v>45705.0</v>
      </c>
      <c r="B479" s="10"/>
      <c r="C479" s="133">
        <v>198473.0</v>
      </c>
      <c r="D479" s="133" t="s">
        <v>110</v>
      </c>
      <c r="E479" s="134">
        <v>45261.0</v>
      </c>
      <c r="F479" s="52">
        <v>14.0</v>
      </c>
      <c r="G479" s="134">
        <v>45313.0</v>
      </c>
      <c r="H479" s="52">
        <v>12.0</v>
      </c>
      <c r="I479" s="133" t="s">
        <v>56</v>
      </c>
      <c r="J479" s="10"/>
      <c r="K479" s="10"/>
      <c r="L479" s="10"/>
      <c r="M479" s="10"/>
      <c r="N479" s="7" t="s">
        <v>18</v>
      </c>
      <c r="O479" s="10"/>
    </row>
    <row r="480">
      <c r="A480" s="6">
        <v>45705.0</v>
      </c>
      <c r="B480" s="10"/>
      <c r="C480" s="133">
        <v>203732.0</v>
      </c>
      <c r="D480" s="133" t="s">
        <v>110</v>
      </c>
      <c r="E480" s="134">
        <v>45261.0</v>
      </c>
      <c r="F480" s="52">
        <v>14.0</v>
      </c>
      <c r="G480" s="134">
        <v>45346.0</v>
      </c>
      <c r="H480" s="52">
        <v>11.0</v>
      </c>
      <c r="I480" s="133" t="s">
        <v>56</v>
      </c>
      <c r="J480" s="10"/>
      <c r="K480" s="10"/>
      <c r="L480" s="10"/>
      <c r="M480" s="10"/>
      <c r="N480" s="7" t="s">
        <v>18</v>
      </c>
      <c r="O480" s="10"/>
    </row>
    <row r="481">
      <c r="A481" s="6">
        <v>45705.0</v>
      </c>
      <c r="B481" s="10"/>
      <c r="C481" s="133">
        <v>206562.0</v>
      </c>
      <c r="D481" s="133" t="s">
        <v>110</v>
      </c>
      <c r="E481" s="134">
        <v>45323.0</v>
      </c>
      <c r="F481" s="52">
        <v>12.0</v>
      </c>
      <c r="G481" s="134">
        <v>45371.0</v>
      </c>
      <c r="H481" s="52">
        <v>10.0</v>
      </c>
      <c r="I481" s="133" t="s">
        <v>57</v>
      </c>
      <c r="J481" s="10"/>
      <c r="K481" s="10"/>
      <c r="L481" s="10"/>
      <c r="M481" s="10"/>
      <c r="N481" s="7" t="s">
        <v>18</v>
      </c>
      <c r="O481" s="10"/>
    </row>
    <row r="482">
      <c r="A482" s="6">
        <v>45705.0</v>
      </c>
      <c r="B482" s="10"/>
      <c r="C482" s="133">
        <v>215325.0</v>
      </c>
      <c r="D482" s="133" t="s">
        <v>110</v>
      </c>
      <c r="E482" s="134">
        <v>45383.0</v>
      </c>
      <c r="F482" s="52">
        <v>10.0</v>
      </c>
      <c r="G482" s="134">
        <v>45433.0</v>
      </c>
      <c r="H482" s="52">
        <v>8.0</v>
      </c>
      <c r="I482" s="133" t="s">
        <v>44</v>
      </c>
      <c r="J482" s="10"/>
      <c r="K482" s="10"/>
      <c r="L482" s="10"/>
      <c r="M482" s="10"/>
      <c r="N482" s="7" t="s">
        <v>18</v>
      </c>
      <c r="O482" s="10"/>
    </row>
    <row r="483">
      <c r="A483" s="6">
        <v>45705.0</v>
      </c>
      <c r="B483" s="10"/>
      <c r="C483" s="133">
        <v>224939.0</v>
      </c>
      <c r="D483" s="133" t="s">
        <v>110</v>
      </c>
      <c r="E483" s="134">
        <v>45474.0</v>
      </c>
      <c r="F483" s="52">
        <v>7.0</v>
      </c>
      <c r="G483" s="134">
        <v>45518.0</v>
      </c>
      <c r="H483" s="52">
        <v>5.0</v>
      </c>
      <c r="I483" s="133" t="s">
        <v>44</v>
      </c>
      <c r="J483" s="10"/>
      <c r="K483" s="10"/>
      <c r="L483" s="10"/>
      <c r="M483" s="10"/>
      <c r="N483" s="7" t="s">
        <v>18</v>
      </c>
      <c r="O483" s="10"/>
    </row>
    <row r="484">
      <c r="A484" s="6">
        <v>45705.0</v>
      </c>
      <c r="B484" s="10"/>
      <c r="C484" s="133">
        <v>231701.0</v>
      </c>
      <c r="D484" s="133" t="s">
        <v>110</v>
      </c>
      <c r="E484" s="134">
        <v>45566.0</v>
      </c>
      <c r="F484" s="52">
        <v>4.0</v>
      </c>
      <c r="G484" s="135">
        <v>45587.0</v>
      </c>
      <c r="H484" s="52">
        <v>3.0</v>
      </c>
      <c r="I484" s="133" t="s">
        <v>44</v>
      </c>
      <c r="J484" s="10"/>
      <c r="K484" s="10"/>
      <c r="L484" s="10"/>
      <c r="M484" s="10"/>
      <c r="N484" s="7" t="s">
        <v>18</v>
      </c>
      <c r="O484" s="10"/>
    </row>
    <row r="485">
      <c r="A485" s="6">
        <v>45705.0</v>
      </c>
      <c r="B485" s="10"/>
      <c r="C485" s="133">
        <v>235422.0</v>
      </c>
      <c r="D485" s="133" t="s">
        <v>110</v>
      </c>
      <c r="E485" s="134">
        <v>45597.0</v>
      </c>
      <c r="F485" s="52">
        <v>3.0</v>
      </c>
      <c r="G485" s="135">
        <v>45622.0</v>
      </c>
      <c r="H485" s="52">
        <v>2.0</v>
      </c>
      <c r="I485" s="133" t="s">
        <v>56</v>
      </c>
      <c r="J485" s="10"/>
      <c r="K485" s="10"/>
      <c r="L485" s="10"/>
      <c r="M485" s="10"/>
      <c r="N485" s="7" t="s">
        <v>18</v>
      </c>
      <c r="O485" s="10"/>
    </row>
    <row r="486">
      <c r="A486" s="6">
        <v>45705.0</v>
      </c>
      <c r="B486" s="10"/>
      <c r="C486" s="133">
        <v>237990.0</v>
      </c>
      <c r="D486" s="133" t="s">
        <v>110</v>
      </c>
      <c r="E486" s="134">
        <v>45566.0</v>
      </c>
      <c r="F486" s="52">
        <v>4.0</v>
      </c>
      <c r="G486" s="134">
        <v>45659.0</v>
      </c>
      <c r="H486" s="52">
        <v>1.0</v>
      </c>
      <c r="I486" s="133" t="s">
        <v>56</v>
      </c>
      <c r="J486" s="10"/>
      <c r="K486" s="10"/>
      <c r="L486" s="10"/>
      <c r="M486" s="10"/>
      <c r="N486" s="7" t="s">
        <v>18</v>
      </c>
      <c r="O486" s="10"/>
    </row>
    <row r="487">
      <c r="A487" s="6">
        <v>45705.0</v>
      </c>
      <c r="B487" s="10"/>
      <c r="C487" s="133">
        <v>239526.0</v>
      </c>
      <c r="D487" s="133" t="s">
        <v>110</v>
      </c>
      <c r="E487" s="134">
        <v>45597.0</v>
      </c>
      <c r="F487" s="52">
        <v>3.0</v>
      </c>
      <c r="G487" s="134">
        <v>45672.0</v>
      </c>
      <c r="H487" s="52">
        <v>0.0</v>
      </c>
      <c r="I487" s="133" t="s">
        <v>57</v>
      </c>
      <c r="J487" s="10"/>
      <c r="K487" s="10"/>
      <c r="L487" s="10"/>
      <c r="M487" s="10"/>
      <c r="N487" s="7" t="s">
        <v>18</v>
      </c>
      <c r="O487" s="10"/>
    </row>
    <row r="488">
      <c r="A488" s="6">
        <v>45705.0</v>
      </c>
      <c r="B488" s="10"/>
      <c r="C488" s="133">
        <v>241942.0</v>
      </c>
      <c r="D488" s="133" t="s">
        <v>110</v>
      </c>
      <c r="E488" s="134">
        <v>45413.0</v>
      </c>
      <c r="F488" s="52">
        <v>9.0</v>
      </c>
      <c r="G488" s="134">
        <v>45694.0</v>
      </c>
      <c r="H488" s="52">
        <v>0.0</v>
      </c>
      <c r="I488" s="133" t="s">
        <v>56</v>
      </c>
      <c r="J488" s="10"/>
      <c r="K488" s="10"/>
      <c r="L488" s="10"/>
      <c r="M488" s="10"/>
      <c r="N488" s="7" t="s">
        <v>18</v>
      </c>
      <c r="O488" s="10"/>
    </row>
    <row r="489">
      <c r="A489" s="6">
        <v>45705.0</v>
      </c>
      <c r="B489" s="10"/>
      <c r="C489" s="133">
        <v>127868.0</v>
      </c>
      <c r="D489" s="133" t="s">
        <v>112</v>
      </c>
      <c r="E489" s="134">
        <v>44652.0</v>
      </c>
      <c r="F489" s="52">
        <v>34.0</v>
      </c>
      <c r="G489" s="134">
        <v>44691.0</v>
      </c>
      <c r="H489" s="52">
        <v>33.0</v>
      </c>
      <c r="I489" s="133" t="s">
        <v>60</v>
      </c>
      <c r="J489" s="10"/>
      <c r="K489" s="10"/>
      <c r="L489" s="10"/>
      <c r="M489" s="10"/>
      <c r="N489" s="7" t="s">
        <v>18</v>
      </c>
      <c r="O489" s="10"/>
    </row>
    <row r="490">
      <c r="A490" s="6">
        <v>45705.0</v>
      </c>
      <c r="B490" s="10"/>
      <c r="C490" s="133">
        <v>232610.0</v>
      </c>
      <c r="D490" s="133" t="s">
        <v>112</v>
      </c>
      <c r="E490" s="134">
        <v>44927.0</v>
      </c>
      <c r="F490" s="52">
        <v>25.0</v>
      </c>
      <c r="G490" s="135">
        <v>45593.0</v>
      </c>
      <c r="H490" s="52">
        <v>3.0</v>
      </c>
      <c r="I490" s="133" t="s">
        <v>44</v>
      </c>
      <c r="J490" s="10"/>
      <c r="K490" s="10"/>
      <c r="L490" s="10"/>
      <c r="M490" s="10"/>
      <c r="N490" s="7" t="s">
        <v>18</v>
      </c>
      <c r="O490" s="10"/>
    </row>
    <row r="491">
      <c r="A491" s="6">
        <v>45705.0</v>
      </c>
      <c r="B491" s="10"/>
      <c r="C491" s="133">
        <v>221584.0</v>
      </c>
      <c r="D491" s="133" t="s">
        <v>137</v>
      </c>
      <c r="E491" s="134">
        <v>45474.0</v>
      </c>
      <c r="F491" s="52">
        <v>7.0</v>
      </c>
      <c r="G491" s="134">
        <v>45489.0</v>
      </c>
      <c r="H491" s="52">
        <v>6.0</v>
      </c>
      <c r="I491" s="133" t="s">
        <v>44</v>
      </c>
      <c r="J491" s="10"/>
      <c r="K491" s="10"/>
      <c r="L491" s="10"/>
      <c r="M491" s="10"/>
      <c r="N491" s="7" t="s">
        <v>18</v>
      </c>
      <c r="O491" s="10"/>
    </row>
    <row r="492">
      <c r="A492" s="6">
        <v>45705.0</v>
      </c>
      <c r="B492" s="10"/>
      <c r="C492" s="133">
        <v>227866.0</v>
      </c>
      <c r="D492" s="133" t="s">
        <v>137</v>
      </c>
      <c r="E492" s="134">
        <v>45505.0</v>
      </c>
      <c r="F492" s="52">
        <v>6.0</v>
      </c>
      <c r="G492" s="134">
        <v>45551.0</v>
      </c>
      <c r="H492" s="52">
        <v>4.0</v>
      </c>
      <c r="I492" s="133" t="s">
        <v>60</v>
      </c>
      <c r="J492" s="10"/>
      <c r="K492" s="10"/>
      <c r="L492" s="10"/>
      <c r="M492" s="10"/>
      <c r="N492" s="7" t="s">
        <v>18</v>
      </c>
      <c r="O492" s="10"/>
    </row>
    <row r="493">
      <c r="A493" s="6">
        <v>45705.0</v>
      </c>
      <c r="B493" s="10"/>
      <c r="C493" s="133">
        <v>227867.0</v>
      </c>
      <c r="D493" s="133" t="s">
        <v>137</v>
      </c>
      <c r="E493" s="134">
        <v>45536.0</v>
      </c>
      <c r="F493" s="52">
        <v>5.0</v>
      </c>
      <c r="G493" s="134">
        <v>45551.0</v>
      </c>
      <c r="H493" s="52">
        <v>4.0</v>
      </c>
      <c r="I493" s="133" t="s">
        <v>44</v>
      </c>
      <c r="J493" s="10"/>
      <c r="K493" s="10"/>
      <c r="L493" s="10"/>
      <c r="M493" s="10"/>
      <c r="N493" s="7" t="s">
        <v>18</v>
      </c>
      <c r="O493" s="10"/>
    </row>
    <row r="494">
      <c r="A494" s="6">
        <v>45705.0</v>
      </c>
      <c r="B494" s="10"/>
      <c r="C494" s="133">
        <v>228307.0</v>
      </c>
      <c r="D494" s="133" t="s">
        <v>137</v>
      </c>
      <c r="E494" s="134">
        <v>45536.0</v>
      </c>
      <c r="F494" s="52">
        <v>5.0</v>
      </c>
      <c r="G494" s="134">
        <v>45553.0</v>
      </c>
      <c r="H494" s="52">
        <v>4.0</v>
      </c>
      <c r="I494" s="133" t="s">
        <v>44</v>
      </c>
      <c r="J494" s="10"/>
      <c r="K494" s="10"/>
      <c r="L494" s="10"/>
      <c r="M494" s="10"/>
      <c r="N494" s="7" t="s">
        <v>18</v>
      </c>
      <c r="O494" s="10"/>
    </row>
    <row r="495">
      <c r="A495" s="6">
        <v>45705.0</v>
      </c>
      <c r="B495" s="10"/>
      <c r="C495" s="133">
        <v>227808.0</v>
      </c>
      <c r="D495" s="133" t="s">
        <v>137</v>
      </c>
      <c r="E495" s="134">
        <v>45536.0</v>
      </c>
      <c r="F495" s="52">
        <v>5.0</v>
      </c>
      <c r="G495" s="134">
        <v>45553.0</v>
      </c>
      <c r="H495" s="52">
        <v>4.0</v>
      </c>
      <c r="I495" s="133" t="s">
        <v>44</v>
      </c>
      <c r="J495" s="10"/>
      <c r="K495" s="10"/>
      <c r="L495" s="10"/>
      <c r="M495" s="10"/>
      <c r="N495" s="7" t="s">
        <v>18</v>
      </c>
      <c r="O495" s="10"/>
    </row>
    <row r="496">
      <c r="A496" s="6">
        <v>45705.0</v>
      </c>
      <c r="B496" s="10"/>
      <c r="C496" s="133">
        <v>73000.0</v>
      </c>
      <c r="D496" s="133" t="s">
        <v>87</v>
      </c>
      <c r="E496" s="134">
        <v>42339.0</v>
      </c>
      <c r="F496" s="52">
        <v>110.0</v>
      </c>
      <c r="G496" s="134">
        <v>44201.0</v>
      </c>
      <c r="H496" s="52">
        <v>49.0</v>
      </c>
      <c r="I496" s="133" t="s">
        <v>60</v>
      </c>
      <c r="J496" s="10"/>
      <c r="K496" s="10"/>
      <c r="L496" s="10"/>
      <c r="M496" s="10"/>
      <c r="N496" s="7" t="s">
        <v>18</v>
      </c>
      <c r="O496" s="10"/>
    </row>
    <row r="497">
      <c r="A497" s="6">
        <v>45705.0</v>
      </c>
      <c r="B497" s="10"/>
      <c r="C497" s="133">
        <v>98551.0</v>
      </c>
      <c r="D497" s="133" t="s">
        <v>87</v>
      </c>
      <c r="E497" s="134">
        <v>44256.0</v>
      </c>
      <c r="F497" s="52">
        <v>47.0</v>
      </c>
      <c r="G497" s="134">
        <v>44435.0</v>
      </c>
      <c r="H497" s="52">
        <v>41.0</v>
      </c>
      <c r="I497" s="133" t="s">
        <v>41</v>
      </c>
      <c r="J497" s="10"/>
      <c r="K497" s="10"/>
      <c r="L497" s="10"/>
      <c r="M497" s="10"/>
      <c r="N497" s="7" t="s">
        <v>18</v>
      </c>
      <c r="O497" s="10"/>
    </row>
    <row r="498">
      <c r="A498" s="6">
        <v>45705.0</v>
      </c>
      <c r="B498" s="10"/>
      <c r="C498" s="133">
        <v>204946.0</v>
      </c>
      <c r="D498" s="133" t="s">
        <v>87</v>
      </c>
      <c r="E498" s="134">
        <v>45261.0</v>
      </c>
      <c r="F498" s="52">
        <v>14.0</v>
      </c>
      <c r="G498" s="134">
        <v>45357.0</v>
      </c>
      <c r="H498" s="52">
        <v>11.0</v>
      </c>
      <c r="I498" s="133" t="s">
        <v>56</v>
      </c>
      <c r="J498" s="10"/>
      <c r="K498" s="10"/>
      <c r="L498" s="10"/>
      <c r="M498" s="10"/>
      <c r="N498" s="7" t="s">
        <v>18</v>
      </c>
      <c r="O498" s="10"/>
    </row>
    <row r="499">
      <c r="A499" s="6">
        <v>45705.0</v>
      </c>
      <c r="B499" s="10"/>
      <c r="C499" s="133">
        <v>213789.0</v>
      </c>
      <c r="D499" s="133" t="s">
        <v>87</v>
      </c>
      <c r="E499" s="134">
        <v>45352.0</v>
      </c>
      <c r="F499" s="52">
        <v>11.0</v>
      </c>
      <c r="G499" s="134">
        <v>45422.0</v>
      </c>
      <c r="H499" s="52">
        <v>9.0</v>
      </c>
      <c r="I499" s="133" t="s">
        <v>56</v>
      </c>
      <c r="J499" s="10"/>
      <c r="K499" s="10"/>
      <c r="L499" s="10"/>
      <c r="M499" s="10"/>
      <c r="N499" s="7" t="s">
        <v>18</v>
      </c>
      <c r="O499" s="10"/>
    </row>
    <row r="500">
      <c r="A500" s="6">
        <v>45705.0</v>
      </c>
      <c r="B500" s="10"/>
      <c r="C500" s="133">
        <v>177889.0</v>
      </c>
      <c r="D500" s="133" t="s">
        <v>87</v>
      </c>
      <c r="E500" s="134">
        <v>45078.0</v>
      </c>
      <c r="F500" s="52">
        <v>20.0</v>
      </c>
      <c r="G500" s="134">
        <v>45119.0</v>
      </c>
      <c r="H500" s="52">
        <v>19.0</v>
      </c>
      <c r="I500" s="133" t="s">
        <v>44</v>
      </c>
      <c r="J500" s="10"/>
      <c r="K500" s="10"/>
      <c r="L500" s="10"/>
      <c r="M500" s="10"/>
      <c r="N500" s="7" t="s">
        <v>18</v>
      </c>
      <c r="O500" s="10"/>
    </row>
    <row r="501">
      <c r="A501" s="6">
        <v>45705.0</v>
      </c>
      <c r="B501" s="10"/>
      <c r="C501" s="133">
        <v>184423.0</v>
      </c>
      <c r="D501" s="133" t="s">
        <v>87</v>
      </c>
      <c r="E501" s="134">
        <v>45139.0</v>
      </c>
      <c r="F501" s="52">
        <v>18.0</v>
      </c>
      <c r="G501" s="134">
        <v>45170.0</v>
      </c>
      <c r="H501" s="52">
        <v>17.0</v>
      </c>
      <c r="I501" s="133" t="s">
        <v>56</v>
      </c>
      <c r="J501" s="10"/>
      <c r="K501" s="10"/>
      <c r="L501" s="10"/>
      <c r="M501" s="10"/>
      <c r="N501" s="7" t="s">
        <v>18</v>
      </c>
      <c r="O501" s="10"/>
    </row>
    <row r="502">
      <c r="A502" s="6">
        <v>45705.0</v>
      </c>
      <c r="B502" s="10"/>
      <c r="C502" s="133">
        <v>181381.0</v>
      </c>
      <c r="D502" s="133" t="s">
        <v>87</v>
      </c>
      <c r="E502" s="134">
        <v>45170.0</v>
      </c>
      <c r="F502" s="52">
        <v>17.0</v>
      </c>
      <c r="G502" s="134">
        <v>45239.0</v>
      </c>
      <c r="H502" s="52">
        <v>15.0</v>
      </c>
      <c r="I502" s="133" t="s">
        <v>48</v>
      </c>
      <c r="J502" s="10"/>
      <c r="K502" s="10"/>
      <c r="L502" s="10"/>
      <c r="M502" s="10"/>
      <c r="N502" s="7" t="s">
        <v>18</v>
      </c>
      <c r="O502" s="10"/>
    </row>
    <row r="503">
      <c r="A503" s="6">
        <v>45705.0</v>
      </c>
      <c r="B503" s="10"/>
      <c r="C503" s="133">
        <v>196883.0</v>
      </c>
      <c r="D503" s="133" t="s">
        <v>87</v>
      </c>
      <c r="E503" s="134">
        <v>45200.0</v>
      </c>
      <c r="F503" s="52">
        <v>16.0</v>
      </c>
      <c r="G503" s="134">
        <v>45293.0</v>
      </c>
      <c r="H503" s="52">
        <v>13.0</v>
      </c>
      <c r="I503" s="133" t="s">
        <v>60</v>
      </c>
      <c r="J503" s="10"/>
      <c r="K503" s="10"/>
      <c r="L503" s="10"/>
      <c r="M503" s="10"/>
      <c r="N503" s="7" t="s">
        <v>18</v>
      </c>
      <c r="O503" s="10"/>
    </row>
    <row r="504">
      <c r="A504" s="6">
        <v>45705.0</v>
      </c>
      <c r="B504" s="10"/>
      <c r="C504" s="133">
        <v>200944.0</v>
      </c>
      <c r="D504" s="133" t="s">
        <v>87</v>
      </c>
      <c r="E504" s="134">
        <v>45292.0</v>
      </c>
      <c r="F504" s="52">
        <v>13.0</v>
      </c>
      <c r="G504" s="134">
        <v>45324.0</v>
      </c>
      <c r="H504" s="52">
        <v>12.0</v>
      </c>
      <c r="I504" s="133" t="s">
        <v>60</v>
      </c>
      <c r="J504" s="10"/>
      <c r="K504" s="10"/>
      <c r="L504" s="10"/>
      <c r="M504" s="10"/>
      <c r="N504" s="7" t="s">
        <v>18</v>
      </c>
      <c r="O504" s="10"/>
    </row>
    <row r="505">
      <c r="A505" s="6">
        <v>45705.0</v>
      </c>
      <c r="B505" s="10"/>
      <c r="C505" s="133">
        <v>203619.0</v>
      </c>
      <c r="D505" s="133" t="s">
        <v>87</v>
      </c>
      <c r="E505" s="134">
        <v>45261.0</v>
      </c>
      <c r="F505" s="52">
        <v>14.0</v>
      </c>
      <c r="G505" s="134">
        <v>45352.0</v>
      </c>
      <c r="H505" s="52">
        <v>11.0</v>
      </c>
      <c r="I505" s="133" t="s">
        <v>44</v>
      </c>
      <c r="J505" s="10"/>
      <c r="K505" s="10"/>
      <c r="L505" s="10"/>
      <c r="M505" s="10"/>
      <c r="N505" s="7" t="s">
        <v>18</v>
      </c>
      <c r="O505" s="10"/>
    </row>
    <row r="506">
      <c r="A506" s="6">
        <v>45705.0</v>
      </c>
      <c r="B506" s="10"/>
      <c r="C506" s="133">
        <v>207493.0</v>
      </c>
      <c r="D506" s="133" t="s">
        <v>87</v>
      </c>
      <c r="E506" s="134">
        <v>45323.0</v>
      </c>
      <c r="F506" s="52">
        <v>12.0</v>
      </c>
      <c r="G506" s="134">
        <v>45376.0</v>
      </c>
      <c r="H506" s="52">
        <v>10.0</v>
      </c>
      <c r="I506" s="133" t="s">
        <v>56</v>
      </c>
      <c r="J506" s="10"/>
      <c r="K506" s="10"/>
      <c r="L506" s="10"/>
      <c r="M506" s="10"/>
      <c r="N506" s="7" t="s">
        <v>18</v>
      </c>
      <c r="O506" s="10"/>
    </row>
    <row r="507">
      <c r="A507" s="6">
        <v>45705.0</v>
      </c>
      <c r="B507" s="10"/>
      <c r="C507" s="133">
        <v>215094.0</v>
      </c>
      <c r="D507" s="133" t="s">
        <v>87</v>
      </c>
      <c r="E507" s="134">
        <v>45352.0</v>
      </c>
      <c r="F507" s="52">
        <v>11.0</v>
      </c>
      <c r="G507" s="134">
        <v>45432.0</v>
      </c>
      <c r="H507" s="52">
        <v>8.0</v>
      </c>
      <c r="I507" s="133" t="s">
        <v>56</v>
      </c>
      <c r="J507" s="10"/>
      <c r="K507" s="10"/>
      <c r="L507" s="10"/>
      <c r="M507" s="10"/>
      <c r="N507" s="7" t="s">
        <v>18</v>
      </c>
      <c r="O507" s="10"/>
    </row>
    <row r="508">
      <c r="A508" s="6">
        <v>45705.0</v>
      </c>
      <c r="B508" s="10"/>
      <c r="C508" s="133">
        <v>218946.0</v>
      </c>
      <c r="D508" s="133" t="s">
        <v>87</v>
      </c>
      <c r="E508" s="134">
        <v>45444.0</v>
      </c>
      <c r="F508" s="52">
        <v>8.0</v>
      </c>
      <c r="G508" s="134">
        <v>45467.0</v>
      </c>
      <c r="H508" s="52">
        <v>7.0</v>
      </c>
      <c r="I508" s="133" t="s">
        <v>56</v>
      </c>
      <c r="J508" s="10"/>
      <c r="K508" s="10"/>
      <c r="L508" s="10"/>
      <c r="M508" s="10"/>
      <c r="N508" s="7" t="s">
        <v>18</v>
      </c>
      <c r="O508" s="10"/>
    </row>
    <row r="509">
      <c r="A509" s="6">
        <v>45705.0</v>
      </c>
      <c r="B509" s="10"/>
      <c r="C509" s="133">
        <v>240292.0</v>
      </c>
      <c r="D509" s="133" t="s">
        <v>139</v>
      </c>
      <c r="E509" s="134">
        <v>44774.0</v>
      </c>
      <c r="F509" s="52">
        <v>30.0</v>
      </c>
      <c r="G509" s="134">
        <v>45679.0</v>
      </c>
      <c r="H509" s="52">
        <v>0.0</v>
      </c>
      <c r="I509" s="133" t="s">
        <v>60</v>
      </c>
      <c r="J509" s="10"/>
      <c r="K509" s="10"/>
      <c r="L509" s="10"/>
      <c r="M509" s="10"/>
      <c r="N509" s="7" t="s">
        <v>18</v>
      </c>
      <c r="O509" s="10"/>
    </row>
    <row r="510">
      <c r="A510" s="6">
        <v>45705.0</v>
      </c>
      <c r="B510" s="10"/>
      <c r="C510" s="133">
        <v>241026.0</v>
      </c>
      <c r="D510" s="133" t="s">
        <v>139</v>
      </c>
      <c r="E510" s="134">
        <v>45536.0</v>
      </c>
      <c r="F510" s="52">
        <v>5.0</v>
      </c>
      <c r="G510" s="134">
        <v>45685.0</v>
      </c>
      <c r="H510" s="62">
        <v>0.0</v>
      </c>
      <c r="I510" s="133" t="s">
        <v>57</v>
      </c>
      <c r="J510" s="10"/>
      <c r="K510" s="10"/>
      <c r="L510" s="10"/>
      <c r="M510" s="10"/>
      <c r="N510" s="7" t="s">
        <v>18</v>
      </c>
      <c r="O510" s="10"/>
    </row>
    <row r="511">
      <c r="A511" s="6">
        <v>45705.0</v>
      </c>
      <c r="B511" s="10"/>
      <c r="C511" s="133">
        <v>229982.0</v>
      </c>
      <c r="D511" s="133" t="s">
        <v>139</v>
      </c>
      <c r="E511" s="134">
        <v>45352.0</v>
      </c>
      <c r="F511" s="52">
        <v>11.0</v>
      </c>
      <c r="G511" s="134">
        <v>45572.0</v>
      </c>
      <c r="H511" s="86">
        <v>4.0</v>
      </c>
      <c r="I511" s="133" t="s">
        <v>44</v>
      </c>
      <c r="J511" s="10"/>
      <c r="K511" s="10"/>
      <c r="L511" s="10"/>
      <c r="M511" s="10"/>
      <c r="N511" s="7" t="s">
        <v>18</v>
      </c>
      <c r="O511" s="10"/>
    </row>
    <row r="512">
      <c r="A512" s="6">
        <v>45705.0</v>
      </c>
      <c r="B512" s="10"/>
      <c r="C512" s="133">
        <v>220040.0</v>
      </c>
      <c r="D512" s="133" t="s">
        <v>139</v>
      </c>
      <c r="E512" s="134">
        <v>45444.0</v>
      </c>
      <c r="F512" s="52">
        <v>8.0</v>
      </c>
      <c r="G512" s="134">
        <v>45476.0</v>
      </c>
      <c r="H512" s="86">
        <v>7.0</v>
      </c>
      <c r="I512" s="133" t="s">
        <v>44</v>
      </c>
      <c r="J512" s="10"/>
      <c r="K512" s="10"/>
      <c r="L512" s="10"/>
      <c r="M512" s="10"/>
      <c r="N512" s="7" t="s">
        <v>18</v>
      </c>
      <c r="O512" s="10"/>
    </row>
    <row r="513">
      <c r="A513" s="6">
        <v>45705.0</v>
      </c>
      <c r="B513" s="10"/>
      <c r="C513" s="133">
        <v>208916.0</v>
      </c>
      <c r="D513" s="133" t="s">
        <v>139</v>
      </c>
      <c r="E513" s="134">
        <v>45352.0</v>
      </c>
      <c r="F513" s="52">
        <v>11.0</v>
      </c>
      <c r="G513" s="134">
        <v>45387.0</v>
      </c>
      <c r="H513" s="86">
        <v>10.0</v>
      </c>
      <c r="I513" s="133" t="s">
        <v>48</v>
      </c>
      <c r="J513" s="10"/>
      <c r="K513" s="10"/>
      <c r="L513" s="10"/>
      <c r="M513" s="10"/>
      <c r="N513" s="7" t="s">
        <v>18</v>
      </c>
      <c r="O513" s="10"/>
    </row>
    <row r="514">
      <c r="A514" s="6">
        <v>45705.0</v>
      </c>
      <c r="B514" s="10"/>
      <c r="C514" s="133">
        <v>227271.0</v>
      </c>
      <c r="D514" s="133" t="s">
        <v>139</v>
      </c>
      <c r="E514" s="134">
        <v>45505.0</v>
      </c>
      <c r="F514" s="52">
        <v>6.0</v>
      </c>
      <c r="G514" s="134">
        <v>45541.0</v>
      </c>
      <c r="H514" s="86">
        <v>5.0</v>
      </c>
      <c r="I514" s="133" t="s">
        <v>44</v>
      </c>
      <c r="J514" s="10"/>
      <c r="K514" s="10"/>
      <c r="L514" s="10"/>
      <c r="M514" s="10"/>
      <c r="N514" s="7" t="s">
        <v>18</v>
      </c>
      <c r="O514" s="10"/>
    </row>
    <row r="515">
      <c r="A515" s="6">
        <v>45705.0</v>
      </c>
      <c r="B515" s="10"/>
      <c r="C515" s="133">
        <v>228345.0</v>
      </c>
      <c r="D515" s="133" t="s">
        <v>139</v>
      </c>
      <c r="E515" s="134">
        <v>45474.0</v>
      </c>
      <c r="F515" s="52">
        <v>7.0</v>
      </c>
      <c r="G515" s="134">
        <v>45553.0</v>
      </c>
      <c r="H515" s="86">
        <v>4.0</v>
      </c>
      <c r="I515" s="133" t="s">
        <v>44</v>
      </c>
      <c r="J515" s="10"/>
      <c r="K515" s="10"/>
      <c r="L515" s="10"/>
      <c r="M515" s="10"/>
      <c r="N515" s="7" t="s">
        <v>18</v>
      </c>
      <c r="O515" s="10"/>
    </row>
    <row r="516">
      <c r="A516" s="6">
        <v>45705.0</v>
      </c>
      <c r="B516" s="10"/>
      <c r="C516" s="133">
        <v>229719.0</v>
      </c>
      <c r="D516" s="133" t="s">
        <v>139</v>
      </c>
      <c r="E516" s="134">
        <v>45536.0</v>
      </c>
      <c r="F516" s="52">
        <v>5.0</v>
      </c>
      <c r="G516" s="134">
        <v>45567.0</v>
      </c>
      <c r="H516" s="86">
        <v>4.0</v>
      </c>
      <c r="I516" s="133" t="s">
        <v>48</v>
      </c>
      <c r="J516" s="10"/>
      <c r="K516" s="10"/>
      <c r="L516" s="10"/>
      <c r="M516" s="10"/>
      <c r="N516" s="7" t="s">
        <v>18</v>
      </c>
      <c r="O516" s="10"/>
    </row>
    <row r="517">
      <c r="A517" s="6">
        <v>45705.0</v>
      </c>
      <c r="B517" s="10"/>
      <c r="C517" s="133">
        <v>231170.0</v>
      </c>
      <c r="D517" s="133" t="s">
        <v>139</v>
      </c>
      <c r="E517" s="134">
        <v>45536.0</v>
      </c>
      <c r="F517" s="52">
        <v>5.0</v>
      </c>
      <c r="G517" s="135">
        <v>45581.0</v>
      </c>
      <c r="H517" s="86">
        <v>3.0</v>
      </c>
      <c r="I517" s="133" t="s">
        <v>56</v>
      </c>
      <c r="J517" s="10"/>
      <c r="K517" s="10"/>
      <c r="L517" s="10"/>
      <c r="M517" s="10"/>
      <c r="N517" s="7" t="s">
        <v>18</v>
      </c>
      <c r="O517" s="10"/>
    </row>
    <row r="518">
      <c r="A518" s="6">
        <v>45705.0</v>
      </c>
      <c r="B518" s="10"/>
      <c r="C518" s="133">
        <v>211402.0</v>
      </c>
      <c r="D518" s="133" t="s">
        <v>139</v>
      </c>
      <c r="E518" s="134">
        <v>45566.0</v>
      </c>
      <c r="F518" s="52">
        <v>4.0</v>
      </c>
      <c r="G518" s="134">
        <v>45601.0</v>
      </c>
      <c r="H518" s="86">
        <v>3.0</v>
      </c>
      <c r="I518" s="133" t="s">
        <v>69</v>
      </c>
      <c r="J518" s="10"/>
      <c r="K518" s="10"/>
      <c r="L518" s="10"/>
      <c r="M518" s="10"/>
      <c r="N518" s="7" t="s">
        <v>18</v>
      </c>
      <c r="O518" s="10"/>
    </row>
    <row r="519">
      <c r="A519" s="6">
        <v>45705.0</v>
      </c>
      <c r="B519" s="10"/>
      <c r="C519" s="133">
        <v>233493.0</v>
      </c>
      <c r="D519" s="133" t="s">
        <v>139</v>
      </c>
      <c r="E519" s="134">
        <v>45566.0</v>
      </c>
      <c r="F519" s="52">
        <v>4.0</v>
      </c>
      <c r="G519" s="135">
        <v>45610.0</v>
      </c>
      <c r="H519" s="86">
        <v>2.0</v>
      </c>
      <c r="I519" s="133" t="s">
        <v>44</v>
      </c>
      <c r="J519" s="10"/>
      <c r="K519" s="10"/>
      <c r="L519" s="10"/>
      <c r="M519" s="10"/>
      <c r="N519" s="7" t="s">
        <v>18</v>
      </c>
      <c r="O519" s="10"/>
    </row>
    <row r="520">
      <c r="A520" s="6">
        <v>45705.0</v>
      </c>
      <c r="B520" s="10"/>
      <c r="C520" s="133">
        <v>231719.0</v>
      </c>
      <c r="D520" s="133" t="s">
        <v>139</v>
      </c>
      <c r="E520" s="134">
        <v>45566.0</v>
      </c>
      <c r="F520" s="52">
        <v>4.0</v>
      </c>
      <c r="G520" s="135">
        <v>45617.0</v>
      </c>
      <c r="H520" s="86">
        <v>2.0</v>
      </c>
      <c r="I520" s="133" t="s">
        <v>69</v>
      </c>
      <c r="J520" s="10"/>
      <c r="K520" s="10"/>
      <c r="L520" s="10"/>
      <c r="M520" s="10"/>
      <c r="N520" s="7" t="s">
        <v>18</v>
      </c>
      <c r="O520" s="10"/>
    </row>
    <row r="521">
      <c r="A521" s="6">
        <v>45705.0</v>
      </c>
      <c r="B521" s="10"/>
      <c r="C521" s="133">
        <v>236068.0</v>
      </c>
      <c r="D521" s="133" t="s">
        <v>139</v>
      </c>
      <c r="E521" s="134">
        <v>45597.0</v>
      </c>
      <c r="F521" s="52">
        <v>3.0</v>
      </c>
      <c r="G521" s="134">
        <v>45630.0</v>
      </c>
      <c r="H521" s="86">
        <v>2.0</v>
      </c>
      <c r="I521" s="133" t="s">
        <v>69</v>
      </c>
      <c r="J521" s="10"/>
      <c r="K521" s="10"/>
      <c r="L521" s="10"/>
      <c r="M521" s="10"/>
      <c r="N521" s="7" t="s">
        <v>18</v>
      </c>
      <c r="O521" s="10"/>
    </row>
    <row r="522">
      <c r="A522" s="6">
        <v>45705.0</v>
      </c>
      <c r="B522" s="10"/>
      <c r="C522" s="133">
        <v>237120.0</v>
      </c>
      <c r="D522" s="133" t="s">
        <v>139</v>
      </c>
      <c r="E522" s="134">
        <v>45505.0</v>
      </c>
      <c r="F522" s="52">
        <v>6.0</v>
      </c>
      <c r="G522" s="135">
        <v>45639.0</v>
      </c>
      <c r="H522" s="86">
        <v>2.0</v>
      </c>
      <c r="I522" s="133" t="s">
        <v>56</v>
      </c>
      <c r="J522" s="10"/>
      <c r="K522" s="10"/>
      <c r="L522" s="10"/>
      <c r="M522" s="10"/>
      <c r="N522" s="7" t="s">
        <v>18</v>
      </c>
      <c r="O522" s="10"/>
    </row>
    <row r="523">
      <c r="A523" s="6">
        <v>45705.0</v>
      </c>
      <c r="B523" s="10"/>
      <c r="C523" s="133">
        <v>238053.0</v>
      </c>
      <c r="D523" s="133" t="s">
        <v>139</v>
      </c>
      <c r="E523" s="134">
        <v>45261.0</v>
      </c>
      <c r="F523" s="52">
        <v>14.0</v>
      </c>
      <c r="G523" s="134">
        <v>45661.0</v>
      </c>
      <c r="H523" s="86">
        <v>1.0</v>
      </c>
      <c r="I523" s="133" t="s">
        <v>56</v>
      </c>
      <c r="J523" s="10"/>
      <c r="K523" s="10"/>
      <c r="L523" s="10"/>
      <c r="M523" s="10"/>
      <c r="N523" s="7" t="s">
        <v>18</v>
      </c>
      <c r="O523" s="10"/>
    </row>
    <row r="524">
      <c r="A524" s="6">
        <v>45705.0</v>
      </c>
      <c r="B524" s="10"/>
      <c r="C524" s="133">
        <v>238690.0</v>
      </c>
      <c r="D524" s="133" t="s">
        <v>139</v>
      </c>
      <c r="E524" s="134">
        <v>45658.0</v>
      </c>
      <c r="F524" s="52">
        <v>1.0</v>
      </c>
      <c r="G524" s="134">
        <v>45666.0</v>
      </c>
      <c r="H524" s="86">
        <v>1.0</v>
      </c>
      <c r="I524" s="133" t="s">
        <v>48</v>
      </c>
      <c r="J524" s="10"/>
      <c r="K524" s="10"/>
      <c r="L524" s="10"/>
      <c r="M524" s="10"/>
      <c r="N524" s="7" t="s">
        <v>18</v>
      </c>
      <c r="O524" s="10"/>
    </row>
    <row r="525">
      <c r="A525" s="6">
        <v>45705.0</v>
      </c>
      <c r="B525" s="10"/>
      <c r="C525" s="133">
        <v>239880.0</v>
      </c>
      <c r="D525" s="133" t="s">
        <v>139</v>
      </c>
      <c r="E525" s="134">
        <v>45627.0</v>
      </c>
      <c r="F525" s="52">
        <v>2.0</v>
      </c>
      <c r="G525" s="134">
        <v>45674.0</v>
      </c>
      <c r="H525" s="86">
        <v>0.0</v>
      </c>
      <c r="I525" s="133" t="s">
        <v>70</v>
      </c>
      <c r="J525" s="10"/>
      <c r="K525" s="10"/>
      <c r="L525" s="10"/>
      <c r="M525" s="10"/>
      <c r="N525" s="7" t="s">
        <v>18</v>
      </c>
      <c r="O525" s="10"/>
    </row>
    <row r="526">
      <c r="A526" s="6">
        <v>45705.0</v>
      </c>
      <c r="B526" s="10"/>
      <c r="C526" s="133">
        <v>241434.0</v>
      </c>
      <c r="D526" s="133" t="s">
        <v>139</v>
      </c>
      <c r="E526" s="134">
        <v>45474.0</v>
      </c>
      <c r="F526" s="52">
        <v>7.0</v>
      </c>
      <c r="G526" s="134">
        <v>45688.0</v>
      </c>
      <c r="H526" s="86">
        <v>0.0</v>
      </c>
      <c r="I526" s="133" t="s">
        <v>56</v>
      </c>
      <c r="J526" s="10"/>
      <c r="K526" s="10"/>
      <c r="L526" s="10"/>
      <c r="M526" s="10"/>
      <c r="N526" s="7" t="s">
        <v>18</v>
      </c>
      <c r="O526" s="10"/>
    </row>
    <row r="527">
      <c r="A527" s="6">
        <v>45705.0</v>
      </c>
      <c r="B527" s="10"/>
      <c r="C527" s="133">
        <v>242395.0</v>
      </c>
      <c r="D527" s="133" t="s">
        <v>139</v>
      </c>
      <c r="E527" s="134">
        <v>45536.0</v>
      </c>
      <c r="F527" s="52">
        <v>5.0</v>
      </c>
      <c r="G527" s="134">
        <v>45698.0</v>
      </c>
      <c r="H527" s="86">
        <v>0.0</v>
      </c>
      <c r="I527" s="133" t="s">
        <v>44</v>
      </c>
      <c r="J527" s="10"/>
      <c r="K527" s="10"/>
      <c r="L527" s="10"/>
      <c r="M527" s="10"/>
      <c r="N527" s="7" t="s">
        <v>18</v>
      </c>
      <c r="O527" s="10"/>
    </row>
    <row r="528">
      <c r="A528" s="6">
        <v>45705.0</v>
      </c>
      <c r="B528" s="10"/>
      <c r="C528" s="133">
        <v>99529.0</v>
      </c>
      <c r="D528" s="133" t="s">
        <v>140</v>
      </c>
      <c r="E528" s="134">
        <v>43556.0</v>
      </c>
      <c r="F528" s="52">
        <v>70.0</v>
      </c>
      <c r="G528" s="134">
        <v>44509.0</v>
      </c>
      <c r="H528" s="86">
        <v>39.0</v>
      </c>
      <c r="I528" s="133" t="s">
        <v>69</v>
      </c>
      <c r="J528" s="10"/>
      <c r="K528" s="10"/>
      <c r="L528" s="10"/>
      <c r="M528" s="10"/>
      <c r="N528" s="7" t="s">
        <v>18</v>
      </c>
      <c r="O528" s="10"/>
    </row>
    <row r="529">
      <c r="A529" s="6">
        <v>45705.0</v>
      </c>
      <c r="B529" s="10"/>
      <c r="C529" s="133">
        <v>209419.0</v>
      </c>
      <c r="D529" s="133" t="s">
        <v>140</v>
      </c>
      <c r="E529" s="134">
        <v>45231.0</v>
      </c>
      <c r="F529" s="52">
        <v>15.0</v>
      </c>
      <c r="G529" s="134">
        <v>45390.0</v>
      </c>
      <c r="H529" s="86">
        <v>10.0</v>
      </c>
      <c r="I529" s="133" t="s">
        <v>60</v>
      </c>
      <c r="J529" s="10"/>
      <c r="K529" s="10"/>
      <c r="L529" s="10"/>
      <c r="M529" s="10"/>
      <c r="N529" s="7" t="s">
        <v>18</v>
      </c>
      <c r="O529" s="10"/>
    </row>
    <row r="530">
      <c r="A530" s="6">
        <v>45705.0</v>
      </c>
      <c r="B530" s="10"/>
      <c r="C530" s="133">
        <v>225371.0</v>
      </c>
      <c r="D530" s="133" t="s">
        <v>140</v>
      </c>
      <c r="E530" s="134">
        <v>45474.0</v>
      </c>
      <c r="F530" s="52">
        <v>7.0</v>
      </c>
      <c r="G530" s="134">
        <v>45524.0</v>
      </c>
      <c r="H530" s="86">
        <v>5.0</v>
      </c>
      <c r="I530" s="133" t="s">
        <v>56</v>
      </c>
      <c r="J530" s="10"/>
      <c r="K530" s="10"/>
      <c r="L530" s="10"/>
      <c r="M530" s="10"/>
      <c r="N530" s="7" t="s">
        <v>18</v>
      </c>
      <c r="O530" s="10"/>
    </row>
    <row r="531">
      <c r="A531" s="6">
        <v>45705.0</v>
      </c>
      <c r="B531" s="10"/>
      <c r="C531" s="133">
        <v>233748.0</v>
      </c>
      <c r="D531" s="133" t="s">
        <v>140</v>
      </c>
      <c r="E531" s="134">
        <v>45597.0</v>
      </c>
      <c r="F531" s="52">
        <v>3.0</v>
      </c>
      <c r="G531" s="135">
        <v>45607.0</v>
      </c>
      <c r="H531" s="86">
        <v>3.0</v>
      </c>
      <c r="I531" s="133" t="s">
        <v>44</v>
      </c>
      <c r="J531" s="10"/>
      <c r="K531" s="10"/>
      <c r="L531" s="10"/>
      <c r="M531" s="10"/>
      <c r="N531" s="7" t="s">
        <v>18</v>
      </c>
      <c r="O531" s="10"/>
    </row>
    <row r="532">
      <c r="A532" s="6">
        <v>45705.0</v>
      </c>
      <c r="B532" s="10"/>
      <c r="C532" s="133">
        <v>153386.0</v>
      </c>
      <c r="D532" s="133" t="s">
        <v>140</v>
      </c>
      <c r="E532" s="134">
        <v>45566.0</v>
      </c>
      <c r="F532" s="52">
        <v>4.0</v>
      </c>
      <c r="G532" s="135">
        <v>45618.0</v>
      </c>
      <c r="H532" s="86">
        <v>2.0</v>
      </c>
      <c r="I532" s="133" t="s">
        <v>56</v>
      </c>
      <c r="J532" s="10"/>
      <c r="K532" s="10"/>
      <c r="L532" s="10"/>
      <c r="M532" s="10"/>
      <c r="N532" s="7" t="s">
        <v>18</v>
      </c>
      <c r="O532" s="10"/>
    </row>
    <row r="533">
      <c r="A533" s="6">
        <v>45705.0</v>
      </c>
      <c r="B533" s="10"/>
      <c r="C533" s="133">
        <v>237745.0</v>
      </c>
      <c r="D533" s="133" t="s">
        <v>140</v>
      </c>
      <c r="E533" s="134">
        <v>45505.0</v>
      </c>
      <c r="F533" s="52">
        <v>6.0</v>
      </c>
      <c r="G533" s="135">
        <v>45651.0</v>
      </c>
      <c r="H533" s="86">
        <v>1.0</v>
      </c>
      <c r="I533" s="133" t="s">
        <v>56</v>
      </c>
      <c r="J533" s="10"/>
      <c r="K533" s="10"/>
      <c r="L533" s="10"/>
      <c r="M533" s="10"/>
      <c r="N533" s="7" t="s">
        <v>18</v>
      </c>
      <c r="O533" s="10"/>
    </row>
    <row r="534">
      <c r="A534" s="6">
        <v>45705.0</v>
      </c>
      <c r="B534" s="10"/>
      <c r="C534" s="133">
        <v>47739.0</v>
      </c>
      <c r="D534" s="133" t="s">
        <v>247</v>
      </c>
      <c r="E534" s="134">
        <v>43466.0</v>
      </c>
      <c r="F534" s="52">
        <v>73.0</v>
      </c>
      <c r="G534" s="134">
        <v>43950.0</v>
      </c>
      <c r="H534" s="86">
        <v>57.0</v>
      </c>
      <c r="I534" s="133" t="s">
        <v>69</v>
      </c>
      <c r="J534" s="10"/>
      <c r="K534" s="10"/>
      <c r="L534" s="10"/>
      <c r="M534" s="10"/>
      <c r="N534" s="7" t="s">
        <v>18</v>
      </c>
      <c r="O534" s="10"/>
    </row>
    <row r="535">
      <c r="A535" s="6">
        <v>45705.0</v>
      </c>
      <c r="B535" s="10"/>
      <c r="C535" s="133">
        <v>195822.0</v>
      </c>
      <c r="D535" s="133" t="s">
        <v>92</v>
      </c>
      <c r="E535" s="134">
        <v>44593.0</v>
      </c>
      <c r="F535" s="52">
        <v>36.0</v>
      </c>
      <c r="G535" s="135">
        <v>45273.0</v>
      </c>
      <c r="H535" s="86">
        <v>14.0</v>
      </c>
      <c r="I535" s="133" t="s">
        <v>44</v>
      </c>
      <c r="J535" s="10"/>
      <c r="K535" s="10"/>
      <c r="L535" s="10"/>
      <c r="M535" s="10"/>
      <c r="N535" s="7" t="s">
        <v>18</v>
      </c>
      <c r="O535" s="10"/>
    </row>
    <row r="536">
      <c r="A536" s="6">
        <v>45705.0</v>
      </c>
      <c r="B536" s="10"/>
      <c r="C536" s="133">
        <v>193890.0</v>
      </c>
      <c r="D536" s="133" t="s">
        <v>92</v>
      </c>
      <c r="E536" s="134">
        <v>44743.0</v>
      </c>
      <c r="F536" s="52">
        <v>31.0</v>
      </c>
      <c r="G536" s="135">
        <v>45254.0</v>
      </c>
      <c r="H536" s="86">
        <v>14.0</v>
      </c>
      <c r="I536" s="133" t="s">
        <v>44</v>
      </c>
      <c r="J536" s="10"/>
      <c r="K536" s="10"/>
      <c r="L536" s="10"/>
      <c r="M536" s="10"/>
      <c r="N536" s="7" t="s">
        <v>18</v>
      </c>
      <c r="O536" s="10"/>
    </row>
    <row r="537">
      <c r="A537" s="6">
        <v>45705.0</v>
      </c>
      <c r="B537" s="10"/>
      <c r="C537" s="133">
        <v>203526.0</v>
      </c>
      <c r="D537" s="133" t="s">
        <v>92</v>
      </c>
      <c r="E537" s="134">
        <v>45292.0</v>
      </c>
      <c r="F537" s="52">
        <v>13.0</v>
      </c>
      <c r="G537" s="134">
        <v>45344.0</v>
      </c>
      <c r="H537" s="86">
        <v>11.0</v>
      </c>
      <c r="I537" s="133" t="s">
        <v>44</v>
      </c>
      <c r="J537" s="10"/>
      <c r="K537" s="10"/>
      <c r="L537" s="10"/>
      <c r="M537" s="10"/>
      <c r="N537" s="7" t="s">
        <v>18</v>
      </c>
      <c r="O537" s="10"/>
    </row>
    <row r="538">
      <c r="A538" s="6">
        <v>45705.0</v>
      </c>
      <c r="B538" s="10"/>
      <c r="C538" s="133">
        <v>220790.0</v>
      </c>
      <c r="D538" s="133" t="s">
        <v>92</v>
      </c>
      <c r="E538" s="134">
        <v>44896.0</v>
      </c>
      <c r="F538" s="52">
        <v>26.0</v>
      </c>
      <c r="G538" s="134">
        <v>45482.0</v>
      </c>
      <c r="H538" s="86">
        <v>7.0</v>
      </c>
      <c r="I538" s="133" t="s">
        <v>44</v>
      </c>
      <c r="J538" s="10"/>
      <c r="K538" s="10"/>
      <c r="L538" s="10"/>
      <c r="M538" s="10"/>
      <c r="N538" s="7" t="s">
        <v>18</v>
      </c>
      <c r="O538" s="10"/>
    </row>
    <row r="539">
      <c r="A539" s="6">
        <v>45705.0</v>
      </c>
      <c r="B539" s="10"/>
      <c r="C539" s="133">
        <v>227194.0</v>
      </c>
      <c r="D539" s="133" t="s">
        <v>92</v>
      </c>
      <c r="E539" s="134">
        <v>45444.0</v>
      </c>
      <c r="F539" s="52">
        <v>8.0</v>
      </c>
      <c r="G539" s="134">
        <v>45541.0</v>
      </c>
      <c r="H539" s="86">
        <v>5.0</v>
      </c>
      <c r="I539" s="133" t="s">
        <v>60</v>
      </c>
      <c r="J539" s="10"/>
      <c r="K539" s="10"/>
      <c r="L539" s="10"/>
      <c r="M539" s="10"/>
      <c r="N539" s="7" t="s">
        <v>18</v>
      </c>
      <c r="O539" s="10"/>
    </row>
    <row r="540">
      <c r="A540" s="6">
        <v>45705.0</v>
      </c>
      <c r="B540" s="10"/>
      <c r="C540" s="133">
        <v>229378.0</v>
      </c>
      <c r="D540" s="133" t="s">
        <v>92</v>
      </c>
      <c r="E540" s="134">
        <v>45536.0</v>
      </c>
      <c r="F540" s="52">
        <v>5.0</v>
      </c>
      <c r="G540" s="134">
        <v>45562.0</v>
      </c>
      <c r="H540" s="86">
        <v>4.0</v>
      </c>
      <c r="I540" s="133" t="s">
        <v>60</v>
      </c>
      <c r="J540" s="10"/>
      <c r="K540" s="10"/>
      <c r="L540" s="10"/>
      <c r="M540" s="10"/>
      <c r="N540" s="7" t="s">
        <v>18</v>
      </c>
      <c r="O540" s="10"/>
    </row>
    <row r="541">
      <c r="A541" s="6">
        <v>45705.0</v>
      </c>
      <c r="B541" s="10"/>
      <c r="C541" s="133">
        <v>240297.0</v>
      </c>
      <c r="D541" s="133" t="s">
        <v>92</v>
      </c>
      <c r="E541" s="134">
        <v>45597.0</v>
      </c>
      <c r="F541" s="52">
        <v>3.0</v>
      </c>
      <c r="G541" s="134">
        <v>45679.0</v>
      </c>
      <c r="H541" s="86">
        <v>0.0</v>
      </c>
      <c r="I541" s="133" t="s">
        <v>48</v>
      </c>
      <c r="J541" s="10"/>
      <c r="K541" s="10"/>
      <c r="L541" s="10"/>
      <c r="M541" s="10"/>
      <c r="N541" s="7" t="s">
        <v>18</v>
      </c>
      <c r="O541" s="10"/>
    </row>
    <row r="542">
      <c r="A542" s="6">
        <v>45705.0</v>
      </c>
      <c r="B542" s="10"/>
      <c r="C542" s="133">
        <v>224975.0</v>
      </c>
      <c r="D542" s="133" t="s">
        <v>92</v>
      </c>
      <c r="E542" s="134">
        <v>45444.0</v>
      </c>
      <c r="F542" s="52">
        <v>8.0</v>
      </c>
      <c r="G542" s="134">
        <v>45523.0</v>
      </c>
      <c r="H542" s="86">
        <v>5.0</v>
      </c>
      <c r="I542" s="133" t="s">
        <v>56</v>
      </c>
      <c r="J542" s="10"/>
      <c r="K542" s="10"/>
      <c r="L542" s="10"/>
      <c r="M542" s="10"/>
      <c r="N542" s="7" t="s">
        <v>18</v>
      </c>
      <c r="O542" s="10"/>
    </row>
    <row r="543">
      <c r="A543" s="6">
        <v>45705.0</v>
      </c>
      <c r="B543" s="10"/>
      <c r="C543" s="133">
        <v>171027.0</v>
      </c>
      <c r="D543" s="133" t="s">
        <v>92</v>
      </c>
      <c r="E543" s="134">
        <v>44805.0</v>
      </c>
      <c r="F543" s="52">
        <v>29.0</v>
      </c>
      <c r="G543" s="134">
        <v>45062.0</v>
      </c>
      <c r="H543" s="86">
        <v>20.0</v>
      </c>
      <c r="I543" s="133" t="s">
        <v>243</v>
      </c>
      <c r="J543" s="10"/>
      <c r="K543" s="10"/>
      <c r="L543" s="10"/>
      <c r="M543" s="10"/>
      <c r="N543" s="7" t="s">
        <v>18</v>
      </c>
      <c r="O543" s="10"/>
    </row>
    <row r="544">
      <c r="A544" s="6">
        <v>45705.0</v>
      </c>
      <c r="B544" s="10"/>
      <c r="C544" s="133">
        <v>188780.0</v>
      </c>
      <c r="D544" s="133" t="s">
        <v>92</v>
      </c>
      <c r="E544" s="134">
        <v>45170.0</v>
      </c>
      <c r="F544" s="52">
        <v>17.0</v>
      </c>
      <c r="G544" s="134">
        <v>45208.0</v>
      </c>
      <c r="H544" s="86">
        <v>16.0</v>
      </c>
      <c r="I544" s="133" t="s">
        <v>56</v>
      </c>
      <c r="J544" s="10"/>
      <c r="K544" s="10"/>
      <c r="L544" s="10"/>
      <c r="M544" s="10"/>
      <c r="N544" s="7" t="s">
        <v>18</v>
      </c>
      <c r="O544" s="10"/>
    </row>
    <row r="545">
      <c r="A545" s="6">
        <v>45705.0</v>
      </c>
      <c r="B545" s="10"/>
      <c r="C545" s="133">
        <v>204190.0</v>
      </c>
      <c r="D545" s="133" t="s">
        <v>92</v>
      </c>
      <c r="E545" s="134">
        <v>45323.0</v>
      </c>
      <c r="F545" s="52">
        <v>12.0</v>
      </c>
      <c r="G545" s="134">
        <v>45350.0</v>
      </c>
      <c r="H545" s="86">
        <v>11.0</v>
      </c>
      <c r="I545" s="133" t="s">
        <v>56</v>
      </c>
      <c r="J545" s="10"/>
      <c r="K545" s="10"/>
      <c r="L545" s="10"/>
      <c r="M545" s="10"/>
      <c r="N545" s="7" t="s">
        <v>18</v>
      </c>
      <c r="O545" s="10"/>
    </row>
    <row r="546">
      <c r="A546" s="6">
        <v>45705.0</v>
      </c>
      <c r="B546" s="10"/>
      <c r="C546" s="133">
        <v>215341.0</v>
      </c>
      <c r="D546" s="133" t="s">
        <v>92</v>
      </c>
      <c r="E546" s="134">
        <v>45383.0</v>
      </c>
      <c r="F546" s="52">
        <v>10.0</v>
      </c>
      <c r="G546" s="134">
        <v>45433.0</v>
      </c>
      <c r="H546" s="86">
        <v>8.0</v>
      </c>
      <c r="I546" s="133" t="s">
        <v>56</v>
      </c>
      <c r="J546" s="10"/>
      <c r="K546" s="136"/>
      <c r="L546" s="10"/>
      <c r="M546" s="10"/>
      <c r="N546" s="7" t="s">
        <v>18</v>
      </c>
      <c r="O546" s="10"/>
    </row>
    <row r="547">
      <c r="A547" s="6">
        <v>45705.0</v>
      </c>
      <c r="B547" s="10"/>
      <c r="C547" s="133">
        <v>223744.0</v>
      </c>
      <c r="D547" s="133" t="s">
        <v>92</v>
      </c>
      <c r="E547" s="134">
        <v>45444.0</v>
      </c>
      <c r="F547" s="52">
        <v>8.0</v>
      </c>
      <c r="G547" s="134">
        <v>45509.0</v>
      </c>
      <c r="H547" s="86">
        <v>6.0</v>
      </c>
      <c r="I547" s="133" t="s">
        <v>56</v>
      </c>
      <c r="J547" s="10"/>
      <c r="K547" s="10"/>
      <c r="L547" s="10"/>
      <c r="M547" s="10"/>
      <c r="N547" s="7" t="s">
        <v>18</v>
      </c>
      <c r="O547" s="10"/>
    </row>
    <row r="548">
      <c r="A548" s="6">
        <v>45705.0</v>
      </c>
      <c r="B548" s="10"/>
      <c r="C548" s="133">
        <v>231913.0</v>
      </c>
      <c r="D548" s="133" t="s">
        <v>92</v>
      </c>
      <c r="E548" s="134">
        <v>45536.0</v>
      </c>
      <c r="F548" s="52">
        <v>5.0</v>
      </c>
      <c r="G548" s="135">
        <v>45587.0</v>
      </c>
      <c r="H548" s="86">
        <v>3.0</v>
      </c>
      <c r="I548" s="133" t="s">
        <v>56</v>
      </c>
      <c r="J548" s="10"/>
      <c r="K548" s="10"/>
      <c r="L548" s="10"/>
      <c r="M548" s="10"/>
      <c r="N548" s="7" t="s">
        <v>18</v>
      </c>
      <c r="O548" s="10"/>
    </row>
    <row r="549">
      <c r="A549" s="6">
        <v>45705.0</v>
      </c>
      <c r="B549" s="10"/>
      <c r="C549" s="133">
        <v>238172.0</v>
      </c>
      <c r="D549" s="133" t="s">
        <v>92</v>
      </c>
      <c r="E549" s="134">
        <v>45658.0</v>
      </c>
      <c r="F549" s="52">
        <v>1.0</v>
      </c>
      <c r="G549" s="134">
        <v>45661.0</v>
      </c>
      <c r="H549" s="86">
        <v>1.0</v>
      </c>
      <c r="I549" s="133" t="s">
        <v>57</v>
      </c>
      <c r="J549" s="10"/>
      <c r="K549" s="10"/>
      <c r="L549" s="10"/>
      <c r="M549" s="10"/>
      <c r="N549" s="7" t="s">
        <v>18</v>
      </c>
      <c r="O549" s="10"/>
    </row>
    <row r="550">
      <c r="A550" s="6">
        <v>45705.0</v>
      </c>
      <c r="B550" s="10"/>
      <c r="C550" s="133">
        <v>239760.0</v>
      </c>
      <c r="D550" s="133" t="s">
        <v>92</v>
      </c>
      <c r="E550" s="134">
        <v>45597.0</v>
      </c>
      <c r="F550" s="52">
        <v>3.0</v>
      </c>
      <c r="G550" s="134">
        <v>45674.0</v>
      </c>
      <c r="H550" s="86">
        <v>0.0</v>
      </c>
      <c r="I550" s="133" t="s">
        <v>60</v>
      </c>
      <c r="J550" s="10"/>
      <c r="K550" s="10"/>
      <c r="L550" s="10"/>
      <c r="M550" s="10"/>
      <c r="N550" s="7" t="s">
        <v>18</v>
      </c>
      <c r="O550" s="10"/>
    </row>
    <row r="551">
      <c r="A551" s="6">
        <v>45705.0</v>
      </c>
      <c r="B551" s="10"/>
      <c r="C551" s="7">
        <v>207815.0</v>
      </c>
      <c r="D551" s="7" t="s">
        <v>43</v>
      </c>
      <c r="E551" s="6"/>
      <c r="F551" s="52"/>
      <c r="G551" s="6"/>
      <c r="H551" s="86"/>
      <c r="I551" s="7" t="s">
        <v>44</v>
      </c>
      <c r="J551" s="10"/>
      <c r="K551" s="10"/>
      <c r="L551" s="10"/>
      <c r="M551" s="10"/>
      <c r="N551" s="7" t="s">
        <v>18</v>
      </c>
      <c r="O551" s="10"/>
    </row>
    <row r="552">
      <c r="A552" s="6">
        <v>45705.0</v>
      </c>
      <c r="B552" s="10"/>
      <c r="C552" s="7">
        <v>231511.0</v>
      </c>
      <c r="D552" s="7" t="s">
        <v>109</v>
      </c>
      <c r="E552" s="6"/>
      <c r="F552" s="52"/>
      <c r="G552" s="6"/>
      <c r="H552" s="86"/>
      <c r="I552" s="7" t="s">
        <v>69</v>
      </c>
      <c r="J552" s="10"/>
      <c r="K552" s="10"/>
      <c r="L552" s="10"/>
      <c r="M552" s="10"/>
      <c r="N552" s="7" t="s">
        <v>18</v>
      </c>
      <c r="O552" s="10"/>
    </row>
    <row r="553">
      <c r="A553" s="6">
        <v>45705.0</v>
      </c>
      <c r="B553" s="10"/>
      <c r="C553" s="7">
        <v>240923.0</v>
      </c>
      <c r="D553" s="7" t="s">
        <v>54</v>
      </c>
      <c r="E553" s="137">
        <v>45474.0</v>
      </c>
      <c r="F553" s="8">
        <v>8.0</v>
      </c>
      <c r="G553" s="7" t="s">
        <v>438</v>
      </c>
      <c r="H553" s="138">
        <v>10.0</v>
      </c>
      <c r="I553" s="7" t="s">
        <v>60</v>
      </c>
      <c r="J553" s="7" t="s">
        <v>205</v>
      </c>
      <c r="K553" s="75">
        <v>3500.0</v>
      </c>
      <c r="L553" s="10"/>
      <c r="M553" s="10"/>
      <c r="N553" s="7" t="s">
        <v>20</v>
      </c>
      <c r="O553" s="10"/>
    </row>
    <row r="554">
      <c r="A554" s="6">
        <v>45705.0</v>
      </c>
      <c r="B554" s="10"/>
      <c r="C554" s="7">
        <v>225784.0</v>
      </c>
      <c r="D554" s="7" t="s">
        <v>127</v>
      </c>
      <c r="E554" s="137">
        <v>45505.0</v>
      </c>
      <c r="F554" s="8">
        <v>7.0</v>
      </c>
      <c r="G554" s="7" t="s">
        <v>439</v>
      </c>
      <c r="H554" s="138">
        <v>11.0</v>
      </c>
      <c r="I554" s="7" t="s">
        <v>60</v>
      </c>
      <c r="J554" s="7" t="s">
        <v>440</v>
      </c>
      <c r="K554" s="75">
        <v>3628.0</v>
      </c>
      <c r="L554" s="10"/>
      <c r="M554" s="10"/>
      <c r="N554" s="7" t="s">
        <v>16</v>
      </c>
      <c r="O554" s="10"/>
    </row>
    <row r="555">
      <c r="A555" s="6">
        <v>45705.0</v>
      </c>
      <c r="B555" s="10"/>
      <c r="C555" s="7">
        <v>232555.0</v>
      </c>
      <c r="D555" s="7"/>
      <c r="E555" s="6">
        <v>45566.0</v>
      </c>
      <c r="F555" s="8">
        <v>4.0</v>
      </c>
      <c r="G555" s="7" t="s">
        <v>438</v>
      </c>
      <c r="H555" s="138">
        <v>14.0</v>
      </c>
      <c r="I555" s="7" t="s">
        <v>44</v>
      </c>
      <c r="J555" s="7" t="s">
        <v>7</v>
      </c>
      <c r="K555" s="75">
        <v>7000.0</v>
      </c>
      <c r="L555" s="10"/>
      <c r="M555" s="10"/>
      <c r="N555" s="7" t="s">
        <v>24</v>
      </c>
      <c r="O555" s="7" t="s">
        <v>24</v>
      </c>
    </row>
    <row r="556">
      <c r="A556" s="6">
        <v>45705.0</v>
      </c>
      <c r="B556" s="10"/>
      <c r="C556" s="7">
        <v>222111.0</v>
      </c>
      <c r="D556" s="7"/>
      <c r="E556" s="6">
        <v>45383.0</v>
      </c>
      <c r="F556" s="8">
        <v>10.0</v>
      </c>
      <c r="G556" s="7" t="s">
        <v>438</v>
      </c>
      <c r="H556" s="138">
        <v>8.0</v>
      </c>
      <c r="I556" s="7" t="s">
        <v>56</v>
      </c>
      <c r="J556" s="7">
        <v>512.0</v>
      </c>
      <c r="K556" s="75">
        <v>7000.0</v>
      </c>
      <c r="L556" s="7" t="s">
        <v>50</v>
      </c>
      <c r="M556" s="75">
        <v>13243.31</v>
      </c>
      <c r="N556" s="7" t="s">
        <v>21</v>
      </c>
      <c r="O556" s="7" t="s">
        <v>441</v>
      </c>
    </row>
    <row r="557">
      <c r="A557" s="6">
        <v>45705.0</v>
      </c>
      <c r="B557" s="10"/>
      <c r="C557" s="7">
        <v>215679.0</v>
      </c>
      <c r="D557" s="7"/>
      <c r="E557" s="6"/>
      <c r="F557" s="52"/>
      <c r="G557" s="6"/>
      <c r="H557" s="86"/>
      <c r="I557" s="7"/>
      <c r="J557" s="10"/>
      <c r="K557" s="75">
        <v>5000.0</v>
      </c>
      <c r="L557" s="10"/>
      <c r="M557" s="10"/>
      <c r="N557" s="7" t="s">
        <v>20</v>
      </c>
      <c r="O557" s="10"/>
    </row>
    <row r="558">
      <c r="A558" s="6">
        <v>45705.0</v>
      </c>
      <c r="B558" s="10"/>
      <c r="C558" s="7"/>
      <c r="D558" s="7"/>
      <c r="E558" s="6"/>
      <c r="F558" s="52"/>
      <c r="G558" s="6"/>
      <c r="H558" s="86"/>
      <c r="I558" s="7"/>
      <c r="J558" s="10"/>
      <c r="K558" s="10"/>
      <c r="L558" s="10"/>
      <c r="M558" s="10"/>
      <c r="N558" s="64"/>
      <c r="O558" s="10"/>
    </row>
    <row r="559">
      <c r="A559" s="10"/>
      <c r="B559" s="10"/>
      <c r="C559" s="7"/>
      <c r="D559" s="7"/>
      <c r="E559" s="6"/>
      <c r="F559" s="52"/>
      <c r="G559" s="6"/>
      <c r="H559" s="86"/>
      <c r="I559" s="7"/>
      <c r="J559" s="10"/>
      <c r="K559" s="10"/>
      <c r="L559" s="10"/>
      <c r="M559" s="10"/>
      <c r="N559" s="64"/>
      <c r="O559" s="10"/>
    </row>
    <row r="560">
      <c r="A560" s="10"/>
      <c r="B560" s="10"/>
      <c r="C560" s="7"/>
      <c r="D560" s="7"/>
      <c r="E560" s="6"/>
      <c r="F560" s="52"/>
      <c r="G560" s="9"/>
      <c r="H560" s="86"/>
      <c r="I560" s="7"/>
      <c r="J560" s="10"/>
      <c r="K560" s="10"/>
      <c r="L560" s="10"/>
      <c r="M560" s="10"/>
      <c r="N560" s="64"/>
      <c r="O560" s="10"/>
    </row>
    <row r="561">
      <c r="A561" s="10"/>
      <c r="B561" s="10"/>
      <c r="C561" s="7"/>
      <c r="D561" s="7"/>
      <c r="E561" s="6"/>
      <c r="F561" s="52"/>
      <c r="G561" s="6"/>
      <c r="H561" s="86"/>
      <c r="I561" s="7"/>
      <c r="J561" s="10"/>
      <c r="K561" s="10"/>
      <c r="L561" s="10"/>
      <c r="M561" s="10"/>
      <c r="N561" s="64"/>
      <c r="O561" s="10"/>
    </row>
    <row r="562">
      <c r="A562" s="10"/>
      <c r="B562" s="10"/>
      <c r="C562" s="7"/>
      <c r="D562" s="7"/>
      <c r="E562" s="6"/>
      <c r="F562" s="52"/>
      <c r="G562" s="6"/>
      <c r="H562" s="86"/>
      <c r="I562" s="7"/>
      <c r="J562" s="10"/>
      <c r="K562" s="10"/>
      <c r="L562" s="10"/>
      <c r="M562" s="10"/>
      <c r="N562" s="64"/>
      <c r="O562" s="10"/>
    </row>
    <row r="563">
      <c r="A563" s="10"/>
      <c r="B563" s="10"/>
      <c r="C563" s="7"/>
      <c r="D563" s="7"/>
      <c r="E563" s="6"/>
      <c r="F563" s="52"/>
      <c r="G563" s="6"/>
      <c r="H563" s="86"/>
      <c r="I563" s="7"/>
      <c r="J563" s="10"/>
      <c r="K563" s="10"/>
      <c r="L563" s="10"/>
      <c r="M563" s="10"/>
      <c r="N563" s="64"/>
      <c r="O563" s="10"/>
    </row>
    <row r="564">
      <c r="A564" s="10"/>
      <c r="B564" s="10"/>
      <c r="C564" s="7"/>
      <c r="D564" s="7"/>
      <c r="E564" s="6"/>
      <c r="F564" s="52"/>
      <c r="G564" s="6"/>
      <c r="H564" s="86"/>
      <c r="I564" s="7"/>
      <c r="J564" s="10"/>
      <c r="K564" s="10"/>
      <c r="L564" s="10"/>
      <c r="M564" s="10"/>
      <c r="N564" s="64"/>
      <c r="O564" s="10"/>
    </row>
    <row r="565">
      <c r="A565" s="10"/>
      <c r="B565" s="10"/>
      <c r="C565" s="7"/>
      <c r="D565" s="7"/>
      <c r="E565" s="6"/>
      <c r="F565" s="52"/>
      <c r="G565" s="6"/>
      <c r="H565" s="86"/>
      <c r="I565" s="7"/>
      <c r="J565" s="10"/>
      <c r="K565" s="10"/>
      <c r="L565" s="10"/>
      <c r="M565" s="10"/>
      <c r="N565" s="64"/>
      <c r="O565" s="10"/>
    </row>
    <row r="566">
      <c r="A566" s="10"/>
      <c r="B566" s="10"/>
      <c r="C566" s="7"/>
      <c r="D566" s="7"/>
      <c r="E566" s="6"/>
      <c r="F566" s="52"/>
      <c r="G566" s="6"/>
      <c r="H566" s="86"/>
      <c r="I566" s="7"/>
      <c r="J566" s="10"/>
      <c r="K566" s="10"/>
      <c r="L566" s="10"/>
      <c r="M566" s="10"/>
      <c r="N566" s="64"/>
      <c r="O566" s="10"/>
    </row>
    <row r="567">
      <c r="A567" s="10"/>
      <c r="B567" s="10"/>
      <c r="C567" s="7"/>
      <c r="D567" s="7"/>
      <c r="E567" s="6"/>
      <c r="F567" s="52"/>
      <c r="G567" s="9"/>
      <c r="H567" s="86"/>
      <c r="I567" s="7"/>
      <c r="J567" s="10"/>
      <c r="K567" s="10"/>
      <c r="L567" s="10"/>
      <c r="M567" s="10"/>
      <c r="N567" s="64"/>
      <c r="O567" s="10"/>
    </row>
    <row r="568">
      <c r="A568" s="10"/>
      <c r="B568" s="10"/>
      <c r="C568" s="7"/>
      <c r="D568" s="7"/>
      <c r="E568" s="6"/>
      <c r="F568" s="52"/>
      <c r="G568" s="6"/>
      <c r="H568" s="86"/>
      <c r="I568" s="7"/>
      <c r="J568" s="10"/>
      <c r="K568" s="10"/>
      <c r="L568" s="10"/>
      <c r="M568" s="10"/>
      <c r="N568" s="64"/>
      <c r="O568" s="10"/>
    </row>
    <row r="569">
      <c r="A569" s="10"/>
      <c r="B569" s="10"/>
      <c r="C569" s="7"/>
      <c r="D569" s="7"/>
      <c r="E569" s="6"/>
      <c r="F569" s="52"/>
      <c r="G569" s="6"/>
      <c r="H569" s="86"/>
      <c r="I569" s="7"/>
      <c r="J569" s="10"/>
      <c r="K569" s="10"/>
      <c r="L569" s="10"/>
      <c r="M569" s="10"/>
      <c r="N569" s="64"/>
      <c r="O569" s="10"/>
    </row>
    <row r="570">
      <c r="A570" s="10"/>
      <c r="B570" s="10"/>
      <c r="C570" s="7"/>
      <c r="D570" s="7"/>
      <c r="E570" s="6"/>
      <c r="F570" s="52"/>
      <c r="G570" s="6"/>
      <c r="H570" s="86"/>
      <c r="I570" s="7"/>
      <c r="J570" s="10"/>
      <c r="K570" s="10"/>
      <c r="L570" s="10"/>
      <c r="M570" s="10"/>
      <c r="N570" s="64"/>
      <c r="O570" s="10"/>
    </row>
    <row r="571">
      <c r="A571" s="10"/>
      <c r="B571" s="10"/>
      <c r="C571" s="7"/>
      <c r="D571" s="7"/>
      <c r="E571" s="6"/>
      <c r="F571" s="52"/>
      <c r="G571" s="6"/>
      <c r="H571" s="86"/>
      <c r="I571" s="7"/>
      <c r="J571" s="10"/>
      <c r="K571" s="10"/>
      <c r="L571" s="10"/>
      <c r="M571" s="10"/>
      <c r="N571" s="64"/>
      <c r="O571" s="10"/>
    </row>
    <row r="572">
      <c r="A572" s="10"/>
      <c r="B572" s="10"/>
      <c r="C572" s="7"/>
      <c r="D572" s="7"/>
      <c r="E572" s="6"/>
      <c r="F572" s="52"/>
      <c r="G572" s="6"/>
      <c r="H572" s="86"/>
      <c r="I572" s="7"/>
      <c r="J572" s="10"/>
      <c r="K572" s="10"/>
      <c r="L572" s="10"/>
      <c r="M572" s="10"/>
      <c r="N572" s="64"/>
      <c r="O572" s="10"/>
    </row>
    <row r="573">
      <c r="A573" s="10"/>
      <c r="B573" s="10"/>
      <c r="C573" s="7"/>
      <c r="D573" s="7"/>
      <c r="E573" s="6"/>
      <c r="F573" s="52"/>
      <c r="G573" s="6"/>
      <c r="H573" s="86"/>
      <c r="I573" s="7"/>
      <c r="J573" s="10"/>
      <c r="K573" s="10"/>
      <c r="L573" s="10"/>
      <c r="M573" s="10"/>
      <c r="N573" s="64"/>
      <c r="O573" s="10"/>
    </row>
    <row r="574">
      <c r="A574" s="10"/>
      <c r="B574" s="10"/>
      <c r="C574" s="7"/>
      <c r="D574" s="7"/>
      <c r="E574" s="6"/>
      <c r="F574" s="52"/>
      <c r="G574" s="6"/>
      <c r="H574" s="86"/>
      <c r="I574" s="7"/>
      <c r="J574" s="10"/>
      <c r="K574" s="10"/>
      <c r="L574" s="10"/>
      <c r="M574" s="10"/>
      <c r="N574" s="64"/>
      <c r="O574" s="10"/>
    </row>
    <row r="575">
      <c r="A575" s="10"/>
      <c r="B575" s="10"/>
      <c r="C575" s="7"/>
      <c r="D575" s="7"/>
      <c r="E575" s="9"/>
      <c r="F575" s="52"/>
      <c r="G575" s="9"/>
      <c r="H575" s="86"/>
      <c r="I575" s="7"/>
      <c r="J575" s="10"/>
      <c r="K575" s="10"/>
      <c r="L575" s="10"/>
      <c r="M575" s="10"/>
      <c r="N575" s="64"/>
      <c r="O575" s="10"/>
    </row>
    <row r="576">
      <c r="A576" s="10"/>
      <c r="B576" s="10"/>
      <c r="C576" s="7"/>
      <c r="D576" s="7"/>
      <c r="E576" s="6"/>
      <c r="F576" s="52"/>
      <c r="G576" s="6"/>
      <c r="H576" s="86"/>
      <c r="I576" s="7"/>
      <c r="J576" s="10"/>
      <c r="K576" s="10"/>
      <c r="L576" s="10"/>
      <c r="M576" s="10"/>
      <c r="N576" s="64"/>
      <c r="O576" s="10"/>
    </row>
    <row r="577">
      <c r="A577" s="10"/>
      <c r="B577" s="10"/>
      <c r="C577" s="7"/>
      <c r="D577" s="7"/>
      <c r="E577" s="6"/>
      <c r="F577" s="52"/>
      <c r="G577" s="6"/>
      <c r="H577" s="86"/>
      <c r="I577" s="7"/>
      <c r="J577" s="10"/>
      <c r="K577" s="10"/>
      <c r="L577" s="10"/>
      <c r="M577" s="10"/>
      <c r="N577" s="64"/>
      <c r="O577" s="10"/>
    </row>
    <row r="578">
      <c r="A578" s="10"/>
      <c r="B578" s="10"/>
      <c r="C578" s="7"/>
      <c r="D578" s="7"/>
      <c r="E578" s="6"/>
      <c r="F578" s="52"/>
      <c r="G578" s="6"/>
      <c r="H578" s="86"/>
      <c r="I578" s="7"/>
      <c r="J578" s="10"/>
      <c r="K578" s="10"/>
      <c r="L578" s="10"/>
      <c r="M578" s="10"/>
      <c r="N578" s="64"/>
      <c r="O578" s="10"/>
    </row>
    <row r="579">
      <c r="A579" s="10"/>
      <c r="B579" s="10"/>
      <c r="C579" s="7"/>
      <c r="D579" s="7"/>
      <c r="E579" s="6"/>
      <c r="F579" s="52"/>
      <c r="G579" s="6"/>
      <c r="H579" s="86"/>
      <c r="I579" s="7"/>
      <c r="J579" s="10"/>
      <c r="K579" s="10"/>
      <c r="L579" s="10"/>
      <c r="M579" s="10"/>
      <c r="N579" s="64"/>
      <c r="O579" s="10"/>
    </row>
    <row r="580">
      <c r="A580" s="10"/>
      <c r="B580" s="10"/>
      <c r="C580" s="7"/>
      <c r="D580" s="7"/>
      <c r="E580" s="6"/>
      <c r="F580" s="52"/>
      <c r="G580" s="6"/>
      <c r="H580" s="86"/>
      <c r="I580" s="7"/>
      <c r="J580" s="10"/>
      <c r="K580" s="10"/>
      <c r="L580" s="10"/>
      <c r="M580" s="10"/>
      <c r="N580" s="64"/>
      <c r="O580" s="10"/>
    </row>
    <row r="581">
      <c r="A581" s="10"/>
      <c r="B581" s="10"/>
      <c r="C581" s="7"/>
      <c r="D581" s="7"/>
      <c r="E581" s="6"/>
      <c r="F581" s="52"/>
      <c r="G581" s="6"/>
      <c r="H581" s="86"/>
      <c r="I581" s="7"/>
      <c r="J581" s="10"/>
      <c r="K581" s="10"/>
      <c r="L581" s="10"/>
      <c r="M581" s="10"/>
      <c r="N581" s="64"/>
      <c r="O581" s="10"/>
    </row>
    <row r="582">
      <c r="A582" s="10"/>
      <c r="B582" s="10"/>
      <c r="C582" s="7"/>
      <c r="D582" s="7"/>
      <c r="E582" s="6"/>
      <c r="F582" s="52"/>
      <c r="G582" s="6"/>
      <c r="H582" s="86"/>
      <c r="I582" s="7"/>
      <c r="J582" s="10"/>
      <c r="K582" s="10"/>
      <c r="L582" s="10"/>
      <c r="M582" s="10"/>
      <c r="N582" s="64"/>
      <c r="O582" s="10"/>
    </row>
    <row r="583">
      <c r="A583" s="10"/>
      <c r="B583" s="10"/>
      <c r="C583" s="7"/>
      <c r="D583" s="7"/>
      <c r="E583" s="6"/>
      <c r="F583" s="52"/>
      <c r="G583" s="6"/>
      <c r="H583" s="86"/>
      <c r="I583" s="7"/>
      <c r="J583" s="10"/>
      <c r="K583" s="10"/>
      <c r="L583" s="10"/>
      <c r="M583" s="10"/>
      <c r="N583" s="64"/>
      <c r="O583" s="10"/>
    </row>
    <row r="584">
      <c r="A584" s="10"/>
      <c r="B584" s="10"/>
      <c r="C584" s="7"/>
      <c r="D584" s="7"/>
      <c r="E584" s="6"/>
      <c r="F584" s="52"/>
      <c r="G584" s="6"/>
      <c r="H584" s="86"/>
      <c r="I584" s="7"/>
      <c r="J584" s="10"/>
      <c r="K584" s="10"/>
      <c r="L584" s="10"/>
      <c r="M584" s="10"/>
      <c r="N584" s="64"/>
      <c r="O584" s="10"/>
    </row>
    <row r="585">
      <c r="A585" s="10"/>
      <c r="B585" s="10"/>
      <c r="C585" s="7"/>
      <c r="D585" s="7"/>
      <c r="E585" s="6"/>
      <c r="F585" s="52"/>
      <c r="G585" s="6"/>
      <c r="H585" s="86"/>
      <c r="I585" s="7"/>
      <c r="J585" s="10"/>
      <c r="K585" s="10"/>
      <c r="L585" s="10"/>
      <c r="M585" s="10"/>
      <c r="N585" s="64"/>
      <c r="O585" s="10"/>
    </row>
    <row r="586">
      <c r="A586" s="10"/>
      <c r="B586" s="10"/>
      <c r="C586" s="7"/>
      <c r="D586" s="7"/>
      <c r="E586" s="6"/>
      <c r="F586" s="52"/>
      <c r="G586" s="9"/>
      <c r="H586" s="86"/>
      <c r="I586" s="7"/>
      <c r="J586" s="10"/>
      <c r="K586" s="10"/>
      <c r="L586" s="10"/>
      <c r="M586" s="10"/>
      <c r="N586" s="64"/>
      <c r="O586" s="10"/>
    </row>
    <row r="587">
      <c r="A587" s="10"/>
      <c r="B587" s="10"/>
      <c r="C587" s="7"/>
      <c r="D587" s="7"/>
      <c r="E587" s="6"/>
      <c r="F587" s="52"/>
      <c r="G587" s="9"/>
      <c r="H587" s="86"/>
      <c r="I587" s="7"/>
      <c r="J587" s="10"/>
      <c r="K587" s="10"/>
      <c r="L587" s="10"/>
      <c r="M587" s="10"/>
      <c r="N587" s="64"/>
      <c r="O587" s="10"/>
    </row>
    <row r="588">
      <c r="A588" s="10"/>
      <c r="B588" s="10"/>
      <c r="C588" s="7"/>
      <c r="D588" s="7"/>
      <c r="E588" s="6"/>
      <c r="F588" s="52"/>
      <c r="G588" s="6"/>
      <c r="H588" s="86"/>
      <c r="I588" s="7"/>
      <c r="J588" s="10"/>
      <c r="K588" s="10"/>
      <c r="L588" s="10"/>
      <c r="M588" s="10"/>
      <c r="N588" s="64"/>
      <c r="O588" s="10"/>
    </row>
    <row r="589">
      <c r="A589" s="10"/>
      <c r="B589" s="10"/>
      <c r="C589" s="7"/>
      <c r="D589" s="7"/>
      <c r="E589" s="6"/>
      <c r="F589" s="52"/>
      <c r="G589" s="6"/>
      <c r="H589" s="86"/>
      <c r="I589" s="7"/>
      <c r="J589" s="10"/>
      <c r="K589" s="10"/>
      <c r="L589" s="10"/>
      <c r="M589" s="10"/>
      <c r="N589" s="64"/>
      <c r="O589" s="10"/>
    </row>
    <row r="590">
      <c r="A590" s="10"/>
      <c r="B590" s="10"/>
      <c r="C590" s="7"/>
      <c r="D590" s="7"/>
      <c r="E590" s="6"/>
      <c r="F590" s="52"/>
      <c r="G590" s="6"/>
      <c r="H590" s="86"/>
      <c r="I590" s="7"/>
      <c r="J590" s="10"/>
      <c r="K590" s="10"/>
      <c r="L590" s="10"/>
      <c r="M590" s="10"/>
      <c r="N590" s="64"/>
      <c r="O590" s="10"/>
    </row>
    <row r="591">
      <c r="A591" s="10"/>
      <c r="B591" s="10"/>
      <c r="C591" s="7"/>
      <c r="D591" s="7"/>
      <c r="E591" s="6"/>
      <c r="F591" s="52"/>
      <c r="G591" s="6"/>
      <c r="H591" s="86"/>
      <c r="I591" s="7"/>
      <c r="J591" s="10"/>
      <c r="K591" s="10"/>
      <c r="L591" s="10"/>
      <c r="M591" s="10"/>
      <c r="N591" s="64"/>
      <c r="O591" s="10"/>
    </row>
    <row r="592">
      <c r="A592" s="10"/>
      <c r="B592" s="10"/>
      <c r="C592" s="7"/>
      <c r="D592" s="7"/>
      <c r="E592" s="6"/>
      <c r="F592" s="52"/>
      <c r="G592" s="6"/>
      <c r="H592" s="86"/>
      <c r="I592" s="7"/>
      <c r="J592" s="10"/>
      <c r="K592" s="10"/>
      <c r="L592" s="10"/>
      <c r="M592" s="10"/>
      <c r="N592" s="64"/>
      <c r="O592" s="10"/>
    </row>
    <row r="593">
      <c r="A593" s="10"/>
      <c r="B593" s="10"/>
      <c r="C593" s="7"/>
      <c r="D593" s="7"/>
      <c r="E593" s="6"/>
      <c r="F593" s="52"/>
      <c r="G593" s="6"/>
      <c r="H593" s="86"/>
      <c r="I593" s="7"/>
      <c r="J593" s="10"/>
      <c r="K593" s="10"/>
      <c r="L593" s="10"/>
      <c r="M593" s="10"/>
      <c r="N593" s="64"/>
      <c r="O593" s="10"/>
    </row>
    <row r="594">
      <c r="A594" s="10"/>
      <c r="B594" s="10"/>
      <c r="C594" s="7"/>
      <c r="D594" s="7"/>
      <c r="E594" s="6"/>
      <c r="F594" s="52"/>
      <c r="G594" s="6"/>
      <c r="H594" s="86"/>
      <c r="I594" s="7"/>
      <c r="J594" s="10"/>
      <c r="K594" s="10"/>
      <c r="L594" s="10"/>
      <c r="M594" s="10"/>
      <c r="N594" s="64"/>
      <c r="O594" s="10"/>
    </row>
    <row r="595">
      <c r="A595" s="10"/>
      <c r="B595" s="10"/>
      <c r="C595" s="7"/>
      <c r="D595" s="7"/>
      <c r="E595" s="6"/>
      <c r="F595" s="52"/>
      <c r="G595" s="6"/>
      <c r="H595" s="86"/>
      <c r="I595" s="7"/>
      <c r="J595" s="10"/>
      <c r="K595" s="10"/>
      <c r="L595" s="10"/>
      <c r="M595" s="10"/>
      <c r="N595" s="64"/>
      <c r="O595" s="10"/>
    </row>
    <row r="596">
      <c r="A596" s="10"/>
      <c r="B596" s="10"/>
      <c r="C596" s="7"/>
      <c r="D596" s="7"/>
      <c r="E596" s="6"/>
      <c r="F596" s="52"/>
      <c r="G596" s="6"/>
      <c r="H596" s="86"/>
      <c r="I596" s="7"/>
      <c r="J596" s="10"/>
      <c r="K596" s="10"/>
      <c r="L596" s="10"/>
      <c r="M596" s="10"/>
      <c r="N596" s="64"/>
      <c r="O596" s="10"/>
    </row>
    <row r="597">
      <c r="A597" s="10"/>
      <c r="B597" s="10"/>
      <c r="C597" s="7"/>
      <c r="D597" s="7"/>
      <c r="E597" s="6"/>
      <c r="F597" s="52"/>
      <c r="G597" s="6"/>
      <c r="H597" s="86"/>
      <c r="I597" s="7"/>
      <c r="J597" s="10"/>
      <c r="K597" s="10"/>
      <c r="L597" s="10"/>
      <c r="M597" s="10"/>
      <c r="N597" s="64"/>
      <c r="O597" s="10"/>
    </row>
    <row r="598">
      <c r="A598" s="10"/>
      <c r="B598" s="10"/>
      <c r="C598" s="7"/>
      <c r="D598" s="7"/>
      <c r="E598" s="6"/>
      <c r="F598" s="52"/>
      <c r="G598" s="6"/>
      <c r="H598" s="86"/>
      <c r="I598" s="7"/>
      <c r="J598" s="10"/>
      <c r="K598" s="10"/>
      <c r="L598" s="10"/>
      <c r="M598" s="10"/>
      <c r="N598" s="64"/>
      <c r="O598" s="10"/>
    </row>
    <row r="599">
      <c r="A599" s="10"/>
      <c r="B599" s="10"/>
      <c r="C599" s="7"/>
      <c r="D599" s="7"/>
      <c r="E599" s="6"/>
      <c r="F599" s="52"/>
      <c r="G599" s="6"/>
      <c r="H599" s="86"/>
      <c r="I599" s="7"/>
      <c r="J599" s="10"/>
      <c r="K599" s="10"/>
      <c r="L599" s="10"/>
      <c r="M599" s="10"/>
      <c r="N599" s="64"/>
      <c r="O599" s="10"/>
    </row>
    <row r="600">
      <c r="A600" s="10"/>
      <c r="B600" s="10"/>
      <c r="C600" s="7"/>
      <c r="D600" s="7"/>
      <c r="E600" s="6"/>
      <c r="F600" s="52"/>
      <c r="G600" s="6"/>
      <c r="H600" s="86"/>
      <c r="I600" s="7"/>
      <c r="J600" s="10"/>
      <c r="K600" s="10"/>
      <c r="L600" s="10"/>
      <c r="M600" s="10"/>
      <c r="N600" s="64"/>
      <c r="O600" s="10"/>
    </row>
    <row r="601">
      <c r="A601" s="10"/>
      <c r="B601" s="10"/>
      <c r="C601" s="7"/>
      <c r="D601" s="7"/>
      <c r="E601" s="6"/>
      <c r="F601" s="52"/>
      <c r="G601" s="6"/>
      <c r="H601" s="86"/>
      <c r="I601" s="7"/>
      <c r="J601" s="10"/>
      <c r="K601" s="10"/>
      <c r="L601" s="10"/>
      <c r="M601" s="10"/>
      <c r="N601" s="64"/>
      <c r="O601" s="10"/>
    </row>
    <row r="602">
      <c r="A602" s="10"/>
      <c r="B602" s="10"/>
      <c r="C602" s="7"/>
      <c r="D602" s="7"/>
      <c r="E602" s="6"/>
      <c r="F602" s="52"/>
      <c r="G602" s="6"/>
      <c r="H602" s="86"/>
      <c r="I602" s="7"/>
      <c r="J602" s="10"/>
      <c r="K602" s="10"/>
      <c r="L602" s="10"/>
      <c r="M602" s="10"/>
      <c r="N602" s="64"/>
      <c r="O602" s="10"/>
    </row>
    <row r="603">
      <c r="A603" s="10"/>
      <c r="B603" s="10"/>
      <c r="C603" s="7"/>
      <c r="D603" s="7"/>
      <c r="E603" s="6"/>
      <c r="F603" s="52"/>
      <c r="G603" s="6"/>
      <c r="H603" s="86"/>
      <c r="I603" s="7"/>
      <c r="J603" s="10"/>
      <c r="K603" s="10"/>
      <c r="L603" s="10"/>
      <c r="M603" s="10"/>
      <c r="N603" s="64"/>
      <c r="O603" s="10"/>
    </row>
    <row r="604">
      <c r="A604" s="10"/>
      <c r="B604" s="10"/>
      <c r="C604" s="7"/>
      <c r="D604" s="7"/>
      <c r="E604" s="6"/>
      <c r="F604" s="52"/>
      <c r="G604" s="6"/>
      <c r="H604" s="86"/>
      <c r="I604" s="7"/>
      <c r="J604" s="10"/>
      <c r="K604" s="10"/>
      <c r="L604" s="10"/>
      <c r="M604" s="10"/>
      <c r="N604" s="64"/>
      <c r="O604" s="10"/>
    </row>
    <row r="605">
      <c r="A605" s="10"/>
      <c r="B605" s="10"/>
      <c r="C605" s="7"/>
      <c r="D605" s="7"/>
      <c r="E605" s="6"/>
      <c r="F605" s="52"/>
      <c r="G605" s="6"/>
      <c r="H605" s="86"/>
      <c r="I605" s="7"/>
      <c r="J605" s="10"/>
      <c r="K605" s="10"/>
      <c r="L605" s="10"/>
      <c r="M605" s="10"/>
      <c r="N605" s="64"/>
      <c r="O605" s="10"/>
    </row>
    <row r="606">
      <c r="A606" s="10"/>
      <c r="B606" s="10"/>
      <c r="C606" s="7"/>
      <c r="D606" s="7"/>
      <c r="E606" s="6"/>
      <c r="F606" s="52"/>
      <c r="G606" s="6"/>
      <c r="H606" s="86"/>
      <c r="I606" s="7"/>
      <c r="J606" s="10"/>
      <c r="K606" s="10"/>
      <c r="L606" s="10"/>
      <c r="M606" s="10"/>
      <c r="N606" s="64"/>
      <c r="O606" s="10"/>
    </row>
    <row r="607">
      <c r="A607" s="10"/>
      <c r="B607" s="10"/>
      <c r="C607" s="7"/>
      <c r="D607" s="7"/>
      <c r="E607" s="6"/>
      <c r="F607" s="52"/>
      <c r="G607" s="9"/>
      <c r="H607" s="86"/>
      <c r="I607" s="7"/>
      <c r="J607" s="10"/>
      <c r="K607" s="10"/>
      <c r="L607" s="10"/>
      <c r="M607" s="10"/>
      <c r="N607" s="64"/>
      <c r="O607" s="10"/>
    </row>
    <row r="608">
      <c r="A608" s="10"/>
      <c r="B608" s="10"/>
      <c r="C608" s="7"/>
      <c r="D608" s="7"/>
      <c r="E608" s="6"/>
      <c r="F608" s="52"/>
      <c r="G608" s="6"/>
      <c r="H608" s="86"/>
      <c r="I608" s="7"/>
      <c r="J608" s="10"/>
      <c r="K608" s="10"/>
      <c r="L608" s="10"/>
      <c r="M608" s="10"/>
      <c r="N608" s="64"/>
      <c r="O608" s="10"/>
    </row>
    <row r="609">
      <c r="A609" s="10"/>
      <c r="B609" s="10"/>
      <c r="C609" s="7"/>
      <c r="D609" s="7"/>
      <c r="E609" s="6"/>
      <c r="F609" s="52"/>
      <c r="G609" s="6"/>
      <c r="H609" s="86"/>
      <c r="I609" s="7"/>
      <c r="J609" s="10"/>
      <c r="K609" s="10"/>
      <c r="L609" s="10"/>
      <c r="M609" s="10"/>
      <c r="N609" s="64"/>
      <c r="O609" s="10"/>
    </row>
    <row r="610">
      <c r="A610" s="10"/>
      <c r="B610" s="10"/>
      <c r="C610" s="7"/>
      <c r="D610" s="7"/>
      <c r="E610" s="6"/>
      <c r="F610" s="52"/>
      <c r="G610" s="6"/>
      <c r="H610" s="86"/>
      <c r="I610" s="7"/>
      <c r="J610" s="10"/>
      <c r="K610" s="10"/>
      <c r="L610" s="10"/>
      <c r="M610" s="10"/>
      <c r="N610" s="64"/>
      <c r="O610" s="10"/>
    </row>
    <row r="611">
      <c r="A611" s="10"/>
      <c r="B611" s="10"/>
      <c r="C611" s="7"/>
      <c r="D611" s="7"/>
      <c r="E611" s="6"/>
      <c r="F611" s="52"/>
      <c r="G611" s="6"/>
      <c r="H611" s="86"/>
      <c r="I611" s="7"/>
      <c r="J611" s="10"/>
      <c r="K611" s="10"/>
      <c r="L611" s="10"/>
      <c r="M611" s="10"/>
      <c r="N611" s="64"/>
      <c r="O611" s="10"/>
    </row>
    <row r="612">
      <c r="A612" s="10"/>
      <c r="B612" s="10"/>
      <c r="C612" s="7"/>
      <c r="D612" s="7"/>
      <c r="E612" s="6"/>
      <c r="F612" s="52"/>
      <c r="G612" s="6"/>
      <c r="H612" s="86"/>
      <c r="I612" s="7"/>
      <c r="J612" s="10"/>
      <c r="K612" s="10"/>
      <c r="L612" s="10"/>
      <c r="M612" s="10"/>
      <c r="N612" s="64"/>
      <c r="O612" s="10"/>
    </row>
    <row r="613">
      <c r="A613" s="10"/>
      <c r="B613" s="10"/>
      <c r="C613" s="7"/>
      <c r="D613" s="7"/>
      <c r="E613" s="6"/>
      <c r="F613" s="52"/>
      <c r="G613" s="6"/>
      <c r="H613" s="86"/>
      <c r="I613" s="7"/>
      <c r="J613" s="10"/>
      <c r="K613" s="10"/>
      <c r="L613" s="10"/>
      <c r="M613" s="10"/>
      <c r="N613" s="64"/>
      <c r="O613" s="10"/>
    </row>
    <row r="614">
      <c r="A614" s="10"/>
      <c r="B614" s="10"/>
      <c r="C614" s="7"/>
      <c r="D614" s="7"/>
      <c r="E614" s="6"/>
      <c r="F614" s="52"/>
      <c r="G614" s="6"/>
      <c r="H614" s="86"/>
      <c r="I614" s="7"/>
      <c r="J614" s="10"/>
      <c r="K614" s="10"/>
      <c r="L614" s="10"/>
      <c r="M614" s="10"/>
      <c r="N614" s="64"/>
      <c r="O614" s="10"/>
    </row>
    <row r="615">
      <c r="A615" s="10"/>
      <c r="B615" s="10"/>
      <c r="C615" s="7"/>
      <c r="D615" s="7"/>
      <c r="E615" s="6"/>
      <c r="F615" s="52"/>
      <c r="G615" s="6"/>
      <c r="H615" s="86"/>
      <c r="I615" s="7"/>
      <c r="J615" s="10"/>
      <c r="K615" s="10"/>
      <c r="L615" s="10"/>
      <c r="M615" s="10"/>
      <c r="N615" s="64"/>
      <c r="O615" s="10"/>
    </row>
    <row r="616">
      <c r="A616" s="10"/>
      <c r="B616" s="10"/>
      <c r="C616" s="7"/>
      <c r="D616" s="7"/>
      <c r="E616" s="6"/>
      <c r="F616" s="52"/>
      <c r="G616" s="6"/>
      <c r="H616" s="86"/>
      <c r="I616" s="7"/>
      <c r="J616" s="10"/>
      <c r="K616" s="10"/>
      <c r="L616" s="10"/>
      <c r="M616" s="10"/>
      <c r="N616" s="64"/>
      <c r="O616" s="10"/>
    </row>
    <row r="617">
      <c r="A617" s="10"/>
      <c r="B617" s="10"/>
      <c r="C617" s="7"/>
      <c r="D617" s="7"/>
      <c r="E617" s="6"/>
      <c r="F617" s="52"/>
      <c r="G617" s="9"/>
      <c r="H617" s="86"/>
      <c r="I617" s="7"/>
      <c r="J617" s="10"/>
      <c r="K617" s="10"/>
      <c r="L617" s="10"/>
      <c r="M617" s="10"/>
      <c r="N617" s="64"/>
      <c r="O617" s="10"/>
    </row>
    <row r="618">
      <c r="A618" s="10"/>
      <c r="B618" s="10"/>
      <c r="C618" s="7"/>
      <c r="D618" s="7"/>
      <c r="E618" s="6"/>
      <c r="F618" s="52"/>
      <c r="G618" s="6"/>
      <c r="H618" s="86"/>
      <c r="I618" s="7"/>
      <c r="J618" s="10"/>
      <c r="K618" s="10"/>
      <c r="L618" s="10"/>
      <c r="M618" s="10"/>
      <c r="N618" s="64"/>
      <c r="O618" s="10"/>
    </row>
    <row r="619">
      <c r="A619" s="10"/>
      <c r="B619" s="10"/>
      <c r="C619" s="7"/>
      <c r="D619" s="7"/>
      <c r="E619" s="6"/>
      <c r="F619" s="52"/>
      <c r="G619" s="6"/>
      <c r="H619" s="86"/>
      <c r="I619" s="7"/>
      <c r="J619" s="10"/>
      <c r="K619" s="10"/>
      <c r="L619" s="10"/>
      <c r="M619" s="10"/>
      <c r="N619" s="64"/>
      <c r="O619" s="10"/>
    </row>
    <row r="620">
      <c r="A620" s="10"/>
      <c r="B620" s="10"/>
      <c r="C620" s="7"/>
      <c r="D620" s="7"/>
      <c r="E620" s="6"/>
      <c r="F620" s="52"/>
      <c r="G620" s="6"/>
      <c r="H620" s="86"/>
      <c r="I620" s="7"/>
      <c r="J620" s="10"/>
      <c r="K620" s="10"/>
      <c r="L620" s="10"/>
      <c r="M620" s="10"/>
      <c r="N620" s="64"/>
      <c r="O620" s="10"/>
    </row>
    <row r="621">
      <c r="A621" s="10"/>
      <c r="B621" s="10"/>
      <c r="C621" s="7"/>
      <c r="D621" s="7"/>
      <c r="E621" s="6"/>
      <c r="F621" s="52"/>
      <c r="G621" s="6"/>
      <c r="H621" s="86"/>
      <c r="I621" s="7"/>
      <c r="J621" s="10"/>
      <c r="K621" s="10"/>
      <c r="L621" s="10"/>
      <c r="M621" s="10"/>
      <c r="N621" s="64"/>
      <c r="O621" s="10"/>
    </row>
    <row r="622">
      <c r="A622" s="10"/>
      <c r="B622" s="10"/>
      <c r="C622" s="7"/>
      <c r="D622" s="7"/>
      <c r="E622" s="6"/>
      <c r="F622" s="52"/>
      <c r="G622" s="6"/>
      <c r="H622" s="86"/>
      <c r="I622" s="7"/>
      <c r="J622" s="10"/>
      <c r="K622" s="10"/>
      <c r="L622" s="10"/>
      <c r="M622" s="10"/>
      <c r="N622" s="64"/>
      <c r="O622" s="10"/>
    </row>
    <row r="623">
      <c r="A623" s="10"/>
      <c r="B623" s="10"/>
      <c r="C623" s="7"/>
      <c r="D623" s="7"/>
      <c r="E623" s="6"/>
      <c r="F623" s="52"/>
      <c r="G623" s="6"/>
      <c r="H623" s="86"/>
      <c r="I623" s="7"/>
      <c r="J623" s="10"/>
      <c r="K623" s="10"/>
      <c r="L623" s="10"/>
      <c r="M623" s="10"/>
      <c r="N623" s="64"/>
      <c r="O623" s="10"/>
    </row>
    <row r="624">
      <c r="A624" s="10"/>
      <c r="B624" s="10"/>
      <c r="C624" s="7"/>
      <c r="D624" s="7"/>
      <c r="E624" s="6"/>
      <c r="F624" s="52"/>
      <c r="G624" s="6"/>
      <c r="H624" s="86"/>
      <c r="I624" s="7"/>
      <c r="J624" s="10"/>
      <c r="K624" s="10"/>
      <c r="L624" s="10"/>
      <c r="M624" s="10"/>
      <c r="N624" s="64"/>
      <c r="O624" s="10"/>
    </row>
    <row r="625">
      <c r="A625" s="10"/>
      <c r="B625" s="10"/>
      <c r="C625" s="7"/>
      <c r="D625" s="7"/>
      <c r="E625" s="6"/>
      <c r="F625" s="52"/>
      <c r="G625" s="6"/>
      <c r="H625" s="86"/>
      <c r="I625" s="7"/>
      <c r="J625" s="10"/>
      <c r="K625" s="10"/>
      <c r="L625" s="10"/>
      <c r="M625" s="10"/>
      <c r="N625" s="64"/>
      <c r="O625" s="10"/>
    </row>
    <row r="626">
      <c r="A626" s="10"/>
      <c r="B626" s="10"/>
      <c r="C626" s="7"/>
      <c r="D626" s="7"/>
      <c r="E626" s="6"/>
      <c r="F626" s="52"/>
      <c r="G626" s="6"/>
      <c r="H626" s="86"/>
      <c r="I626" s="7"/>
      <c r="J626" s="10"/>
      <c r="K626" s="10"/>
      <c r="L626" s="10"/>
      <c r="M626" s="10"/>
      <c r="N626" s="64"/>
      <c r="O626" s="10"/>
    </row>
    <row r="627">
      <c r="A627" s="10"/>
      <c r="B627" s="10"/>
      <c r="C627" s="7"/>
      <c r="D627" s="7"/>
      <c r="E627" s="6"/>
      <c r="F627" s="52"/>
      <c r="G627" s="6"/>
      <c r="H627" s="86"/>
      <c r="I627" s="7"/>
      <c r="J627" s="10"/>
      <c r="K627" s="10"/>
      <c r="L627" s="10"/>
      <c r="M627" s="10"/>
      <c r="N627" s="64"/>
      <c r="O627" s="10"/>
    </row>
    <row r="628">
      <c r="A628" s="10"/>
      <c r="B628" s="10"/>
      <c r="C628" s="7"/>
      <c r="D628" s="7"/>
      <c r="E628" s="6"/>
      <c r="F628" s="52"/>
      <c r="G628" s="6"/>
      <c r="H628" s="86"/>
      <c r="I628" s="7"/>
      <c r="J628" s="10"/>
      <c r="K628" s="10"/>
      <c r="L628" s="10"/>
      <c r="M628" s="10"/>
      <c r="N628" s="64"/>
      <c r="O628" s="10"/>
    </row>
    <row r="629">
      <c r="A629" s="10"/>
      <c r="B629" s="10"/>
      <c r="C629" s="7"/>
      <c r="D629" s="7"/>
      <c r="E629" s="6"/>
      <c r="F629" s="52"/>
      <c r="G629" s="6"/>
      <c r="H629" s="86"/>
      <c r="I629" s="7"/>
      <c r="J629" s="10"/>
      <c r="K629" s="10"/>
      <c r="L629" s="10"/>
      <c r="M629" s="10"/>
      <c r="N629" s="64"/>
      <c r="O629" s="10"/>
    </row>
    <row r="630">
      <c r="A630" s="10"/>
      <c r="B630" s="10"/>
      <c r="C630" s="7"/>
      <c r="D630" s="7"/>
      <c r="E630" s="6"/>
      <c r="F630" s="52"/>
      <c r="G630" s="6"/>
      <c r="H630" s="86"/>
      <c r="I630" s="7"/>
      <c r="J630" s="10"/>
      <c r="K630" s="10"/>
      <c r="L630" s="10"/>
      <c r="M630" s="10"/>
      <c r="N630" s="64"/>
      <c r="O630" s="10"/>
    </row>
    <row r="631">
      <c r="A631" s="10"/>
      <c r="B631" s="10"/>
      <c r="C631" s="7"/>
      <c r="D631" s="7"/>
      <c r="E631" s="6"/>
      <c r="F631" s="52"/>
      <c r="G631" s="6"/>
      <c r="H631" s="86"/>
      <c r="I631" s="7"/>
      <c r="J631" s="10"/>
      <c r="K631" s="10"/>
      <c r="L631" s="10"/>
      <c r="M631" s="10"/>
      <c r="N631" s="64"/>
      <c r="O631" s="10"/>
    </row>
    <row r="632">
      <c r="A632" s="10"/>
      <c r="B632" s="10"/>
      <c r="C632" s="7"/>
      <c r="D632" s="7"/>
      <c r="E632" s="6"/>
      <c r="F632" s="52"/>
      <c r="G632" s="6"/>
      <c r="H632" s="86"/>
      <c r="I632" s="7"/>
      <c r="J632" s="10"/>
      <c r="K632" s="10"/>
      <c r="L632" s="10"/>
      <c r="M632" s="10"/>
      <c r="N632" s="64"/>
      <c r="O632" s="10"/>
    </row>
    <row r="633">
      <c r="A633" s="10"/>
      <c r="B633" s="10"/>
      <c r="C633" s="7"/>
      <c r="D633" s="7"/>
      <c r="E633" s="6"/>
      <c r="F633" s="52"/>
      <c r="G633" s="6"/>
      <c r="H633" s="86"/>
      <c r="I633" s="7"/>
      <c r="J633" s="10"/>
      <c r="K633" s="10"/>
      <c r="L633" s="10"/>
      <c r="M633" s="10"/>
      <c r="N633" s="64"/>
      <c r="O633" s="10"/>
    </row>
    <row r="634">
      <c r="A634" s="10"/>
      <c r="B634" s="10"/>
      <c r="C634" s="7"/>
      <c r="D634" s="7"/>
      <c r="E634" s="6"/>
      <c r="F634" s="52"/>
      <c r="G634" s="9"/>
      <c r="H634" s="86"/>
      <c r="I634" s="7"/>
      <c r="J634" s="10"/>
      <c r="K634" s="10"/>
      <c r="L634" s="10"/>
      <c r="M634" s="10"/>
      <c r="N634" s="64"/>
      <c r="O634" s="10"/>
    </row>
    <row r="635">
      <c r="A635" s="10"/>
      <c r="B635" s="10"/>
      <c r="C635" s="7"/>
      <c r="D635" s="7"/>
      <c r="E635" s="6"/>
      <c r="F635" s="52"/>
      <c r="G635" s="6"/>
      <c r="H635" s="86"/>
      <c r="I635" s="7"/>
      <c r="J635" s="10"/>
      <c r="K635" s="10"/>
      <c r="L635" s="10"/>
      <c r="M635" s="10"/>
      <c r="N635" s="64"/>
      <c r="O635" s="10"/>
    </row>
    <row r="636">
      <c r="A636" s="10"/>
      <c r="B636" s="10"/>
      <c r="C636" s="7"/>
      <c r="D636" s="7"/>
      <c r="E636" s="6"/>
      <c r="F636" s="52"/>
      <c r="G636" s="6"/>
      <c r="H636" s="86"/>
      <c r="I636" s="7"/>
      <c r="J636" s="10"/>
      <c r="K636" s="10"/>
      <c r="L636" s="10"/>
      <c r="M636" s="10"/>
      <c r="N636" s="64"/>
      <c r="O636" s="10"/>
    </row>
    <row r="637">
      <c r="A637" s="10"/>
      <c r="B637" s="10"/>
      <c r="C637" s="7"/>
      <c r="D637" s="7"/>
      <c r="E637" s="6"/>
      <c r="F637" s="52"/>
      <c r="G637" s="6"/>
      <c r="H637" s="86"/>
      <c r="I637" s="7"/>
      <c r="J637" s="10"/>
      <c r="K637" s="10"/>
      <c r="L637" s="10"/>
      <c r="M637" s="10"/>
      <c r="N637" s="64"/>
      <c r="O637" s="10"/>
    </row>
    <row r="638">
      <c r="A638" s="10"/>
      <c r="B638" s="10"/>
      <c r="C638" s="7"/>
      <c r="D638" s="7"/>
      <c r="E638" s="6"/>
      <c r="F638" s="52"/>
      <c r="G638" s="6"/>
      <c r="H638" s="86"/>
      <c r="I638" s="7"/>
      <c r="J638" s="10"/>
      <c r="K638" s="10"/>
      <c r="L638" s="10"/>
      <c r="M638" s="10"/>
      <c r="N638" s="64"/>
      <c r="O638" s="10"/>
    </row>
    <row r="639">
      <c r="A639" s="10"/>
      <c r="B639" s="10"/>
      <c r="C639" s="7"/>
      <c r="D639" s="7"/>
      <c r="E639" s="6"/>
      <c r="F639" s="52"/>
      <c r="G639" s="6"/>
      <c r="H639" s="86"/>
      <c r="I639" s="7"/>
      <c r="J639" s="10"/>
      <c r="K639" s="10"/>
      <c r="L639" s="10"/>
      <c r="M639" s="10"/>
      <c r="N639" s="64"/>
      <c r="O639" s="10"/>
    </row>
    <row r="640">
      <c r="A640" s="10"/>
      <c r="B640" s="10"/>
      <c r="C640" s="7"/>
      <c r="D640" s="7"/>
      <c r="E640" s="6"/>
      <c r="F640" s="52"/>
      <c r="G640" s="6"/>
      <c r="H640" s="86"/>
      <c r="I640" s="7"/>
      <c r="J640" s="10"/>
      <c r="K640" s="10"/>
      <c r="L640" s="10"/>
      <c r="M640" s="10"/>
      <c r="N640" s="64"/>
      <c r="O640" s="10"/>
    </row>
    <row r="641">
      <c r="A641" s="10"/>
      <c r="B641" s="10"/>
      <c r="C641" s="7"/>
      <c r="D641" s="7"/>
      <c r="E641" s="6"/>
      <c r="F641" s="52"/>
      <c r="G641" s="9"/>
      <c r="H641" s="86"/>
      <c r="I641" s="7"/>
      <c r="J641" s="10"/>
      <c r="K641" s="10"/>
      <c r="L641" s="10"/>
      <c r="M641" s="10"/>
      <c r="N641" s="64"/>
      <c r="O641" s="10"/>
    </row>
    <row r="642">
      <c r="A642" s="10"/>
      <c r="B642" s="10"/>
      <c r="C642" s="7"/>
      <c r="D642" s="7"/>
      <c r="E642" s="6"/>
      <c r="F642" s="52"/>
      <c r="G642" s="6"/>
      <c r="H642" s="86"/>
      <c r="I642" s="7"/>
      <c r="J642" s="10"/>
      <c r="K642" s="10"/>
      <c r="L642" s="10"/>
      <c r="M642" s="10"/>
      <c r="N642" s="64"/>
      <c r="O642" s="10"/>
    </row>
    <row r="643">
      <c r="A643" s="10"/>
      <c r="B643" s="10"/>
      <c r="C643" s="7"/>
      <c r="D643" s="7"/>
      <c r="E643" s="6"/>
      <c r="F643" s="52"/>
      <c r="G643" s="6"/>
      <c r="H643" s="86"/>
      <c r="I643" s="7"/>
      <c r="J643" s="10"/>
      <c r="K643" s="10"/>
      <c r="L643" s="10"/>
      <c r="M643" s="10"/>
      <c r="N643" s="64"/>
      <c r="O643" s="10"/>
    </row>
    <row r="644">
      <c r="A644" s="10"/>
      <c r="B644" s="10"/>
      <c r="C644" s="7"/>
      <c r="D644" s="7"/>
      <c r="E644" s="6"/>
      <c r="F644" s="52"/>
      <c r="G644" s="6"/>
      <c r="H644" s="86"/>
      <c r="I644" s="7"/>
      <c r="J644" s="10"/>
      <c r="K644" s="10"/>
      <c r="L644" s="10"/>
      <c r="M644" s="10"/>
      <c r="N644" s="64"/>
      <c r="O644" s="10"/>
    </row>
    <row r="645">
      <c r="A645" s="10"/>
      <c r="B645" s="10"/>
      <c r="C645" s="7"/>
      <c r="D645" s="7"/>
      <c r="E645" s="6"/>
      <c r="F645" s="52"/>
      <c r="G645" s="6"/>
      <c r="H645" s="86"/>
      <c r="I645" s="7"/>
      <c r="J645" s="10"/>
      <c r="K645" s="10"/>
      <c r="L645" s="10"/>
      <c r="M645" s="10"/>
      <c r="N645" s="64"/>
      <c r="O645" s="10"/>
    </row>
    <row r="646">
      <c r="A646" s="10"/>
      <c r="B646" s="10"/>
      <c r="C646" s="7"/>
      <c r="D646" s="7"/>
      <c r="E646" s="6"/>
      <c r="F646" s="52"/>
      <c r="G646" s="9"/>
      <c r="H646" s="86"/>
      <c r="I646" s="7"/>
      <c r="J646" s="10"/>
      <c r="K646" s="10"/>
      <c r="L646" s="10"/>
      <c r="M646" s="10"/>
      <c r="N646" s="64"/>
      <c r="O646" s="10"/>
    </row>
    <row r="647">
      <c r="A647" s="10"/>
      <c r="B647" s="10"/>
      <c r="C647" s="7"/>
      <c r="D647" s="7"/>
      <c r="E647" s="6"/>
      <c r="F647" s="52"/>
      <c r="G647" s="6"/>
      <c r="H647" s="86"/>
      <c r="I647" s="7"/>
      <c r="J647" s="10"/>
      <c r="K647" s="10"/>
      <c r="L647" s="10"/>
      <c r="M647" s="10"/>
      <c r="N647" s="64"/>
      <c r="O647" s="10"/>
    </row>
    <row r="648">
      <c r="A648" s="10"/>
      <c r="B648" s="10"/>
      <c r="C648" s="7"/>
      <c r="D648" s="7"/>
      <c r="E648" s="6"/>
      <c r="F648" s="52"/>
      <c r="G648" s="6"/>
      <c r="H648" s="86"/>
      <c r="I648" s="7"/>
      <c r="J648" s="10"/>
      <c r="K648" s="10"/>
      <c r="L648" s="10"/>
      <c r="M648" s="10"/>
      <c r="N648" s="64"/>
      <c r="O648" s="10"/>
    </row>
    <row r="649">
      <c r="A649" s="10"/>
      <c r="B649" s="10"/>
      <c r="C649" s="7"/>
      <c r="D649" s="7"/>
      <c r="E649" s="6"/>
      <c r="F649" s="52"/>
      <c r="G649" s="6"/>
      <c r="H649" s="86"/>
      <c r="I649" s="7"/>
      <c r="J649" s="10"/>
      <c r="K649" s="10"/>
      <c r="L649" s="10"/>
      <c r="M649" s="10"/>
      <c r="N649" s="64"/>
      <c r="O649" s="10"/>
    </row>
    <row r="650">
      <c r="A650" s="10"/>
      <c r="B650" s="10"/>
      <c r="C650" s="7"/>
      <c r="D650" s="7"/>
      <c r="E650" s="6"/>
      <c r="F650" s="52"/>
      <c r="G650" s="6"/>
      <c r="H650" s="86"/>
      <c r="I650" s="7"/>
      <c r="J650" s="10"/>
      <c r="K650" s="10"/>
      <c r="L650" s="10"/>
      <c r="M650" s="10"/>
      <c r="N650" s="64"/>
      <c r="O650" s="10"/>
    </row>
    <row r="651">
      <c r="A651" s="10"/>
      <c r="B651" s="10"/>
      <c r="C651" s="7"/>
      <c r="D651" s="7"/>
      <c r="E651" s="6"/>
      <c r="F651" s="52"/>
      <c r="G651" s="6"/>
      <c r="H651" s="86"/>
      <c r="I651" s="7"/>
      <c r="J651" s="10"/>
      <c r="K651" s="10"/>
      <c r="L651" s="10"/>
      <c r="M651" s="10"/>
      <c r="N651" s="64"/>
      <c r="O651" s="10"/>
    </row>
    <row r="652">
      <c r="A652" s="10"/>
      <c r="B652" s="10"/>
      <c r="C652" s="7"/>
      <c r="D652" s="7"/>
      <c r="E652" s="6"/>
      <c r="F652" s="52"/>
      <c r="G652" s="6"/>
      <c r="H652" s="86"/>
      <c r="I652" s="7"/>
      <c r="J652" s="10"/>
      <c r="K652" s="10"/>
      <c r="L652" s="10"/>
      <c r="M652" s="10"/>
      <c r="N652" s="64"/>
      <c r="O652" s="10"/>
    </row>
    <row r="653">
      <c r="A653" s="10"/>
      <c r="B653" s="10"/>
      <c r="C653" s="7"/>
      <c r="D653" s="7"/>
      <c r="E653" s="6"/>
      <c r="F653" s="52"/>
      <c r="G653" s="9"/>
      <c r="H653" s="86"/>
      <c r="I653" s="7"/>
      <c r="J653" s="10"/>
      <c r="K653" s="10"/>
      <c r="L653" s="10"/>
      <c r="M653" s="10"/>
      <c r="N653" s="64"/>
      <c r="O653" s="10"/>
    </row>
    <row r="654">
      <c r="A654" s="10"/>
      <c r="B654" s="10"/>
      <c r="C654" s="7"/>
      <c r="D654" s="7"/>
      <c r="E654" s="6"/>
      <c r="F654" s="52"/>
      <c r="G654" s="6"/>
      <c r="H654" s="86"/>
      <c r="I654" s="7"/>
      <c r="J654" s="10"/>
      <c r="K654" s="10"/>
      <c r="L654" s="10"/>
      <c r="M654" s="10"/>
      <c r="N654" s="64"/>
      <c r="O654" s="10"/>
    </row>
    <row r="655">
      <c r="A655" s="10"/>
      <c r="B655" s="10"/>
      <c r="C655" s="7"/>
      <c r="D655" s="7"/>
      <c r="E655" s="6"/>
      <c r="F655" s="52"/>
      <c r="G655" s="6"/>
      <c r="H655" s="86"/>
      <c r="I655" s="7"/>
      <c r="J655" s="10"/>
      <c r="K655" s="10"/>
      <c r="L655" s="10"/>
      <c r="M655" s="10"/>
      <c r="N655" s="64"/>
      <c r="O655" s="10"/>
    </row>
    <row r="656">
      <c r="A656" s="10"/>
      <c r="B656" s="10"/>
      <c r="C656" s="7"/>
      <c r="D656" s="7"/>
      <c r="E656" s="6"/>
      <c r="F656" s="52"/>
      <c r="G656" s="6"/>
      <c r="H656" s="86"/>
      <c r="I656" s="7"/>
      <c r="J656" s="10"/>
      <c r="K656" s="10"/>
      <c r="L656" s="10"/>
      <c r="M656" s="10"/>
      <c r="N656" s="64"/>
      <c r="O656" s="10"/>
    </row>
    <row r="657">
      <c r="A657" s="10"/>
      <c r="B657" s="10"/>
      <c r="C657" s="7"/>
      <c r="D657" s="7"/>
      <c r="E657" s="6"/>
      <c r="F657" s="52"/>
      <c r="G657" s="6"/>
      <c r="H657" s="86"/>
      <c r="I657" s="7"/>
      <c r="J657" s="10"/>
      <c r="K657" s="10"/>
      <c r="L657" s="10"/>
      <c r="M657" s="10"/>
      <c r="N657" s="64"/>
      <c r="O657" s="10"/>
    </row>
    <row r="658">
      <c r="A658" s="10"/>
      <c r="B658" s="10"/>
      <c r="C658" s="7"/>
      <c r="D658" s="7"/>
      <c r="E658" s="6"/>
      <c r="F658" s="52"/>
      <c r="G658" s="6"/>
      <c r="H658" s="86"/>
      <c r="I658" s="7"/>
      <c r="J658" s="10"/>
      <c r="K658" s="10"/>
      <c r="L658" s="10"/>
      <c r="M658" s="10"/>
      <c r="N658" s="64"/>
      <c r="O658" s="10"/>
    </row>
    <row r="659">
      <c r="A659" s="10"/>
      <c r="B659" s="10"/>
      <c r="C659" s="7"/>
      <c r="D659" s="7"/>
      <c r="E659" s="6"/>
      <c r="F659" s="52"/>
      <c r="G659" s="9"/>
      <c r="H659" s="86"/>
      <c r="I659" s="7"/>
      <c r="J659" s="10"/>
      <c r="K659" s="10"/>
      <c r="L659" s="10"/>
      <c r="M659" s="10"/>
      <c r="N659" s="64"/>
      <c r="O659" s="10"/>
    </row>
    <row r="660">
      <c r="A660" s="10"/>
      <c r="B660" s="10"/>
      <c r="C660" s="7"/>
      <c r="D660" s="7"/>
      <c r="E660" s="6"/>
      <c r="F660" s="52"/>
      <c r="G660" s="9"/>
      <c r="H660" s="86"/>
      <c r="I660" s="7"/>
      <c r="J660" s="10"/>
      <c r="K660" s="10"/>
      <c r="L660" s="10"/>
      <c r="M660" s="10"/>
      <c r="N660" s="64"/>
      <c r="O660" s="10"/>
    </row>
    <row r="661">
      <c r="A661" s="10"/>
      <c r="B661" s="10"/>
      <c r="C661" s="7"/>
      <c r="D661" s="7"/>
      <c r="E661" s="6"/>
      <c r="F661" s="52"/>
      <c r="G661" s="9"/>
      <c r="H661" s="86"/>
      <c r="I661" s="7"/>
      <c r="J661" s="10"/>
      <c r="K661" s="10"/>
      <c r="L661" s="10"/>
      <c r="M661" s="10"/>
      <c r="N661" s="64"/>
      <c r="O661" s="10"/>
    </row>
    <row r="662">
      <c r="A662" s="10"/>
      <c r="B662" s="10"/>
      <c r="C662" s="7"/>
      <c r="D662" s="7"/>
      <c r="E662" s="6"/>
      <c r="F662" s="52"/>
      <c r="G662" s="6"/>
      <c r="H662" s="86"/>
      <c r="I662" s="7"/>
      <c r="J662" s="10"/>
      <c r="K662" s="10"/>
      <c r="L662" s="10"/>
      <c r="M662" s="10"/>
      <c r="N662" s="64"/>
      <c r="O662" s="10"/>
    </row>
    <row r="663">
      <c r="A663" s="10"/>
      <c r="B663" s="10"/>
      <c r="C663" s="7"/>
      <c r="D663" s="7"/>
      <c r="E663" s="6"/>
      <c r="F663" s="52"/>
      <c r="G663" s="6"/>
      <c r="H663" s="86"/>
      <c r="I663" s="7"/>
      <c r="J663" s="10"/>
      <c r="K663" s="10"/>
      <c r="L663" s="10"/>
      <c r="M663" s="10"/>
      <c r="N663" s="64"/>
      <c r="O663" s="10"/>
    </row>
    <row r="664">
      <c r="A664" s="10"/>
      <c r="B664" s="10"/>
      <c r="C664" s="7"/>
      <c r="D664" s="7"/>
      <c r="E664" s="6"/>
      <c r="F664" s="52"/>
      <c r="G664" s="6"/>
      <c r="H664" s="86"/>
      <c r="I664" s="7"/>
      <c r="J664" s="10"/>
      <c r="K664" s="10"/>
      <c r="L664" s="10"/>
      <c r="M664" s="10"/>
      <c r="N664" s="64"/>
      <c r="O664" s="10"/>
    </row>
    <row r="665">
      <c r="A665" s="10"/>
      <c r="B665" s="10"/>
      <c r="C665" s="7"/>
      <c r="D665" s="7"/>
      <c r="E665" s="6"/>
      <c r="F665" s="52"/>
      <c r="G665" s="9"/>
      <c r="H665" s="86"/>
      <c r="I665" s="7"/>
      <c r="J665" s="10"/>
      <c r="K665" s="10"/>
      <c r="L665" s="10"/>
      <c r="M665" s="10"/>
      <c r="N665" s="64"/>
      <c r="O665" s="10"/>
    </row>
    <row r="666">
      <c r="A666" s="10"/>
      <c r="B666" s="10"/>
      <c r="C666" s="7"/>
      <c r="D666" s="7"/>
      <c r="E666" s="6"/>
      <c r="F666" s="52"/>
      <c r="G666" s="6"/>
      <c r="H666" s="86"/>
      <c r="I666" s="7"/>
      <c r="J666" s="10"/>
      <c r="K666" s="10"/>
      <c r="L666" s="10"/>
      <c r="M666" s="10"/>
      <c r="N666" s="64"/>
      <c r="O666" s="10"/>
    </row>
    <row r="667">
      <c r="A667" s="10"/>
      <c r="B667" s="10"/>
      <c r="C667" s="7"/>
      <c r="D667" s="7"/>
      <c r="E667" s="6"/>
      <c r="F667" s="52"/>
      <c r="G667" s="6"/>
      <c r="H667" s="86"/>
      <c r="I667" s="7"/>
      <c r="J667" s="10"/>
      <c r="K667" s="10"/>
      <c r="L667" s="10"/>
      <c r="M667" s="10"/>
      <c r="N667" s="64"/>
      <c r="O667" s="10"/>
    </row>
    <row r="668">
      <c r="A668" s="10"/>
      <c r="B668" s="10"/>
      <c r="C668" s="7"/>
      <c r="D668" s="7"/>
      <c r="E668" s="6"/>
      <c r="F668" s="52"/>
      <c r="G668" s="6"/>
      <c r="H668" s="86"/>
      <c r="I668" s="7"/>
      <c r="J668" s="10"/>
      <c r="K668" s="10"/>
      <c r="L668" s="10"/>
      <c r="M668" s="10"/>
      <c r="N668" s="64"/>
      <c r="O668" s="10"/>
    </row>
    <row r="669">
      <c r="A669" s="10"/>
      <c r="B669" s="10"/>
      <c r="C669" s="7"/>
      <c r="D669" s="7"/>
      <c r="E669" s="6"/>
      <c r="F669" s="52"/>
      <c r="G669" s="6"/>
      <c r="H669" s="86"/>
      <c r="I669" s="7"/>
      <c r="J669" s="10"/>
      <c r="K669" s="10"/>
      <c r="L669" s="10"/>
      <c r="M669" s="10"/>
      <c r="N669" s="64"/>
      <c r="O669" s="10"/>
    </row>
    <row r="670">
      <c r="A670" s="10"/>
      <c r="B670" s="10"/>
      <c r="C670" s="7"/>
      <c r="D670" s="7"/>
      <c r="E670" s="6"/>
      <c r="F670" s="52"/>
      <c r="G670" s="6"/>
      <c r="H670" s="86"/>
      <c r="I670" s="7"/>
      <c r="J670" s="10"/>
      <c r="K670" s="10"/>
      <c r="L670" s="10"/>
      <c r="M670" s="10"/>
      <c r="N670" s="64"/>
      <c r="O670" s="10"/>
    </row>
    <row r="671">
      <c r="A671" s="10"/>
      <c r="B671" s="10"/>
      <c r="C671" s="7"/>
      <c r="D671" s="7"/>
      <c r="E671" s="6"/>
      <c r="F671" s="52"/>
      <c r="G671" s="6"/>
      <c r="H671" s="86"/>
      <c r="I671" s="7"/>
      <c r="J671" s="10"/>
      <c r="K671" s="10"/>
      <c r="L671" s="10"/>
      <c r="M671" s="10"/>
      <c r="N671" s="64"/>
      <c r="O671" s="10"/>
    </row>
    <row r="672">
      <c r="A672" s="10"/>
      <c r="B672" s="10"/>
      <c r="C672" s="7"/>
      <c r="D672" s="7"/>
      <c r="E672" s="6"/>
      <c r="F672" s="52"/>
      <c r="G672" s="6"/>
      <c r="H672" s="86"/>
      <c r="I672" s="7"/>
      <c r="J672" s="10"/>
      <c r="K672" s="10"/>
      <c r="L672" s="10"/>
      <c r="M672" s="10"/>
      <c r="N672" s="64"/>
      <c r="O672" s="10"/>
    </row>
    <row r="673">
      <c r="A673" s="10"/>
      <c r="B673" s="10"/>
      <c r="C673" s="7"/>
      <c r="D673" s="7"/>
      <c r="E673" s="6"/>
      <c r="F673" s="52"/>
      <c r="G673" s="6"/>
      <c r="H673" s="86"/>
      <c r="I673" s="7"/>
      <c r="J673" s="10"/>
      <c r="K673" s="10"/>
      <c r="L673" s="10"/>
      <c r="M673" s="10"/>
      <c r="N673" s="64"/>
      <c r="O673" s="10"/>
    </row>
    <row r="674">
      <c r="A674" s="10"/>
      <c r="B674" s="10"/>
      <c r="C674" s="7"/>
      <c r="D674" s="7"/>
      <c r="E674" s="6"/>
      <c r="F674" s="52"/>
      <c r="G674" s="6"/>
      <c r="H674" s="86"/>
      <c r="I674" s="7"/>
      <c r="J674" s="10"/>
      <c r="K674" s="10"/>
      <c r="L674" s="10"/>
      <c r="M674" s="10"/>
      <c r="N674" s="64"/>
      <c r="O674" s="10"/>
    </row>
    <row r="675">
      <c r="A675" s="10"/>
      <c r="B675" s="10"/>
      <c r="C675" s="7"/>
      <c r="D675" s="7"/>
      <c r="E675" s="6"/>
      <c r="F675" s="52"/>
      <c r="G675" s="9"/>
      <c r="H675" s="86"/>
      <c r="I675" s="7"/>
      <c r="J675" s="10"/>
      <c r="K675" s="10"/>
      <c r="L675" s="10"/>
      <c r="M675" s="10"/>
      <c r="N675" s="64"/>
      <c r="O675" s="10"/>
    </row>
    <row r="676">
      <c r="A676" s="10"/>
      <c r="B676" s="10"/>
      <c r="C676" s="7"/>
      <c r="D676" s="7"/>
      <c r="E676" s="6"/>
      <c r="F676" s="52"/>
      <c r="G676" s="6"/>
      <c r="H676" s="86"/>
      <c r="I676" s="7"/>
      <c r="J676" s="10"/>
      <c r="K676" s="10"/>
      <c r="L676" s="10"/>
      <c r="M676" s="10"/>
      <c r="N676" s="64"/>
      <c r="O676" s="10"/>
    </row>
    <row r="677">
      <c r="A677" s="10"/>
      <c r="B677" s="10"/>
      <c r="C677" s="7"/>
      <c r="D677" s="7"/>
      <c r="E677" s="6"/>
      <c r="F677" s="52"/>
      <c r="G677" s="6"/>
      <c r="H677" s="86"/>
      <c r="I677" s="7"/>
      <c r="J677" s="10"/>
      <c r="K677" s="10"/>
      <c r="L677" s="10"/>
      <c r="M677" s="10"/>
      <c r="N677" s="64"/>
      <c r="O677" s="10"/>
    </row>
    <row r="678">
      <c r="A678" s="10"/>
      <c r="B678" s="10"/>
      <c r="C678" s="7"/>
      <c r="D678" s="7"/>
      <c r="E678" s="6"/>
      <c r="F678" s="52"/>
      <c r="G678" s="6"/>
      <c r="H678" s="86"/>
      <c r="I678" s="7"/>
      <c r="J678" s="10"/>
      <c r="K678" s="10"/>
      <c r="L678" s="10"/>
      <c r="M678" s="10"/>
      <c r="N678" s="64"/>
      <c r="O678" s="10"/>
    </row>
    <row r="679">
      <c r="A679" s="10"/>
      <c r="B679" s="10"/>
      <c r="C679" s="7"/>
      <c r="D679" s="7"/>
      <c r="E679" s="6"/>
      <c r="F679" s="52"/>
      <c r="G679" s="6"/>
      <c r="H679" s="86"/>
      <c r="I679" s="7"/>
      <c r="J679" s="10"/>
      <c r="K679" s="10"/>
      <c r="L679" s="10"/>
      <c r="M679" s="10"/>
      <c r="N679" s="64"/>
      <c r="O679" s="10"/>
    </row>
    <row r="680">
      <c r="A680" s="10"/>
      <c r="B680" s="10"/>
      <c r="C680" s="7"/>
      <c r="D680" s="7"/>
      <c r="E680" s="9"/>
      <c r="F680" s="52"/>
      <c r="G680" s="6"/>
      <c r="H680" s="86"/>
      <c r="I680" s="7"/>
      <c r="J680" s="10"/>
      <c r="K680" s="10"/>
      <c r="L680" s="10"/>
      <c r="M680" s="10"/>
      <c r="N680" s="64"/>
      <c r="O680" s="10"/>
    </row>
    <row r="681">
      <c r="A681" s="10"/>
      <c r="B681" s="10"/>
      <c r="C681" s="7"/>
      <c r="D681" s="7"/>
      <c r="E681" s="9"/>
      <c r="F681" s="52"/>
      <c r="G681" s="6"/>
      <c r="H681" s="86"/>
      <c r="I681" s="7"/>
      <c r="J681" s="10"/>
      <c r="K681" s="10"/>
      <c r="L681" s="10"/>
      <c r="M681" s="10"/>
      <c r="N681" s="64"/>
      <c r="O681" s="10"/>
    </row>
    <row r="682">
      <c r="A682" s="10"/>
      <c r="B682" s="10"/>
      <c r="C682" s="7"/>
      <c r="D682" s="7"/>
      <c r="E682" s="6"/>
      <c r="F682" s="52"/>
      <c r="G682" s="6"/>
      <c r="H682" s="86"/>
      <c r="I682" s="7"/>
      <c r="J682" s="10"/>
      <c r="K682" s="10"/>
      <c r="L682" s="10"/>
      <c r="M682" s="10"/>
      <c r="N682" s="64"/>
      <c r="O682" s="10"/>
    </row>
    <row r="683">
      <c r="A683" s="10"/>
      <c r="B683" s="10"/>
      <c r="C683" s="7"/>
      <c r="D683" s="7"/>
      <c r="E683" s="6"/>
      <c r="F683" s="52"/>
      <c r="G683" s="6"/>
      <c r="H683" s="86"/>
      <c r="I683" s="7"/>
      <c r="J683" s="10"/>
      <c r="K683" s="10"/>
      <c r="L683" s="10"/>
      <c r="M683" s="10"/>
      <c r="N683" s="64"/>
      <c r="O683" s="10"/>
    </row>
    <row r="684">
      <c r="A684" s="10"/>
      <c r="B684" s="10"/>
      <c r="C684" s="7"/>
      <c r="D684" s="7"/>
      <c r="E684" s="6"/>
      <c r="F684" s="52"/>
      <c r="G684" s="6"/>
      <c r="H684" s="86"/>
      <c r="I684" s="7"/>
      <c r="J684" s="10"/>
      <c r="K684" s="10"/>
      <c r="L684" s="10"/>
      <c r="M684" s="10"/>
      <c r="N684" s="64"/>
      <c r="O684" s="10"/>
    </row>
    <row r="685">
      <c r="A685" s="10"/>
      <c r="B685" s="10"/>
      <c r="C685" s="7"/>
      <c r="D685" s="7"/>
      <c r="E685" s="6"/>
      <c r="F685" s="52"/>
      <c r="G685" s="6"/>
      <c r="H685" s="86"/>
      <c r="I685" s="7"/>
      <c r="J685" s="10"/>
      <c r="K685" s="10"/>
      <c r="L685" s="10"/>
      <c r="M685" s="10"/>
      <c r="N685" s="64"/>
      <c r="O685" s="10"/>
    </row>
    <row r="686">
      <c r="A686" s="10"/>
      <c r="B686" s="10"/>
      <c r="C686" s="7"/>
      <c r="D686" s="7"/>
      <c r="E686" s="6"/>
      <c r="F686" s="52"/>
      <c r="G686" s="6"/>
      <c r="H686" s="86"/>
      <c r="I686" s="7"/>
      <c r="J686" s="10"/>
      <c r="K686" s="10"/>
      <c r="L686" s="10"/>
      <c r="M686" s="10"/>
      <c r="N686" s="64"/>
      <c r="O686" s="10"/>
    </row>
    <row r="687">
      <c r="A687" s="10"/>
      <c r="B687" s="10"/>
      <c r="C687" s="7"/>
      <c r="D687" s="7"/>
      <c r="E687" s="6"/>
      <c r="F687" s="52"/>
      <c r="G687" s="6"/>
      <c r="H687" s="86"/>
      <c r="I687" s="7"/>
      <c r="J687" s="10"/>
      <c r="K687" s="10"/>
      <c r="L687" s="10"/>
      <c r="M687" s="10"/>
      <c r="N687" s="64"/>
      <c r="O687" s="10"/>
    </row>
    <row r="688">
      <c r="A688" s="10"/>
      <c r="B688" s="10"/>
      <c r="C688" s="7"/>
      <c r="D688" s="7"/>
      <c r="E688" s="6"/>
      <c r="F688" s="52"/>
      <c r="G688" s="6"/>
      <c r="H688" s="86"/>
      <c r="I688" s="7"/>
      <c r="J688" s="10"/>
      <c r="K688" s="10"/>
      <c r="L688" s="10"/>
      <c r="M688" s="10"/>
      <c r="N688" s="64"/>
      <c r="O688" s="10"/>
    </row>
    <row r="689">
      <c r="A689" s="10"/>
      <c r="B689" s="10"/>
      <c r="C689" s="7"/>
      <c r="D689" s="7"/>
      <c r="E689" s="6"/>
      <c r="F689" s="52"/>
      <c r="G689" s="6"/>
      <c r="H689" s="86"/>
      <c r="I689" s="7"/>
      <c r="J689" s="10"/>
      <c r="K689" s="10"/>
      <c r="L689" s="10"/>
      <c r="M689" s="10"/>
      <c r="N689" s="64"/>
      <c r="O689" s="10"/>
    </row>
    <row r="690">
      <c r="A690" s="10"/>
      <c r="B690" s="10"/>
      <c r="C690" s="7"/>
      <c r="D690" s="7"/>
      <c r="E690" s="6"/>
      <c r="F690" s="52"/>
      <c r="G690" s="6"/>
      <c r="H690" s="86"/>
      <c r="I690" s="7"/>
      <c r="J690" s="10"/>
      <c r="K690" s="10"/>
      <c r="L690" s="10"/>
      <c r="M690" s="10"/>
      <c r="N690" s="64"/>
      <c r="O690" s="10"/>
    </row>
    <row r="691">
      <c r="A691" s="10"/>
      <c r="B691" s="10"/>
      <c r="C691" s="7"/>
      <c r="D691" s="7"/>
      <c r="E691" s="6"/>
      <c r="F691" s="52"/>
      <c r="G691" s="6"/>
      <c r="H691" s="86"/>
      <c r="I691" s="7"/>
      <c r="J691" s="10"/>
      <c r="K691" s="10"/>
      <c r="L691" s="10"/>
      <c r="M691" s="10"/>
      <c r="N691" s="64"/>
      <c r="O691" s="10"/>
    </row>
    <row r="692">
      <c r="A692" s="10"/>
      <c r="B692" s="10"/>
      <c r="C692" s="7"/>
      <c r="D692" s="7"/>
      <c r="E692" s="6"/>
      <c r="F692" s="52"/>
      <c r="G692" s="6"/>
      <c r="H692" s="86"/>
      <c r="I692" s="7"/>
      <c r="J692" s="10"/>
      <c r="K692" s="10"/>
      <c r="L692" s="10"/>
      <c r="M692" s="10"/>
      <c r="N692" s="64"/>
      <c r="O692" s="10"/>
    </row>
    <row r="693">
      <c r="A693" s="10"/>
      <c r="B693" s="10"/>
      <c r="C693" s="7"/>
      <c r="D693" s="7"/>
      <c r="E693" s="6"/>
      <c r="F693" s="52"/>
      <c r="G693" s="6"/>
      <c r="H693" s="86"/>
      <c r="I693" s="7"/>
      <c r="J693" s="10"/>
      <c r="K693" s="10"/>
      <c r="L693" s="10"/>
      <c r="M693" s="10"/>
      <c r="N693" s="64"/>
      <c r="O693" s="10"/>
    </row>
    <row r="694">
      <c r="A694" s="10"/>
      <c r="B694" s="10"/>
      <c r="C694" s="7"/>
      <c r="D694" s="7"/>
      <c r="E694" s="6"/>
      <c r="F694" s="52"/>
      <c r="G694" s="9"/>
      <c r="H694" s="86"/>
      <c r="I694" s="7"/>
      <c r="J694" s="10"/>
      <c r="K694" s="10"/>
      <c r="L694" s="10"/>
      <c r="M694" s="10"/>
      <c r="N694" s="64"/>
      <c r="O694" s="10"/>
    </row>
  </sheetData>
  <mergeCells count="5">
    <mergeCell ref="P2:P694"/>
    <mergeCell ref="Q2:R2"/>
    <mergeCell ref="T2:U2"/>
    <mergeCell ref="S3:S12"/>
    <mergeCell ref="Q13:U694"/>
  </mergeCells>
  <conditionalFormatting sqref="N2:N694">
    <cfRule type="cellIs" dxfId="0" priority="1" operator="equal">
      <formula>"PENDENTE"</formula>
    </cfRule>
  </conditionalFormatting>
  <conditionalFormatting sqref="N2:N694">
    <cfRule type="cellIs" dxfId="1" priority="2" operator="equal">
      <formula>"PRIORIDADE"</formula>
    </cfRule>
  </conditionalFormatting>
  <conditionalFormatting sqref="N2:N694">
    <cfRule type="cellIs" dxfId="2" priority="3" operator="equal">
      <formula>"PRIORIDADE TOTAL"</formula>
    </cfRule>
  </conditionalFormatting>
  <conditionalFormatting sqref="N2:N694">
    <cfRule type="containsText" dxfId="3" priority="4" operator="containsText" text="ANÁLISE">
      <formula>NOT(ISERROR(SEARCH(("ANÁLISE"),(N2))))</formula>
    </cfRule>
  </conditionalFormatting>
  <conditionalFormatting sqref="N2:N694">
    <cfRule type="containsText" dxfId="4" priority="5" operator="containsText" text="VERIFICADO">
      <formula>NOT(ISERROR(SEARCH(("VERIFICADO"),(N2))))</formula>
    </cfRule>
  </conditionalFormatting>
  <conditionalFormatting sqref="N2:N694">
    <cfRule type="containsText" dxfId="5" priority="6" operator="containsText" text="APREENDIDO">
      <formula>NOT(ISERROR(SEARCH(("APREENDIDO"),(N2))))</formula>
    </cfRule>
  </conditionalFormatting>
  <conditionalFormatting sqref="N2:N694">
    <cfRule type="containsText" dxfId="6" priority="7" operator="containsText" text="APROVADO">
      <formula>NOT(ISERROR(SEARCH(("APROVADO"),(N2))))</formula>
    </cfRule>
  </conditionalFormatting>
  <conditionalFormatting sqref="N2:N694">
    <cfRule type="containsText" dxfId="7" priority="8" operator="containsText" text="QUITADO">
      <formula>NOT(ISERROR(SEARCH(("QUITADO"),(N2))))</formula>
    </cfRule>
  </conditionalFormatting>
  <conditionalFormatting sqref="N2:N694">
    <cfRule type="containsText" dxfId="8" priority="9" operator="containsText" text="OUTROS ACORDOS">
      <formula>NOT(ISERROR(SEARCH(("OUTROS ACORDOS"),(N2))))</formula>
    </cfRule>
  </conditionalFormatting>
  <conditionalFormatting sqref="N2:N694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694">
      <formula1>"PENDENTE,PRIORIDADE,PRIORIDADE TOTAL,VERIFICADO,ANÁLISE,APROVADO,QUITADO,APREENDIDO,CANCELADO,OUTROS ACORDOS"</formula1>
    </dataValidation>
    <dataValidation type="list" allowBlank="1" showErrorMessage="1" sqref="I2:I694">
      <formula1>"BRADESCO,BV FINANCEIRA,CREDITAS,GMAC,HYUNDAI,ITAÚ,OMNI S.A.,PANAMERICANO,PSA,RCI,RENNER,SAFRA,SANTANA,SANTANDER,TOYOTA,VOLKSWAGEN"</formula1>
    </dataValidation>
    <dataValidation type="list" allowBlank="1" showErrorMessage="1" sqref="L2:L694">
      <formula1>"LIGAÇÃO,WPP,SEM SUCESSO"</formula1>
    </dataValidation>
    <dataValidation type="list" allowBlank="1" showErrorMessage="1" sqref="D2:D694">
      <formula1>"BELO HORIZONTE,BLUMENAU,BRUSQUE,CAMPO GRANDE,CASCÁVEL,CHAPECÓ,CRICIÚMA,CURITIBA,FLORIANOPOLIS,GUARAPUAVA,ITAJAI,JARAGUA DO SUL,JOINVILLE,LONDRINA,MARINGÁ,PALHOÇA,PATO BRANCO,PONTA GROSSA,RIO DO SUL,SANTA LUZIA,SÃO JOSE,SISTEMA ANTIGO,AMERICANA,BAURU,CAMPI"&amp;"NAS,CARUARU,FORTALEZA,JOÃO PESSOA,LIMEIRA,MACEIO,MARINGA,MIRASSOL,OLINDA,OSASCO,PALMAS,PAU DE LIMA,PIRACICABA,RIBEIRÃO PRETO,SALVADOR,SJRP,SÃO PAULO,SOROCABA,UBERLANDIA,FRANCA,ARARAQUARA,FEIRA DE SANTANA"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8.5"/>
    <col customWidth="1" min="4" max="4" width="17.38"/>
    <col customWidth="1" min="6" max="6" width="8.25"/>
    <col customWidth="1" min="7" max="7" width="10.0"/>
    <col customWidth="1" min="8" max="8" width="18.13"/>
    <col customWidth="1" min="10" max="10" width="9.0"/>
    <col customWidth="1" min="11" max="11" width="18.13"/>
  </cols>
  <sheetData>
    <row r="1">
      <c r="A1" s="26" t="s">
        <v>26</v>
      </c>
      <c r="B1" s="27"/>
      <c r="C1" s="27"/>
      <c r="D1" s="27"/>
      <c r="E1" s="13"/>
      <c r="F1" s="28"/>
      <c r="G1" s="29"/>
      <c r="H1" s="26" t="s">
        <v>27</v>
      </c>
      <c r="I1" s="27"/>
      <c r="J1" s="27"/>
      <c r="K1" s="27"/>
      <c r="L1" s="13"/>
      <c r="M1" s="30"/>
    </row>
    <row r="2">
      <c r="A2" s="31" t="s">
        <v>28</v>
      </c>
      <c r="B2" s="13"/>
      <c r="C2" s="32"/>
      <c r="D2" s="31" t="s">
        <v>29</v>
      </c>
      <c r="E2" s="13"/>
      <c r="F2" s="33"/>
      <c r="G2" s="34"/>
      <c r="H2" s="31" t="s">
        <v>28</v>
      </c>
      <c r="I2" s="13"/>
      <c r="J2" s="32"/>
      <c r="K2" s="31" t="s">
        <v>29</v>
      </c>
      <c r="L2" s="13"/>
    </row>
    <row r="3">
      <c r="A3" s="35" t="str">
        <f>'ANA GESSICA'!Q3</f>
        <v>VERIFICADO</v>
      </c>
      <c r="B3" s="36">
        <f>'ANA GESSICA'!R3</f>
        <v>20</v>
      </c>
      <c r="C3" s="19"/>
      <c r="D3" s="35" t="str">
        <f>'ANA GESSICA'!T3</f>
        <v>VERIFICADO</v>
      </c>
      <c r="E3" s="36">
        <f>'ANA GESSICA'!U3</f>
        <v>26</v>
      </c>
      <c r="F3" s="33"/>
      <c r="G3" s="34"/>
      <c r="H3" s="35" t="str">
        <f>'ANA LIDIA'!Q3</f>
        <v>VERIFICADO</v>
      </c>
      <c r="I3" s="36">
        <f>'ANA LIDIA'!R3</f>
        <v>10</v>
      </c>
      <c r="J3" s="19"/>
      <c r="K3" s="35" t="str">
        <f>'ANA LIDIA'!T3</f>
        <v>VERIFICADO</v>
      </c>
      <c r="L3" s="36">
        <f>'ANA LIDIA'!U3</f>
        <v>14</v>
      </c>
    </row>
    <row r="4">
      <c r="A4" s="35" t="str">
        <f>'ANA GESSICA'!Q4</f>
        <v>ANÁLISE</v>
      </c>
      <c r="B4" s="36">
        <f>'ANA GESSICA'!R4</f>
        <v>1</v>
      </c>
      <c r="C4" s="19"/>
      <c r="D4" s="35" t="str">
        <f>'ANA GESSICA'!T4</f>
        <v>ANÁLISE</v>
      </c>
      <c r="E4" s="36">
        <f>'ANA GESSICA'!U4</f>
        <v>6</v>
      </c>
      <c r="F4" s="33"/>
      <c r="G4" s="34"/>
      <c r="H4" s="35" t="str">
        <f>'ANA LIDIA'!Q4</f>
        <v>ANÁLISE</v>
      </c>
      <c r="I4" s="36">
        <f>'ANA LIDIA'!R4</f>
        <v>3</v>
      </c>
      <c r="J4" s="19"/>
      <c r="K4" s="35" t="str">
        <f>'ANA LIDIA'!T4</f>
        <v>ANÁLISE</v>
      </c>
      <c r="L4" s="36">
        <f>'ANA LIDIA'!U4</f>
        <v>4</v>
      </c>
    </row>
    <row r="5">
      <c r="A5" s="35" t="str">
        <f>'ANA GESSICA'!Q5</f>
        <v>PENDENTE</v>
      </c>
      <c r="B5" s="36">
        <f>'ANA GESSICA'!R5</f>
        <v>0</v>
      </c>
      <c r="C5" s="19"/>
      <c r="D5" s="35" t="str">
        <f>'ANA GESSICA'!T5</f>
        <v>PENDENTE</v>
      </c>
      <c r="E5" s="36">
        <f>'ANA GESSICA'!U5</f>
        <v>627</v>
      </c>
      <c r="F5" s="33"/>
      <c r="G5" s="34"/>
      <c r="H5" s="35" t="str">
        <f>'ANA LIDIA'!Q5</f>
        <v>PENDENTE</v>
      </c>
      <c r="I5" s="36">
        <f>'ANA LIDIA'!R5</f>
        <v>0</v>
      </c>
      <c r="J5" s="19"/>
      <c r="K5" s="35" t="str">
        <f>'ANA LIDIA'!T5</f>
        <v>PENDENTE</v>
      </c>
      <c r="L5" s="36">
        <f>'ANA LIDIA'!U5</f>
        <v>644</v>
      </c>
    </row>
    <row r="6">
      <c r="A6" s="35" t="str">
        <f>'ANA GESSICA'!Q6</f>
        <v>PRIORIDADE</v>
      </c>
      <c r="B6" s="36">
        <f>'ANA GESSICA'!R6</f>
        <v>5</v>
      </c>
      <c r="C6" s="19"/>
      <c r="D6" s="35" t="str">
        <f>'ANA GESSICA'!T6</f>
        <v>PRIORIDADE</v>
      </c>
      <c r="E6" s="36">
        <f>'ANA GESSICA'!U6</f>
        <v>23</v>
      </c>
      <c r="F6" s="33"/>
      <c r="G6" s="34"/>
      <c r="H6" s="35" t="str">
        <f>'ANA LIDIA'!Q6</f>
        <v>PRIORIDADE</v>
      </c>
      <c r="I6" s="36">
        <f>'ANA LIDIA'!R6</f>
        <v>8</v>
      </c>
      <c r="J6" s="19"/>
      <c r="K6" s="35" t="str">
        <f>'ANA LIDIA'!T6</f>
        <v>PRIORIDADE</v>
      </c>
      <c r="L6" s="36">
        <f>'ANA LIDIA'!U6</f>
        <v>9</v>
      </c>
    </row>
    <row r="7">
      <c r="A7" s="35" t="str">
        <f>'ANA GESSICA'!Q7</f>
        <v>PRIORIDADE TOTAL</v>
      </c>
      <c r="B7" s="36">
        <f>'ANA GESSICA'!R7</f>
        <v>0</v>
      </c>
      <c r="C7" s="19"/>
      <c r="D7" s="35" t="str">
        <f>'ANA GESSICA'!T7</f>
        <v>PRIORIDADE TOTAL</v>
      </c>
      <c r="E7" s="36">
        <f>'ANA GESSICA'!U7</f>
        <v>1</v>
      </c>
      <c r="F7" s="33"/>
      <c r="G7" s="34"/>
      <c r="H7" s="35" t="str">
        <f>'ANA LIDIA'!Q7</f>
        <v>PRIORIDADE TOTAL</v>
      </c>
      <c r="I7" s="36">
        <f>'ANA LIDIA'!R7</f>
        <v>0</v>
      </c>
      <c r="J7" s="19"/>
      <c r="K7" s="35" t="str">
        <f>'ANA LIDIA'!T7</f>
        <v>PRIORIDADE TOTAL</v>
      </c>
      <c r="L7" s="36">
        <f>'ANA LIDIA'!U7</f>
        <v>0</v>
      </c>
    </row>
    <row r="8">
      <c r="A8" s="35" t="str">
        <f>'ANA GESSICA'!Q8</f>
        <v>APROVADO</v>
      </c>
      <c r="B8" s="36">
        <f>'ANA GESSICA'!R8</f>
        <v>8</v>
      </c>
      <c r="C8" s="19"/>
      <c r="D8" s="35" t="str">
        <f>'ANA GESSICA'!T8</f>
        <v>APROVADO</v>
      </c>
      <c r="E8" s="36">
        <f>'ANA GESSICA'!U8</f>
        <v>13</v>
      </c>
      <c r="F8" s="33"/>
      <c r="G8" s="34"/>
      <c r="H8" s="35" t="str">
        <f>'ANA LIDIA'!Q8</f>
        <v>APROVADO</v>
      </c>
      <c r="I8" s="36">
        <f>'ANA LIDIA'!R8</f>
        <v>7</v>
      </c>
      <c r="J8" s="19"/>
      <c r="K8" s="35" t="str">
        <f>'ANA LIDIA'!T8</f>
        <v>APROVADO</v>
      </c>
      <c r="L8" s="36">
        <f>'ANA LIDIA'!U8</f>
        <v>14</v>
      </c>
    </row>
    <row r="9">
      <c r="A9" s="35" t="str">
        <f>'ANA GESSICA'!Q9</f>
        <v>QUITADO</v>
      </c>
      <c r="B9" s="36">
        <f>'ANA GESSICA'!R9</f>
        <v>0</v>
      </c>
      <c r="C9" s="19"/>
      <c r="D9" s="35" t="str">
        <f>'ANA GESSICA'!T9</f>
        <v>QUITADO</v>
      </c>
      <c r="E9" s="36">
        <f>'ANA GESSICA'!U9</f>
        <v>4</v>
      </c>
      <c r="F9" s="33"/>
      <c r="G9" s="34"/>
      <c r="H9" s="35" t="str">
        <f>'ANA LIDIA'!Q9</f>
        <v>QUITADO</v>
      </c>
      <c r="I9" s="36">
        <f>'ANA LIDIA'!R9</f>
        <v>1</v>
      </c>
      <c r="J9" s="19"/>
      <c r="K9" s="35" t="str">
        <f>'ANA LIDIA'!T9</f>
        <v>QUITADO</v>
      </c>
      <c r="L9" s="36">
        <f>'ANA LIDIA'!U9</f>
        <v>16</v>
      </c>
    </row>
    <row r="10">
      <c r="A10" s="35" t="str">
        <f>'ANA GESSICA'!Q10</f>
        <v>APREENDIDO</v>
      </c>
      <c r="B10" s="36">
        <f>'ANA GESSICA'!R10</f>
        <v>0</v>
      </c>
      <c r="C10" s="19"/>
      <c r="D10" s="35" t="str">
        <f>'ANA GESSICA'!T10</f>
        <v>APREENDIDO</v>
      </c>
      <c r="E10" s="36">
        <f>'ANA GESSICA'!U10</f>
        <v>1</v>
      </c>
      <c r="F10" s="33"/>
      <c r="G10" s="34"/>
      <c r="H10" s="35" t="str">
        <f>'ANA LIDIA'!Q10</f>
        <v>APREENDIDO</v>
      </c>
      <c r="I10" s="36">
        <f>'ANA LIDIA'!R10</f>
        <v>0</v>
      </c>
      <c r="J10" s="19"/>
      <c r="K10" s="35" t="str">
        <f>'ANA LIDIA'!T10</f>
        <v>APREENDIDO</v>
      </c>
      <c r="L10" s="36">
        <f>'ANA LIDIA'!U10</f>
        <v>4</v>
      </c>
    </row>
    <row r="11">
      <c r="A11" s="35" t="str">
        <f>'ANA GESSICA'!Q11</f>
        <v>CANCELADO</v>
      </c>
      <c r="B11" s="36">
        <f>'ANA GESSICA'!R11</f>
        <v>0</v>
      </c>
      <c r="C11" s="19"/>
      <c r="D11" s="35" t="str">
        <f>'ANA GESSICA'!T11</f>
        <v>CANCELADO</v>
      </c>
      <c r="E11" s="36">
        <f>'ANA GESSICA'!U11</f>
        <v>6</v>
      </c>
      <c r="F11" s="33"/>
      <c r="G11" s="34"/>
      <c r="H11" s="35" t="str">
        <f>'ANA LIDIA'!Q11</f>
        <v>CANCELADO</v>
      </c>
      <c r="I11" s="36">
        <f>'ANA LIDIA'!R11</f>
        <v>1</v>
      </c>
      <c r="J11" s="19"/>
      <c r="K11" s="35" t="str">
        <f>'ANA LIDIA'!T11</f>
        <v>CANCELADO</v>
      </c>
      <c r="L11" s="36">
        <f>'ANA LIDIA'!U11</f>
        <v>4</v>
      </c>
    </row>
    <row r="12">
      <c r="A12" s="37" t="str">
        <f>'ANA GESSICA'!Q12</f>
        <v>TOTAL</v>
      </c>
      <c r="B12" s="38">
        <f>'ANA GESSICA'!R12</f>
        <v>29</v>
      </c>
      <c r="C12" s="24"/>
      <c r="D12" s="37" t="str">
        <f>'ANA GESSICA'!T12</f>
        <v>TOTAL</v>
      </c>
      <c r="E12" s="38">
        <f>'ANA GESSICA'!U12</f>
        <v>707</v>
      </c>
      <c r="F12" s="33"/>
      <c r="G12" s="34"/>
      <c r="H12" s="37" t="str">
        <f>'ANA LIDIA'!Q12</f>
        <v>TOTAL</v>
      </c>
      <c r="I12" s="38">
        <f>'ANA LIDIA'!R12</f>
        <v>21</v>
      </c>
      <c r="J12" s="24"/>
      <c r="K12" s="37" t="str">
        <f>'ANA LIDIA'!T12</f>
        <v>TOTAL</v>
      </c>
      <c r="L12" s="38">
        <f>'ANA LIDIA'!U12</f>
        <v>709</v>
      </c>
    </row>
    <row r="13">
      <c r="A13" s="28"/>
      <c r="B13" s="39"/>
      <c r="C13" s="39"/>
      <c r="D13" s="39"/>
      <c r="E13" s="29"/>
      <c r="F13" s="33"/>
      <c r="G13" s="34"/>
      <c r="H13" s="28"/>
      <c r="I13" s="39"/>
      <c r="J13" s="39"/>
      <c r="K13" s="39"/>
      <c r="L13" s="29"/>
    </row>
    <row r="14">
      <c r="A14" s="40"/>
      <c r="B14" s="41"/>
      <c r="C14" s="41"/>
      <c r="D14" s="41"/>
      <c r="E14" s="42"/>
      <c r="F14" s="33"/>
      <c r="G14" s="34"/>
      <c r="H14" s="40"/>
      <c r="I14" s="41"/>
      <c r="J14" s="41"/>
      <c r="K14" s="41"/>
      <c r="L14" s="42"/>
    </row>
    <row r="15">
      <c r="A15" s="26" t="s">
        <v>30</v>
      </c>
      <c r="B15" s="27"/>
      <c r="C15" s="27"/>
      <c r="D15" s="27"/>
      <c r="E15" s="13"/>
      <c r="F15" s="33"/>
      <c r="G15" s="34"/>
      <c r="H15" s="26" t="s">
        <v>31</v>
      </c>
      <c r="I15" s="27"/>
      <c r="J15" s="27"/>
      <c r="K15" s="27"/>
      <c r="L15" s="13"/>
    </row>
    <row r="16">
      <c r="A16" s="31" t="s">
        <v>28</v>
      </c>
      <c r="B16" s="13"/>
      <c r="C16" s="32"/>
      <c r="D16" s="31" t="s">
        <v>29</v>
      </c>
      <c r="E16" s="13"/>
      <c r="F16" s="33"/>
      <c r="G16" s="34"/>
      <c r="H16" s="31" t="s">
        <v>28</v>
      </c>
      <c r="I16" s="13"/>
      <c r="J16" s="32"/>
      <c r="K16" s="31" t="s">
        <v>29</v>
      </c>
      <c r="L16" s="13"/>
    </row>
    <row r="17">
      <c r="A17" s="35" t="str">
        <f>FELIPE!Q3</f>
        <v>VERIFICADO</v>
      </c>
      <c r="B17" s="36">
        <f>FELIPE!R3</f>
        <v>1</v>
      </c>
      <c r="C17" s="19"/>
      <c r="D17" s="35" t="str">
        <f>FELIPE!T3</f>
        <v>VERIFICADO</v>
      </c>
      <c r="E17" s="36">
        <f>FELIPE!U3</f>
        <v>1</v>
      </c>
      <c r="F17" s="33"/>
      <c r="G17" s="34"/>
      <c r="H17" s="35" t="str">
        <f>JULIANE!Q3</f>
        <v>VERIFICADO</v>
      </c>
      <c r="I17" s="36">
        <f>JULIANE!R3</f>
        <v>6</v>
      </c>
      <c r="J17" s="19"/>
      <c r="K17" s="35" t="str">
        <f>JULIANE!T3</f>
        <v>VERIFICADO</v>
      </c>
      <c r="L17" s="36">
        <f>JULIANE!U3</f>
        <v>6</v>
      </c>
    </row>
    <row r="18">
      <c r="A18" s="35" t="str">
        <f>FELIPE!Q4</f>
        <v>ANÁLISE</v>
      </c>
      <c r="B18" s="36">
        <f>FELIPE!R4</f>
        <v>2</v>
      </c>
      <c r="C18" s="19"/>
      <c r="D18" s="35" t="str">
        <f>FELIPE!T4</f>
        <v>ANÁLISE</v>
      </c>
      <c r="E18" s="36">
        <f>FELIPE!U4</f>
        <v>2</v>
      </c>
      <c r="F18" s="33"/>
      <c r="G18" s="34"/>
      <c r="H18" s="35" t="str">
        <f>JULIANE!Q4</f>
        <v>ANÁLISE</v>
      </c>
      <c r="I18" s="36">
        <f>JULIANE!R4</f>
        <v>3</v>
      </c>
      <c r="J18" s="19"/>
      <c r="K18" s="35" t="str">
        <f>JULIANE!T4</f>
        <v>ANÁLISE</v>
      </c>
      <c r="L18" s="36">
        <f>JULIANE!U4</f>
        <v>8</v>
      </c>
    </row>
    <row r="19">
      <c r="A19" s="35" t="str">
        <f>FELIPE!Q5</f>
        <v>PENDENTE</v>
      </c>
      <c r="B19" s="36">
        <f>FELIPE!R5</f>
        <v>0</v>
      </c>
      <c r="C19" s="19"/>
      <c r="D19" s="35" t="str">
        <f>FELIPE!T5</f>
        <v>PENDENTE</v>
      </c>
      <c r="E19" s="36">
        <f>FELIPE!U5</f>
        <v>675</v>
      </c>
      <c r="F19" s="33"/>
      <c r="G19" s="34"/>
      <c r="H19" s="35" t="str">
        <f>JULIANE!Q5</f>
        <v>PENDENTE</v>
      </c>
      <c r="I19" s="36">
        <f>JULIANE!R5</f>
        <v>0</v>
      </c>
      <c r="J19" s="19"/>
      <c r="K19" s="35" t="str">
        <f>JULIANE!T5</f>
        <v>PENDENTE</v>
      </c>
      <c r="L19" s="36">
        <f>JULIANE!U5</f>
        <v>680</v>
      </c>
    </row>
    <row r="20">
      <c r="A20" s="35" t="str">
        <f>FELIPE!Q6</f>
        <v>PRIORIDADE</v>
      </c>
      <c r="B20" s="36">
        <f>FELIPE!R6</f>
        <v>0</v>
      </c>
      <c r="C20" s="19"/>
      <c r="D20" s="35" t="str">
        <f>FELIPE!T6</f>
        <v>PRIORIDADE</v>
      </c>
      <c r="E20" s="36">
        <f>FELIPE!U6</f>
        <v>17</v>
      </c>
      <c r="F20" s="33"/>
      <c r="G20" s="34"/>
      <c r="H20" s="35" t="str">
        <f>JULIANE!Q6</f>
        <v>PRIORIDADE</v>
      </c>
      <c r="I20" s="36">
        <f>JULIANE!R6</f>
        <v>1</v>
      </c>
      <c r="J20" s="19"/>
      <c r="K20" s="35" t="str">
        <f>JULIANE!T6</f>
        <v>PRIORIDADE</v>
      </c>
      <c r="L20" s="36">
        <f>JULIANE!U6</f>
        <v>10</v>
      </c>
    </row>
    <row r="21">
      <c r="A21" s="35" t="str">
        <f>FELIPE!Q7</f>
        <v>PRIORIDADE TOTAL</v>
      </c>
      <c r="B21" s="36">
        <f>FELIPE!R7</f>
        <v>0</v>
      </c>
      <c r="C21" s="19"/>
      <c r="D21" s="35" t="str">
        <f>FELIPE!T7</f>
        <v>PRIORIDADE TOTAL</v>
      </c>
      <c r="E21" s="36">
        <f>FELIPE!U7</f>
        <v>1</v>
      </c>
      <c r="F21" s="33"/>
      <c r="G21" s="34"/>
      <c r="H21" s="35" t="str">
        <f>JULIANE!Q7</f>
        <v>PRIORIDADE TOTAL</v>
      </c>
      <c r="I21" s="36">
        <f>JULIANE!R7</f>
        <v>0</v>
      </c>
      <c r="J21" s="19"/>
      <c r="K21" s="35" t="str">
        <f>JULIANE!T7</f>
        <v>PRIORIDADE TOTAL</v>
      </c>
      <c r="L21" s="36">
        <f>JULIANE!U7</f>
        <v>0</v>
      </c>
    </row>
    <row r="22">
      <c r="A22" s="35" t="str">
        <f>FELIPE!Q8</f>
        <v>APROVADO</v>
      </c>
      <c r="B22" s="36">
        <f>FELIPE!R8</f>
        <v>2</v>
      </c>
      <c r="C22" s="19"/>
      <c r="D22" s="35" t="str">
        <f>FELIPE!T8</f>
        <v>APROVADO</v>
      </c>
      <c r="E22" s="36">
        <f>FELIPE!U8</f>
        <v>2</v>
      </c>
      <c r="F22" s="33"/>
      <c r="G22" s="34"/>
      <c r="H22" s="35" t="str">
        <f>JULIANE!Q8</f>
        <v>APROVADO</v>
      </c>
      <c r="I22" s="36">
        <f>JULIANE!R8</f>
        <v>0</v>
      </c>
      <c r="J22" s="19"/>
      <c r="K22" s="35" t="str">
        <f>JULIANE!T8</f>
        <v>APROVADO</v>
      </c>
      <c r="L22" s="36">
        <f>JULIANE!U8</f>
        <v>0</v>
      </c>
    </row>
    <row r="23">
      <c r="A23" s="35" t="str">
        <f>FELIPE!Q9</f>
        <v>QUITADO</v>
      </c>
      <c r="B23" s="36">
        <f>FELIPE!R9</f>
        <v>1</v>
      </c>
      <c r="C23" s="19"/>
      <c r="D23" s="35" t="str">
        <f>FELIPE!T9</f>
        <v>QUITADO</v>
      </c>
      <c r="E23" s="36">
        <f>FELIPE!U9</f>
        <v>5</v>
      </c>
      <c r="F23" s="33"/>
      <c r="G23" s="34"/>
      <c r="H23" s="35" t="str">
        <f>JULIANE!Q9</f>
        <v>QUITADO</v>
      </c>
      <c r="I23" s="36">
        <f>JULIANE!R9</f>
        <v>3</v>
      </c>
      <c r="J23" s="19"/>
      <c r="K23" s="35" t="str">
        <f>JULIANE!T9</f>
        <v>QUITADO</v>
      </c>
      <c r="L23" s="36">
        <f>JULIANE!U9</f>
        <v>3</v>
      </c>
    </row>
    <row r="24">
      <c r="A24" s="35" t="str">
        <f>FELIPE!Q10</f>
        <v>APREENDIDO</v>
      </c>
      <c r="B24" s="36">
        <f>FELIPE!R10</f>
        <v>0</v>
      </c>
      <c r="C24" s="19"/>
      <c r="D24" s="35" t="str">
        <f>FELIPE!T10</f>
        <v>APREENDIDO</v>
      </c>
      <c r="E24" s="36">
        <f>FELIPE!U10</f>
        <v>1</v>
      </c>
      <c r="F24" s="33"/>
      <c r="G24" s="34"/>
      <c r="H24" s="35" t="str">
        <f>JULIANE!Q10</f>
        <v>APREENDIDO</v>
      </c>
      <c r="I24" s="36">
        <f>JULIANE!R10</f>
        <v>0</v>
      </c>
      <c r="J24" s="19"/>
      <c r="K24" s="35" t="str">
        <f>JULIANE!T10</f>
        <v>APREENDIDO</v>
      </c>
      <c r="L24" s="36">
        <f>JULIANE!U10</f>
        <v>0</v>
      </c>
    </row>
    <row r="25">
      <c r="A25" s="35" t="str">
        <f>FELIPE!Q11</f>
        <v>CANCELADO</v>
      </c>
      <c r="B25" s="36">
        <f>FELIPE!R11</f>
        <v>0</v>
      </c>
      <c r="C25" s="19"/>
      <c r="D25" s="35" t="str">
        <f>FELIPE!T11</f>
        <v>CANCELADO</v>
      </c>
      <c r="E25" s="36">
        <f>FELIPE!U11</f>
        <v>5</v>
      </c>
      <c r="F25" s="33"/>
      <c r="G25" s="34"/>
      <c r="H25" s="35" t="str">
        <f>JULIANE!Q11</f>
        <v>CANCELADO</v>
      </c>
      <c r="I25" s="36">
        <f>JULIANE!R11</f>
        <v>1</v>
      </c>
      <c r="J25" s="19"/>
      <c r="K25" s="35" t="str">
        <f>JULIANE!T11</f>
        <v>CANCELADO</v>
      </c>
      <c r="L25" s="36">
        <f>JULIANE!U11</f>
        <v>1</v>
      </c>
    </row>
    <row r="26">
      <c r="A26" s="37" t="str">
        <f>FELIPE!Q12</f>
        <v>TOTAL</v>
      </c>
      <c r="B26" s="38">
        <f>FELIPE!R12</f>
        <v>6</v>
      </c>
      <c r="C26" s="24"/>
      <c r="D26" s="37" t="str">
        <f>FELIPE!T12</f>
        <v>TOTAL</v>
      </c>
      <c r="E26" s="38">
        <f>FELIPE!U12</f>
        <v>709</v>
      </c>
      <c r="F26" s="33"/>
      <c r="G26" s="34"/>
      <c r="H26" s="37" t="str">
        <f>JULIANE!Q12</f>
        <v>TOTAL</v>
      </c>
      <c r="I26" s="38">
        <f>JULIANE!R12</f>
        <v>12</v>
      </c>
      <c r="J26" s="24"/>
      <c r="K26" s="37" t="str">
        <f>JULIANE!T12</f>
        <v>TOTAL</v>
      </c>
      <c r="L26" s="38">
        <f>JULIANE!U12</f>
        <v>708</v>
      </c>
    </row>
    <row r="27">
      <c r="A27" s="28"/>
      <c r="B27" s="39"/>
      <c r="C27" s="39"/>
      <c r="D27" s="39"/>
      <c r="E27" s="29"/>
      <c r="F27" s="33"/>
      <c r="G27" s="34"/>
      <c r="H27" s="28"/>
      <c r="I27" s="39"/>
      <c r="J27" s="39"/>
      <c r="K27" s="39"/>
      <c r="L27" s="29"/>
    </row>
    <row r="28">
      <c r="A28" s="40"/>
      <c r="B28" s="41"/>
      <c r="C28" s="41"/>
      <c r="D28" s="41"/>
      <c r="E28" s="42"/>
      <c r="F28" s="33"/>
      <c r="G28" s="34"/>
      <c r="H28" s="40"/>
      <c r="I28" s="41"/>
      <c r="J28" s="41"/>
      <c r="K28" s="41"/>
      <c r="L28" s="42"/>
    </row>
    <row r="29">
      <c r="A29" s="26" t="s">
        <v>32</v>
      </c>
      <c r="B29" s="27"/>
      <c r="C29" s="27"/>
      <c r="D29" s="27"/>
      <c r="E29" s="13"/>
      <c r="F29" s="33"/>
      <c r="G29" s="34"/>
      <c r="H29" s="26" t="s">
        <v>33</v>
      </c>
      <c r="I29" s="27"/>
      <c r="J29" s="27"/>
      <c r="K29" s="27"/>
      <c r="L29" s="13"/>
    </row>
    <row r="30">
      <c r="A30" s="31" t="s">
        <v>28</v>
      </c>
      <c r="B30" s="13"/>
      <c r="C30" s="32"/>
      <c r="D30" s="31" t="s">
        <v>29</v>
      </c>
      <c r="E30" s="13"/>
      <c r="F30" s="33"/>
      <c r="G30" s="34"/>
      <c r="H30" s="31" t="s">
        <v>28</v>
      </c>
      <c r="I30" s="13"/>
      <c r="J30" s="32"/>
      <c r="K30" s="31" t="s">
        <v>29</v>
      </c>
      <c r="L30" s="13"/>
    </row>
    <row r="31">
      <c r="A31" s="35" t="str">
        <f>MATHEUS!Q3</f>
        <v>VERIFICADO</v>
      </c>
      <c r="B31" s="36">
        <f>MATHEUS!R3</f>
        <v>8</v>
      </c>
      <c r="C31" s="19"/>
      <c r="D31" s="35" t="str">
        <f>MATHEUS!T3</f>
        <v>VERIFICADO</v>
      </c>
      <c r="E31" s="36">
        <f>MATHEUS!U3</f>
        <v>18</v>
      </c>
      <c r="F31" s="33"/>
      <c r="G31" s="34"/>
      <c r="H31" s="35" t="str">
        <f>POLIANA!Q3</f>
        <v>VERIFICADO</v>
      </c>
      <c r="I31" s="36">
        <f>POLIANA!R3</f>
        <v>8</v>
      </c>
      <c r="J31" s="19"/>
      <c r="K31" s="35" t="str">
        <f>POLIANA!T3</f>
        <v>VERIFICADO</v>
      </c>
      <c r="L31" s="36">
        <f>POLIANA!U3</f>
        <v>13</v>
      </c>
    </row>
    <row r="32">
      <c r="A32" s="35" t="str">
        <f>MATHEUS!Q4</f>
        <v>ANÁLISE</v>
      </c>
      <c r="B32" s="36">
        <f>MATHEUS!R4</f>
        <v>3</v>
      </c>
      <c r="C32" s="19"/>
      <c r="D32" s="35" t="str">
        <f>MATHEUS!T4</f>
        <v>ANÁLISE</v>
      </c>
      <c r="E32" s="36">
        <f>MATHEUS!U4</f>
        <v>8</v>
      </c>
      <c r="F32" s="33"/>
      <c r="G32" s="34"/>
      <c r="H32" s="35" t="str">
        <f>POLIANA!Q4</f>
        <v>ANÁLISE</v>
      </c>
      <c r="I32" s="36">
        <f>POLIANA!R4</f>
        <v>3</v>
      </c>
      <c r="J32" s="19"/>
      <c r="K32" s="35" t="str">
        <f>POLIANA!T4</f>
        <v>ANÁLISE</v>
      </c>
      <c r="L32" s="36">
        <f>POLIANA!U4</f>
        <v>7</v>
      </c>
    </row>
    <row r="33">
      <c r="A33" s="35" t="str">
        <f>MATHEUS!Q5</f>
        <v>PENDENTE</v>
      </c>
      <c r="B33" s="36">
        <f>MATHEUS!R5</f>
        <v>0</v>
      </c>
      <c r="C33" s="19"/>
      <c r="D33" s="35" t="str">
        <f>MATHEUS!T5</f>
        <v>PENDENTE</v>
      </c>
      <c r="E33" s="36">
        <f>MATHEUS!U5</f>
        <v>644</v>
      </c>
      <c r="F33" s="33"/>
      <c r="G33" s="34"/>
      <c r="H33" s="35" t="str">
        <f>POLIANA!Q5</f>
        <v>PENDENTE</v>
      </c>
      <c r="I33" s="36">
        <f>POLIANA!R5</f>
        <v>0</v>
      </c>
      <c r="J33" s="19"/>
      <c r="K33" s="35" t="str">
        <f>POLIANA!T5</f>
        <v>PENDENTE</v>
      </c>
      <c r="L33" s="36">
        <f>POLIANA!U5</f>
        <v>628</v>
      </c>
    </row>
    <row r="34">
      <c r="A34" s="35" t="str">
        <f>MATHEUS!Q6</f>
        <v>PRIORIDADE</v>
      </c>
      <c r="B34" s="36">
        <f>MATHEUS!R6</f>
        <v>0</v>
      </c>
      <c r="C34" s="19"/>
      <c r="D34" s="35" t="str">
        <f>MATHEUS!T6</f>
        <v>PRIORIDADE</v>
      </c>
      <c r="E34" s="36">
        <f>MATHEUS!U6</f>
        <v>19</v>
      </c>
      <c r="F34" s="33"/>
      <c r="G34" s="34"/>
      <c r="H34" s="35" t="str">
        <f>POLIANA!Q6</f>
        <v>PRIORIDADE</v>
      </c>
      <c r="I34" s="36">
        <f>POLIANA!R6</f>
        <v>0</v>
      </c>
      <c r="J34" s="19"/>
      <c r="K34" s="35" t="str">
        <f>POLIANA!T6</f>
        <v>PRIORIDADE</v>
      </c>
      <c r="L34" s="36">
        <f>POLIANA!U6</f>
        <v>39</v>
      </c>
    </row>
    <row r="35">
      <c r="A35" s="35" t="str">
        <f>MATHEUS!Q7</f>
        <v>PRIORIDADE TOTAL</v>
      </c>
      <c r="B35" s="36">
        <f>MATHEUS!R7</f>
        <v>0</v>
      </c>
      <c r="C35" s="19"/>
      <c r="D35" s="35" t="str">
        <f>MATHEUS!T7</f>
        <v>PRIORIDADE TOTAL</v>
      </c>
      <c r="E35" s="36">
        <f>MATHEUS!U7</f>
        <v>0</v>
      </c>
      <c r="F35" s="33"/>
      <c r="G35" s="34"/>
      <c r="H35" s="35" t="str">
        <f>POLIANA!Q7</f>
        <v>PRIORIDADE TOTAL</v>
      </c>
      <c r="I35" s="36">
        <f>POLIANA!R7</f>
        <v>0</v>
      </c>
      <c r="J35" s="19"/>
      <c r="K35" s="35" t="str">
        <f>POLIANA!T7</f>
        <v>PRIORIDADE TOTAL</v>
      </c>
      <c r="L35" s="36">
        <f>POLIANA!U7</f>
        <v>0</v>
      </c>
    </row>
    <row r="36">
      <c r="A36" s="35" t="str">
        <f>MATHEUS!Q8</f>
        <v>APROVADO</v>
      </c>
      <c r="B36" s="36">
        <f>MATHEUS!R8</f>
        <v>4</v>
      </c>
      <c r="C36" s="19"/>
      <c r="D36" s="35" t="str">
        <f>MATHEUS!T8</f>
        <v>APROVADO</v>
      </c>
      <c r="E36" s="36">
        <f>MATHEUS!U8</f>
        <v>6</v>
      </c>
      <c r="F36" s="33"/>
      <c r="G36" s="34"/>
      <c r="H36" s="35" t="str">
        <f>POLIANA!Q8</f>
        <v>APROVADO</v>
      </c>
      <c r="I36" s="36">
        <f>POLIANA!R8</f>
        <v>11</v>
      </c>
      <c r="J36" s="19"/>
      <c r="K36" s="35" t="str">
        <f>POLIANA!T8</f>
        <v>APROVADO</v>
      </c>
      <c r="L36" s="36">
        <f>POLIANA!U8</f>
        <v>12</v>
      </c>
    </row>
    <row r="37">
      <c r="A37" s="35" t="str">
        <f>MATHEUS!Q9</f>
        <v>QUITADO</v>
      </c>
      <c r="B37" s="36">
        <f>MATHEUS!R9</f>
        <v>2</v>
      </c>
      <c r="C37" s="19"/>
      <c r="D37" s="35" t="str">
        <f>MATHEUS!T9</f>
        <v>QUITADO</v>
      </c>
      <c r="E37" s="36">
        <f>MATHEUS!U9</f>
        <v>8</v>
      </c>
      <c r="F37" s="33"/>
      <c r="G37" s="34"/>
      <c r="H37" s="35" t="str">
        <f>POLIANA!Q9</f>
        <v>QUITADO</v>
      </c>
      <c r="I37" s="36">
        <f>POLIANA!R9</f>
        <v>1</v>
      </c>
      <c r="J37" s="19"/>
      <c r="K37" s="35" t="str">
        <f>POLIANA!T9</f>
        <v>QUITADO</v>
      </c>
      <c r="L37" s="36">
        <f>POLIANA!U9</f>
        <v>6</v>
      </c>
    </row>
    <row r="38">
      <c r="A38" s="35" t="str">
        <f>MATHEUS!Q10</f>
        <v>APREENDIDO</v>
      </c>
      <c r="B38" s="36">
        <f>MATHEUS!R10</f>
        <v>0</v>
      </c>
      <c r="C38" s="19"/>
      <c r="D38" s="35" t="str">
        <f>MATHEUS!T10</f>
        <v>APREENDIDO</v>
      </c>
      <c r="E38" s="36">
        <f>MATHEUS!U10</f>
        <v>1</v>
      </c>
      <c r="F38" s="33"/>
      <c r="G38" s="34"/>
      <c r="H38" s="35" t="str">
        <f>POLIANA!Q10</f>
        <v>APREENDIDO</v>
      </c>
      <c r="I38" s="36">
        <f>POLIANA!R10</f>
        <v>0</v>
      </c>
      <c r="J38" s="19"/>
      <c r="K38" s="35" t="str">
        <f>POLIANA!T10</f>
        <v>APREENDIDO</v>
      </c>
      <c r="L38" s="36">
        <f>POLIANA!U10</f>
        <v>2</v>
      </c>
    </row>
    <row r="39">
      <c r="A39" s="35" t="str">
        <f>MATHEUS!Q11</f>
        <v>CANCELADO</v>
      </c>
      <c r="B39" s="36">
        <f>MATHEUS!R11</f>
        <v>0</v>
      </c>
      <c r="C39" s="19"/>
      <c r="D39" s="35" t="str">
        <f>MATHEUS!T11</f>
        <v>CANCELADO</v>
      </c>
      <c r="E39" s="36">
        <f>MATHEUS!U11</f>
        <v>5</v>
      </c>
      <c r="F39" s="33"/>
      <c r="G39" s="34"/>
      <c r="H39" s="35" t="str">
        <f>POLIANA!Q11</f>
        <v>CANCELADO</v>
      </c>
      <c r="I39" s="36">
        <f>POLIANA!R11</f>
        <v>0</v>
      </c>
      <c r="J39" s="19"/>
      <c r="K39" s="35" t="str">
        <f>POLIANA!T11</f>
        <v>CANCELADO</v>
      </c>
      <c r="L39" s="36">
        <f>POLIANA!U11</f>
        <v>1</v>
      </c>
    </row>
    <row r="40">
      <c r="A40" s="37" t="str">
        <f>MATHEUS!Q12</f>
        <v>TOTAL</v>
      </c>
      <c r="B40" s="38">
        <f>MATHEUS!R12</f>
        <v>17</v>
      </c>
      <c r="C40" s="24"/>
      <c r="D40" s="37" t="str">
        <f>MATHEUS!T12</f>
        <v>TOTAL</v>
      </c>
      <c r="E40" s="38">
        <f>MATHEUS!U12</f>
        <v>709</v>
      </c>
      <c r="F40" s="33"/>
      <c r="G40" s="34"/>
      <c r="H40" s="37" t="str">
        <f>POLIANA!Q12</f>
        <v>TOTAL</v>
      </c>
      <c r="I40" s="38">
        <f>POLIANA!R12</f>
        <v>23</v>
      </c>
      <c r="J40" s="24"/>
      <c r="K40" s="37" t="str">
        <f>POLIANA!T12</f>
        <v>TOTAL</v>
      </c>
      <c r="L40" s="38">
        <f>POLIANA!U12</f>
        <v>708</v>
      </c>
    </row>
    <row r="41">
      <c r="A41" s="28"/>
      <c r="B41" s="39"/>
      <c r="C41" s="39"/>
      <c r="D41" s="39"/>
      <c r="E41" s="29"/>
      <c r="F41" s="33"/>
      <c r="G41" s="34"/>
      <c r="H41" s="28"/>
      <c r="I41" s="39"/>
      <c r="J41" s="39"/>
      <c r="K41" s="39"/>
      <c r="L41" s="29"/>
    </row>
    <row r="42">
      <c r="A42" s="40"/>
      <c r="B42" s="41"/>
      <c r="C42" s="41"/>
      <c r="D42" s="41"/>
      <c r="E42" s="42"/>
      <c r="F42" s="33"/>
      <c r="G42" s="34"/>
      <c r="H42" s="40"/>
      <c r="I42" s="41"/>
      <c r="J42" s="41"/>
      <c r="K42" s="41"/>
      <c r="L42" s="42"/>
    </row>
    <row r="43">
      <c r="A43" s="26" t="s">
        <v>34</v>
      </c>
      <c r="B43" s="27"/>
      <c r="C43" s="27"/>
      <c r="D43" s="27"/>
      <c r="E43" s="13"/>
      <c r="F43" s="33"/>
      <c r="G43" s="34"/>
      <c r="H43" s="26" t="s">
        <v>35</v>
      </c>
      <c r="I43" s="27"/>
      <c r="J43" s="27"/>
      <c r="K43" s="27"/>
      <c r="L43" s="13"/>
    </row>
    <row r="44">
      <c r="A44" s="31" t="s">
        <v>28</v>
      </c>
      <c r="B44" s="13"/>
      <c r="C44" s="32"/>
      <c r="D44" s="31" t="s">
        <v>29</v>
      </c>
      <c r="E44" s="13"/>
      <c r="F44" s="33"/>
      <c r="G44" s="34"/>
      <c r="H44" s="31" t="s">
        <v>28</v>
      </c>
      <c r="I44" s="13"/>
      <c r="J44" s="32"/>
      <c r="K44" s="31" t="s">
        <v>29</v>
      </c>
      <c r="L44" s="13"/>
    </row>
    <row r="45">
      <c r="A45" s="35" t="str">
        <f>IGOR!Q3</f>
        <v>VERIFICADO</v>
      </c>
      <c r="B45" s="36">
        <f>IGOR!R3</f>
        <v>4</v>
      </c>
      <c r="C45" s="19"/>
      <c r="D45" s="35" t="str">
        <f>IGOR!T3</f>
        <v>VERIFICADO</v>
      </c>
      <c r="E45" s="36">
        <f>IGOR!U3</f>
        <v>12</v>
      </c>
      <c r="F45" s="33"/>
      <c r="G45" s="34"/>
      <c r="H45" s="35" t="str">
        <f>LUARA!Q3</f>
        <v>VERIFICADO</v>
      </c>
      <c r="I45" s="36">
        <f>LUARA!R3</f>
        <v>9</v>
      </c>
      <c r="J45" s="19"/>
      <c r="K45" s="35" t="str">
        <f>LUARA!T3</f>
        <v>VERIFICADO</v>
      </c>
      <c r="L45" s="36">
        <f>LUARA!U3</f>
        <v>17</v>
      </c>
    </row>
    <row r="46">
      <c r="A46" s="35" t="str">
        <f>IGOR!Q4</f>
        <v>ANÁLISE</v>
      </c>
      <c r="B46" s="36">
        <f>IGOR!R4</f>
        <v>5</v>
      </c>
      <c r="C46" s="19"/>
      <c r="D46" s="35" t="str">
        <f>IGOR!T4</f>
        <v>ANÁLISE</v>
      </c>
      <c r="E46" s="36">
        <f>IGOR!U4</f>
        <v>5</v>
      </c>
      <c r="F46" s="33"/>
      <c r="G46" s="34"/>
      <c r="H46" s="35" t="str">
        <f>LUARA!Q4</f>
        <v>ANÁLISE</v>
      </c>
      <c r="I46" s="36">
        <f>LUARA!R4</f>
        <v>0</v>
      </c>
      <c r="J46" s="19"/>
      <c r="K46" s="35" t="str">
        <f>LUARA!T4</f>
        <v>ANÁLISE</v>
      </c>
      <c r="L46" s="36">
        <f>LUARA!U4</f>
        <v>2</v>
      </c>
    </row>
    <row r="47">
      <c r="A47" s="35" t="str">
        <f>IGOR!Q5</f>
        <v>PENDENTE</v>
      </c>
      <c r="B47" s="36">
        <f>IGOR!R5</f>
        <v>0</v>
      </c>
      <c r="C47" s="19"/>
      <c r="D47" s="35" t="str">
        <f>IGOR!T5</f>
        <v>PENDENTE</v>
      </c>
      <c r="E47" s="36">
        <f>IGOR!U5</f>
        <v>667</v>
      </c>
      <c r="F47" s="33"/>
      <c r="G47" s="34"/>
      <c r="H47" s="35" t="str">
        <f>LUARA!Q5</f>
        <v>PENDENTE</v>
      </c>
      <c r="I47" s="36">
        <f>LUARA!R5</f>
        <v>0</v>
      </c>
      <c r="J47" s="19"/>
      <c r="K47" s="35" t="str">
        <f>LUARA!T5</f>
        <v>PENDENTE</v>
      </c>
      <c r="L47" s="36">
        <f>LUARA!U5</f>
        <v>670</v>
      </c>
    </row>
    <row r="48">
      <c r="A48" s="35" t="str">
        <f>IGOR!Q6</f>
        <v>PRIORIDADE</v>
      </c>
      <c r="B48" s="36">
        <f>IGOR!R6</f>
        <v>0</v>
      </c>
      <c r="C48" s="19"/>
      <c r="D48" s="35" t="str">
        <f>IGOR!T6</f>
        <v>PRIORIDADE</v>
      </c>
      <c r="E48" s="36">
        <f>IGOR!U6</f>
        <v>10</v>
      </c>
      <c r="F48" s="33"/>
      <c r="G48" s="34"/>
      <c r="H48" s="35" t="str">
        <f>LUARA!Q6</f>
        <v>PRIORIDADE</v>
      </c>
      <c r="I48" s="36">
        <f>LUARA!R6</f>
        <v>1</v>
      </c>
      <c r="J48" s="19"/>
      <c r="K48" s="35" t="str">
        <f>LUARA!T6</f>
        <v>PRIORIDADE</v>
      </c>
      <c r="L48" s="36">
        <f>LUARA!U6</f>
        <v>7</v>
      </c>
    </row>
    <row r="49">
      <c r="A49" s="35" t="str">
        <f>IGOR!Q7</f>
        <v>PRIORIDADE TOTAL</v>
      </c>
      <c r="B49" s="36">
        <f>IGOR!R7</f>
        <v>0</v>
      </c>
      <c r="C49" s="19"/>
      <c r="D49" s="35" t="str">
        <f>IGOR!T7</f>
        <v>PRIORIDADE TOTAL</v>
      </c>
      <c r="E49" s="36">
        <f>IGOR!U7</f>
        <v>1</v>
      </c>
      <c r="F49" s="33"/>
      <c r="G49" s="34"/>
      <c r="H49" s="35" t="str">
        <f>LUARA!Q7</f>
        <v>PRIORIDADE TOTAL</v>
      </c>
      <c r="I49" s="36">
        <f>LUARA!R7</f>
        <v>0</v>
      </c>
      <c r="J49" s="19"/>
      <c r="K49" s="35" t="str">
        <f>LUARA!T7</f>
        <v>PRIORIDADE TOTAL</v>
      </c>
      <c r="L49" s="36">
        <f>LUARA!U7</f>
        <v>1</v>
      </c>
    </row>
    <row r="50">
      <c r="A50" s="35" t="str">
        <f>IGOR!Q8</f>
        <v>APROVADO</v>
      </c>
      <c r="B50" s="36">
        <f>IGOR!R8</f>
        <v>3</v>
      </c>
      <c r="C50" s="19"/>
      <c r="D50" s="35" t="str">
        <f>IGOR!T8</f>
        <v>APROVADO</v>
      </c>
      <c r="E50" s="36">
        <f>IGOR!U8</f>
        <v>9</v>
      </c>
      <c r="F50" s="33"/>
      <c r="G50" s="34"/>
      <c r="H50" s="35" t="str">
        <f>LUARA!Q8</f>
        <v>APROVADO</v>
      </c>
      <c r="I50" s="36">
        <f>LUARA!R8</f>
        <v>3</v>
      </c>
      <c r="J50" s="19"/>
      <c r="K50" s="35" t="str">
        <f>LUARA!T8</f>
        <v>APROVADO</v>
      </c>
      <c r="L50" s="36">
        <f>LUARA!U8</f>
        <v>10</v>
      </c>
    </row>
    <row r="51">
      <c r="A51" s="35" t="str">
        <f>IGOR!Q9</f>
        <v>QUITADO</v>
      </c>
      <c r="B51" s="36">
        <f>IGOR!R9</f>
        <v>0</v>
      </c>
      <c r="C51" s="19"/>
      <c r="D51" s="35" t="str">
        <f>IGOR!T9</f>
        <v>QUITADO</v>
      </c>
      <c r="E51" s="36">
        <f>IGOR!U9</f>
        <v>5</v>
      </c>
      <c r="F51" s="33"/>
      <c r="G51" s="34"/>
      <c r="H51" s="35" t="str">
        <f>LUARA!Q9</f>
        <v>QUITADO</v>
      </c>
      <c r="I51" s="36">
        <f>LUARA!R9</f>
        <v>1</v>
      </c>
      <c r="J51" s="19"/>
      <c r="K51" s="35" t="str">
        <f>LUARA!T9</f>
        <v>QUITADO</v>
      </c>
      <c r="L51" s="36">
        <f>LUARA!U9</f>
        <v>6</v>
      </c>
    </row>
    <row r="52">
      <c r="A52" s="35" t="str">
        <f>IGOR!Q10</f>
        <v>APREENDIDO</v>
      </c>
      <c r="B52" s="36">
        <f>IGOR!R10</f>
        <v>0</v>
      </c>
      <c r="C52" s="19"/>
      <c r="D52" s="35" t="str">
        <f>IGOR!T10</f>
        <v>APREENDIDO</v>
      </c>
      <c r="E52" s="36">
        <f>IGOR!U10</f>
        <v>0</v>
      </c>
      <c r="F52" s="33"/>
      <c r="G52" s="34"/>
      <c r="H52" s="35" t="str">
        <f>LUARA!Q10</f>
        <v>APREENDIDO</v>
      </c>
      <c r="I52" s="36">
        <f>LUARA!R10</f>
        <v>0</v>
      </c>
      <c r="J52" s="19"/>
      <c r="K52" s="35" t="str">
        <f>LUARA!T10</f>
        <v>APREENDIDO</v>
      </c>
      <c r="L52" s="36">
        <f>LUARA!U10</f>
        <v>0</v>
      </c>
    </row>
    <row r="53">
      <c r="A53" s="35" t="str">
        <f>IGOR!Q11</f>
        <v>CANCELADO</v>
      </c>
      <c r="B53" s="36">
        <f>IGOR!R11</f>
        <v>0</v>
      </c>
      <c r="C53" s="19"/>
      <c r="D53" s="35" t="str">
        <f>IGOR!T11</f>
        <v>CANCELADO</v>
      </c>
      <c r="E53" s="36">
        <f>IGOR!U11</f>
        <v>0</v>
      </c>
      <c r="F53" s="33"/>
      <c r="G53" s="34"/>
      <c r="H53" s="35" t="str">
        <f>LUARA!Q11</f>
        <v>CANCELADO</v>
      </c>
      <c r="I53" s="36">
        <f>LUARA!R11</f>
        <v>0</v>
      </c>
      <c r="J53" s="19"/>
      <c r="K53" s="35" t="str">
        <f>LUARA!T11</f>
        <v>CANCELADO</v>
      </c>
      <c r="L53" s="36">
        <f>LUARA!U11</f>
        <v>1</v>
      </c>
    </row>
    <row r="54">
      <c r="A54" s="37" t="str">
        <f>IGOR!Q12</f>
        <v>TOTAL</v>
      </c>
      <c r="B54" s="38">
        <f>IGOR!R12</f>
        <v>12</v>
      </c>
      <c r="C54" s="24"/>
      <c r="D54" s="37" t="str">
        <f>IGOR!T12</f>
        <v>TOTAL</v>
      </c>
      <c r="E54" s="38">
        <f>IGOR!U12</f>
        <v>709</v>
      </c>
      <c r="F54" s="33"/>
      <c r="G54" s="34"/>
      <c r="H54" s="37" t="str">
        <f>LUARA!Q12</f>
        <v>TOTAL</v>
      </c>
      <c r="I54" s="38">
        <f>LUARA!R12</f>
        <v>13</v>
      </c>
      <c r="J54" s="24"/>
      <c r="K54" s="37" t="str">
        <f>LUARA!T12</f>
        <v>TOTAL</v>
      </c>
      <c r="L54" s="38">
        <f>LUARA!U12</f>
        <v>714</v>
      </c>
    </row>
    <row r="55">
      <c r="A55" s="28"/>
      <c r="B55" s="39"/>
      <c r="C55" s="39"/>
      <c r="D55" s="39"/>
      <c r="E55" s="29"/>
      <c r="F55" s="33"/>
      <c r="G55" s="34"/>
      <c r="H55" s="28"/>
      <c r="I55" s="39"/>
      <c r="J55" s="39"/>
      <c r="K55" s="39"/>
      <c r="L55" s="29"/>
    </row>
    <row r="56">
      <c r="A56" s="40"/>
      <c r="B56" s="41"/>
      <c r="C56" s="41"/>
      <c r="D56" s="41"/>
      <c r="E56" s="42"/>
      <c r="F56" s="33"/>
      <c r="G56" s="34"/>
      <c r="H56" s="40"/>
      <c r="I56" s="41"/>
      <c r="J56" s="41"/>
      <c r="K56" s="41"/>
      <c r="L56" s="42"/>
    </row>
    <row r="57">
      <c r="A57" s="26" t="s">
        <v>36</v>
      </c>
      <c r="B57" s="27"/>
      <c r="C57" s="27"/>
      <c r="D57" s="27"/>
      <c r="E57" s="13"/>
      <c r="F57" s="33"/>
      <c r="G57" s="34"/>
      <c r="H57" s="26" t="s">
        <v>37</v>
      </c>
      <c r="I57" s="27"/>
      <c r="J57" s="27"/>
      <c r="K57" s="27"/>
      <c r="L57" s="13"/>
    </row>
    <row r="58">
      <c r="A58" s="31" t="s">
        <v>28</v>
      </c>
      <c r="B58" s="13"/>
      <c r="C58" s="32"/>
      <c r="D58" s="31" t="s">
        <v>29</v>
      </c>
      <c r="E58" s="13"/>
      <c r="F58" s="33"/>
      <c r="G58" s="34"/>
      <c r="H58" s="31" t="s">
        <v>28</v>
      </c>
      <c r="I58" s="13"/>
      <c r="J58" s="32"/>
      <c r="K58" s="31" t="s">
        <v>29</v>
      </c>
      <c r="L58" s="13"/>
    </row>
    <row r="59">
      <c r="A59" s="35" t="str">
        <f>ELISANGELA!Q3</f>
        <v>VERIFICADO</v>
      </c>
      <c r="B59" s="36">
        <f>ELISANGELA!R3</f>
        <v>3</v>
      </c>
      <c r="C59" s="19"/>
      <c r="D59" s="35" t="str">
        <f>ELISANGELA!T3</f>
        <v>VERIFICADO</v>
      </c>
      <c r="E59" s="36">
        <f>ELISANGELA!U3</f>
        <v>11</v>
      </c>
      <c r="F59" s="33"/>
      <c r="G59" s="34"/>
      <c r="H59" s="35" t="str">
        <f>NUNO!Q3</f>
        <v>VERIFICADO</v>
      </c>
      <c r="I59" s="36">
        <f>NUNO!R3</f>
        <v>8</v>
      </c>
      <c r="J59" s="19"/>
      <c r="K59" s="35" t="str">
        <f>NUNO!T3</f>
        <v>VERIFICADO</v>
      </c>
      <c r="L59" s="36">
        <f>NUNO!U3</f>
        <v>19</v>
      </c>
    </row>
    <row r="60">
      <c r="A60" s="35" t="str">
        <f>ELISANGELA!Q4</f>
        <v>ANÁLISE</v>
      </c>
      <c r="B60" s="36">
        <f>ELISANGELA!R4</f>
        <v>0</v>
      </c>
      <c r="C60" s="19"/>
      <c r="D60" s="35" t="str">
        <f>ELISANGELA!T4</f>
        <v>ANÁLISE</v>
      </c>
      <c r="E60" s="36">
        <f>ELISANGELA!U4</f>
        <v>5</v>
      </c>
      <c r="F60" s="33"/>
      <c r="G60" s="34"/>
      <c r="H60" s="35" t="str">
        <f>NUNO!Q4</f>
        <v>ANÁLISE</v>
      </c>
      <c r="I60" s="36">
        <f>NUNO!R4</f>
        <v>2</v>
      </c>
      <c r="J60" s="19"/>
      <c r="K60" s="35" t="str">
        <f>NUNO!T4</f>
        <v>ANÁLISE</v>
      </c>
      <c r="L60" s="36">
        <f>NUNO!U4</f>
        <v>4</v>
      </c>
    </row>
    <row r="61">
      <c r="A61" s="35" t="str">
        <f>ELISANGELA!Q5</f>
        <v>PENDENTE</v>
      </c>
      <c r="B61" s="36">
        <f>ELISANGELA!R5</f>
        <v>0</v>
      </c>
      <c r="C61" s="19"/>
      <c r="D61" s="35" t="str">
        <f>ELISANGELA!T5</f>
        <v>PENDENTE</v>
      </c>
      <c r="E61" s="36">
        <f>ELISANGELA!U5</f>
        <v>680</v>
      </c>
      <c r="F61" s="33"/>
      <c r="G61" s="34"/>
      <c r="H61" s="35" t="str">
        <f>NUNO!Q5</f>
        <v>PENDENTE</v>
      </c>
      <c r="I61" s="36">
        <f>NUNO!R5</f>
        <v>0</v>
      </c>
      <c r="J61" s="19"/>
      <c r="K61" s="35" t="str">
        <f>NUNO!T5</f>
        <v>PENDENTE</v>
      </c>
      <c r="L61" s="36">
        <f>NUNO!U5</f>
        <v>659</v>
      </c>
    </row>
    <row r="62">
      <c r="A62" s="35" t="str">
        <f>ELISANGELA!Q6</f>
        <v>PRIORIDADE</v>
      </c>
      <c r="B62" s="36">
        <f>ELISANGELA!R6</f>
        <v>0</v>
      </c>
      <c r="C62" s="19"/>
      <c r="D62" s="35" t="str">
        <f>ELISANGELA!T6</f>
        <v>PRIORIDADE</v>
      </c>
      <c r="E62" s="36">
        <f>ELISANGELA!U6</f>
        <v>6</v>
      </c>
      <c r="F62" s="33"/>
      <c r="G62" s="34"/>
      <c r="H62" s="35" t="str">
        <f>NUNO!Q6</f>
        <v>PRIORIDADE</v>
      </c>
      <c r="I62" s="36">
        <f>NUNO!R6</f>
        <v>0</v>
      </c>
      <c r="J62" s="19"/>
      <c r="K62" s="35" t="str">
        <f>NUNO!T6</f>
        <v>PRIORIDADE</v>
      </c>
      <c r="L62" s="36">
        <f>NUNO!U6</f>
        <v>19</v>
      </c>
    </row>
    <row r="63">
      <c r="A63" s="35" t="str">
        <f>ELISANGELA!Q7</f>
        <v>PRIORIDADE TOTAL</v>
      </c>
      <c r="B63" s="36">
        <f>ELISANGELA!R7</f>
        <v>0</v>
      </c>
      <c r="C63" s="19"/>
      <c r="D63" s="35" t="str">
        <f>ELISANGELA!T7</f>
        <v>PRIORIDADE TOTAL</v>
      </c>
      <c r="E63" s="36">
        <f>ELISANGELA!U7</f>
        <v>0</v>
      </c>
      <c r="F63" s="33"/>
      <c r="G63" s="34"/>
      <c r="H63" s="35" t="str">
        <f>NUNO!Q7</f>
        <v>PRIORIDADE TOTAL</v>
      </c>
      <c r="I63" s="36">
        <f>NUNO!R7</f>
        <v>0</v>
      </c>
      <c r="J63" s="19"/>
      <c r="K63" s="35" t="str">
        <f>NUNO!T7</f>
        <v>PRIORIDADE TOTAL</v>
      </c>
      <c r="L63" s="36">
        <f>NUNO!U7</f>
        <v>0</v>
      </c>
    </row>
    <row r="64">
      <c r="A64" s="35" t="str">
        <f>ELISANGELA!Q8</f>
        <v>APROVADO</v>
      </c>
      <c r="B64" s="36">
        <f>ELISANGELA!R8</f>
        <v>1</v>
      </c>
      <c r="C64" s="19"/>
      <c r="D64" s="35" t="str">
        <f>ELISANGELA!T8</f>
        <v>APROVADO</v>
      </c>
      <c r="E64" s="36">
        <f>ELISANGELA!U8</f>
        <v>5</v>
      </c>
      <c r="F64" s="33"/>
      <c r="G64" s="34"/>
      <c r="H64" s="35" t="str">
        <f>NUNO!Q8</f>
        <v>APROVADO</v>
      </c>
      <c r="I64" s="36">
        <f>NUNO!R8</f>
        <v>2</v>
      </c>
      <c r="J64" s="19"/>
      <c r="K64" s="35" t="str">
        <f>NUNO!T8</f>
        <v>APROVADO</v>
      </c>
      <c r="L64" s="36">
        <f>NUNO!U8</f>
        <v>4</v>
      </c>
    </row>
    <row r="65">
      <c r="A65" s="35" t="str">
        <f>ELISANGELA!Q9</f>
        <v>QUITADO</v>
      </c>
      <c r="B65" s="36">
        <f>ELISANGELA!R9</f>
        <v>0</v>
      </c>
      <c r="C65" s="19"/>
      <c r="D65" s="35" t="str">
        <f>ELISANGELA!T9</f>
        <v>QUITADO</v>
      </c>
      <c r="E65" s="36">
        <f>ELISANGELA!U9</f>
        <v>2</v>
      </c>
      <c r="F65" s="33"/>
      <c r="G65" s="34"/>
      <c r="H65" s="35" t="str">
        <f>NUNO!Q9</f>
        <v>QUITADO</v>
      </c>
      <c r="I65" s="36">
        <f>NUNO!R9</f>
        <v>0</v>
      </c>
      <c r="J65" s="19"/>
      <c r="K65" s="35" t="str">
        <f>NUNO!T9</f>
        <v>QUITADO</v>
      </c>
      <c r="L65" s="36">
        <f>NUNO!U9</f>
        <v>0</v>
      </c>
    </row>
    <row r="66">
      <c r="A66" s="35" t="str">
        <f>ELISANGELA!Q10</f>
        <v>APREENDIDO</v>
      </c>
      <c r="B66" s="36">
        <f>ELISANGELA!R10</f>
        <v>0</v>
      </c>
      <c r="C66" s="19"/>
      <c r="D66" s="35" t="str">
        <f>ELISANGELA!T10</f>
        <v>APREENDIDO</v>
      </c>
      <c r="E66" s="36">
        <f>ELISANGELA!U10</f>
        <v>0</v>
      </c>
      <c r="F66" s="33"/>
      <c r="G66" s="34"/>
      <c r="H66" s="35" t="str">
        <f>NUNO!Q10</f>
        <v>APREENDIDO</v>
      </c>
      <c r="I66" s="36">
        <f>NUNO!R10</f>
        <v>0</v>
      </c>
      <c r="J66" s="19"/>
      <c r="K66" s="35" t="str">
        <f>NUNO!T10</f>
        <v>APREENDIDO</v>
      </c>
      <c r="L66" s="36">
        <f>NUNO!U10</f>
        <v>0</v>
      </c>
    </row>
    <row r="67">
      <c r="A67" s="35" t="str">
        <f>ELISANGELA!Q11</f>
        <v>CANCELADO</v>
      </c>
      <c r="B67" s="36">
        <f>ELISANGELA!R11</f>
        <v>0</v>
      </c>
      <c r="C67" s="19"/>
      <c r="D67" s="35" t="str">
        <f>ELISANGELA!T11</f>
        <v>CANCELADO</v>
      </c>
      <c r="E67" s="36">
        <f>ELISANGELA!U11</f>
        <v>0</v>
      </c>
      <c r="F67" s="33"/>
      <c r="G67" s="34"/>
      <c r="H67" s="35" t="str">
        <f>NUNO!Q11</f>
        <v>CANCELADO</v>
      </c>
      <c r="I67" s="36">
        <f>NUNO!R11</f>
        <v>0</v>
      </c>
      <c r="J67" s="19"/>
      <c r="K67" s="35" t="str">
        <f>NUNO!T11</f>
        <v>CANCELADO</v>
      </c>
      <c r="L67" s="36">
        <f>NUNO!U11</f>
        <v>3</v>
      </c>
    </row>
    <row r="68">
      <c r="A68" s="37" t="str">
        <f>ELISANGELA!Q12</f>
        <v>TOTAL</v>
      </c>
      <c r="B68" s="38">
        <f>ELISANGELA!R12</f>
        <v>4</v>
      </c>
      <c r="C68" s="24"/>
      <c r="D68" s="37" t="str">
        <f>ELISANGELA!T12</f>
        <v>TOTAL</v>
      </c>
      <c r="E68" s="38">
        <f>ELISANGELA!U12</f>
        <v>709</v>
      </c>
      <c r="F68" s="33"/>
      <c r="G68" s="34"/>
      <c r="H68" s="37" t="str">
        <f>NUNO!Q12</f>
        <v>TOTAL</v>
      </c>
      <c r="I68" s="38">
        <f>NUNO!R12</f>
        <v>12</v>
      </c>
      <c r="J68" s="24"/>
      <c r="K68" s="37" t="str">
        <f>NUNO!T12</f>
        <v>TOTAL</v>
      </c>
      <c r="L68" s="38">
        <f>NUNO!U12</f>
        <v>708</v>
      </c>
    </row>
    <row r="69">
      <c r="A69" s="28"/>
      <c r="B69" s="39"/>
      <c r="C69" s="39"/>
      <c r="D69" s="39"/>
      <c r="E69" s="29"/>
      <c r="F69" s="33"/>
      <c r="G69" s="34"/>
      <c r="H69" s="28"/>
      <c r="I69" s="39"/>
      <c r="J69" s="39"/>
      <c r="K69" s="39"/>
      <c r="L69" s="29"/>
    </row>
    <row r="70">
      <c r="A70" s="40"/>
      <c r="B70" s="41"/>
      <c r="C70" s="41"/>
      <c r="D70" s="41"/>
      <c r="E70" s="42"/>
      <c r="F70" s="33"/>
      <c r="G70" s="34"/>
      <c r="H70" s="40"/>
      <c r="I70" s="41"/>
      <c r="J70" s="41"/>
      <c r="K70" s="41"/>
      <c r="L70" s="42"/>
    </row>
    <row r="71">
      <c r="A71" s="26" t="s">
        <v>38</v>
      </c>
      <c r="B71" s="27"/>
      <c r="C71" s="27"/>
      <c r="D71" s="27"/>
      <c r="E71" s="13"/>
      <c r="F71" s="33"/>
      <c r="G71" s="34"/>
      <c r="H71" s="26" t="s">
        <v>39</v>
      </c>
      <c r="I71" s="27"/>
      <c r="J71" s="27"/>
      <c r="K71" s="27"/>
      <c r="L71" s="13"/>
    </row>
    <row r="72">
      <c r="A72" s="31" t="s">
        <v>28</v>
      </c>
      <c r="B72" s="13"/>
      <c r="C72" s="32" t="str">
        <f>'VICTOR ADRIANO'!L3</f>
        <v/>
      </c>
      <c r="D72" s="31" t="s">
        <v>29</v>
      </c>
      <c r="E72" s="13"/>
      <c r="F72" s="33"/>
      <c r="G72" s="34"/>
      <c r="H72" s="31" t="s">
        <v>28</v>
      </c>
      <c r="I72" s="13"/>
      <c r="J72" s="43" t="str">
        <f>'VICTOR ADRIANO'!S3</f>
        <v/>
      </c>
      <c r="K72" s="31" t="s">
        <v>29</v>
      </c>
      <c r="L72" s="13"/>
    </row>
    <row r="73">
      <c r="A73" s="35" t="str">
        <f>THALISSON!Q3</f>
        <v>VERIFICADO</v>
      </c>
      <c r="B73" s="36">
        <f>THALISSON!R3</f>
        <v>9</v>
      </c>
      <c r="C73" s="19"/>
      <c r="D73" s="35" t="str">
        <f>THALISSON!T3</f>
        <v>VERIFICADO</v>
      </c>
      <c r="E73" s="36">
        <f>THALISSON!U3</f>
        <v>12</v>
      </c>
      <c r="F73" s="33"/>
      <c r="G73" s="34"/>
      <c r="H73" s="35" t="str">
        <f>'VICTOR ADRIANO'!Q3</f>
        <v>VERIFICADO</v>
      </c>
      <c r="I73" s="36">
        <f>'VICTOR ADRIANO'!R3</f>
        <v>0</v>
      </c>
      <c r="J73" s="19"/>
      <c r="K73" s="35" t="str">
        <f>'VICTOR ADRIANO'!T3</f>
        <v>VERIFICADO</v>
      </c>
      <c r="L73" s="36">
        <f>'VICTOR ADRIANO'!U3</f>
        <v>2</v>
      </c>
    </row>
    <row r="74">
      <c r="A74" s="35" t="str">
        <f>THALISSON!Q4</f>
        <v>ANÁLISE</v>
      </c>
      <c r="B74" s="36">
        <f>THALISSON!R4</f>
        <v>7</v>
      </c>
      <c r="C74" s="19"/>
      <c r="D74" s="35" t="str">
        <f>THALISSON!T4</f>
        <v>ANÁLISE</v>
      </c>
      <c r="E74" s="36">
        <f>THALISSON!U4</f>
        <v>7</v>
      </c>
      <c r="F74" s="33"/>
      <c r="G74" s="34"/>
      <c r="H74" s="35" t="str">
        <f>'VICTOR ADRIANO'!Q4</f>
        <v>ANÁLISE</v>
      </c>
      <c r="I74" s="36">
        <f>'VICTOR ADRIANO'!R4</f>
        <v>0</v>
      </c>
      <c r="J74" s="19"/>
      <c r="K74" s="35" t="str">
        <f>'VICTOR ADRIANO'!T4</f>
        <v>ANÁLISE</v>
      </c>
      <c r="L74" s="36">
        <f>'VICTOR ADRIANO'!U4</f>
        <v>7</v>
      </c>
    </row>
    <row r="75">
      <c r="A75" s="35" t="str">
        <f>THALISSON!Q5</f>
        <v>PENDENTE</v>
      </c>
      <c r="B75" s="36">
        <f>THALISSON!R5</f>
        <v>0</v>
      </c>
      <c r="C75" s="19"/>
      <c r="D75" s="35" t="str">
        <f>THALISSON!T5</f>
        <v>PENDENTE</v>
      </c>
      <c r="E75" s="36">
        <f>THALISSON!U5</f>
        <v>661</v>
      </c>
      <c r="F75" s="33"/>
      <c r="G75" s="34"/>
      <c r="H75" s="35" t="str">
        <f>'VICTOR ADRIANO'!Q5</f>
        <v>PENDENTE</v>
      </c>
      <c r="I75" s="36">
        <f>'VICTOR ADRIANO'!R5</f>
        <v>0</v>
      </c>
      <c r="J75" s="19"/>
      <c r="K75" s="35" t="str">
        <f>'VICTOR ADRIANO'!T5</f>
        <v>PENDENTE</v>
      </c>
      <c r="L75" s="36">
        <f>'VICTOR ADRIANO'!U5</f>
        <v>525</v>
      </c>
    </row>
    <row r="76">
      <c r="A76" s="35" t="str">
        <f>THALISSON!Q6</f>
        <v>PRIORIDADE</v>
      </c>
      <c r="B76" s="36">
        <f>THALISSON!R6</f>
        <v>0</v>
      </c>
      <c r="C76" s="19"/>
      <c r="D76" s="35" t="str">
        <f>THALISSON!T6</f>
        <v>PRIORIDADE</v>
      </c>
      <c r="E76" s="36">
        <f>THALISSON!U6</f>
        <v>13</v>
      </c>
      <c r="F76" s="33"/>
      <c r="G76" s="34"/>
      <c r="H76" s="35" t="str">
        <f>'VICTOR ADRIANO'!Q6</f>
        <v>PRIORIDADE</v>
      </c>
      <c r="I76" s="36">
        <f>'VICTOR ADRIANO'!R6</f>
        <v>0</v>
      </c>
      <c r="J76" s="19"/>
      <c r="K76" s="35" t="str">
        <f>'VICTOR ADRIANO'!T6</f>
        <v>PRIORIDADE</v>
      </c>
      <c r="L76" s="36">
        <f>'VICTOR ADRIANO'!U6</f>
        <v>16</v>
      </c>
    </row>
    <row r="77">
      <c r="A77" s="35" t="str">
        <f>THALISSON!Q7</f>
        <v>PRIORIDADE TOTAL</v>
      </c>
      <c r="B77" s="36">
        <f>THALISSON!R7</f>
        <v>0</v>
      </c>
      <c r="C77" s="19"/>
      <c r="D77" s="35" t="str">
        <f>THALISSON!T7</f>
        <v>PRIORIDADE TOTAL</v>
      </c>
      <c r="E77" s="36">
        <f>THALISSON!U7</f>
        <v>2</v>
      </c>
      <c r="F77" s="33"/>
      <c r="G77" s="34"/>
      <c r="H77" s="35" t="str">
        <f>'VICTOR ADRIANO'!Q7</f>
        <v>PRIORIDADE TOTAL</v>
      </c>
      <c r="I77" s="36">
        <f>'VICTOR ADRIANO'!R7</f>
        <v>0</v>
      </c>
      <c r="J77" s="19"/>
      <c r="K77" s="35" t="str">
        <f>'VICTOR ADRIANO'!T7</f>
        <v>PRIORIDADE TOTAL</v>
      </c>
      <c r="L77" s="36">
        <f>'VICTOR ADRIANO'!U7</f>
        <v>2</v>
      </c>
    </row>
    <row r="78">
      <c r="A78" s="35" t="str">
        <f>THALISSON!Q8</f>
        <v>APROVADO</v>
      </c>
      <c r="B78" s="36">
        <f>THALISSON!R8</f>
        <v>0</v>
      </c>
      <c r="C78" s="19"/>
      <c r="D78" s="35" t="str">
        <f>THALISSON!T8</f>
        <v>APROVADO</v>
      </c>
      <c r="E78" s="36">
        <f>THALISSON!U8</f>
        <v>5</v>
      </c>
      <c r="F78" s="33"/>
      <c r="G78" s="34"/>
      <c r="H78" s="35" t="str">
        <f>'VICTOR ADRIANO'!Q8</f>
        <v>APROVADO</v>
      </c>
      <c r="I78" s="36">
        <f>'VICTOR ADRIANO'!R8</f>
        <v>1</v>
      </c>
      <c r="J78" s="19"/>
      <c r="K78" s="35" t="str">
        <f>'VICTOR ADRIANO'!T8</f>
        <v>APROVADO</v>
      </c>
      <c r="L78" s="36">
        <f>'VICTOR ADRIANO'!U8</f>
        <v>3</v>
      </c>
    </row>
    <row r="79">
      <c r="A79" s="35" t="str">
        <f>THALISSON!Q9</f>
        <v>QUITADO</v>
      </c>
      <c r="B79" s="36">
        <f>THALISSON!R9</f>
        <v>3</v>
      </c>
      <c r="C79" s="19"/>
      <c r="D79" s="35" t="str">
        <f>THALISSON!T9</f>
        <v>QUITADO</v>
      </c>
      <c r="E79" s="36">
        <f>THALISSON!U9</f>
        <v>10</v>
      </c>
      <c r="F79" s="33"/>
      <c r="G79" s="34"/>
      <c r="H79" s="35" t="str">
        <f>'VICTOR ADRIANO'!Q9</f>
        <v>QUITADO</v>
      </c>
      <c r="I79" s="36">
        <f>'VICTOR ADRIANO'!R9</f>
        <v>0</v>
      </c>
      <c r="J79" s="19"/>
      <c r="K79" s="35" t="str">
        <f>'VICTOR ADRIANO'!T9</f>
        <v>QUITADO</v>
      </c>
      <c r="L79" s="36">
        <f>'VICTOR ADRIANO'!U9</f>
        <v>0</v>
      </c>
    </row>
    <row r="80">
      <c r="A80" s="35" t="str">
        <f>THALISSON!Q10</f>
        <v>APREENDIDO</v>
      </c>
      <c r="B80" s="36">
        <f>THALISSON!R10</f>
        <v>0</v>
      </c>
      <c r="C80" s="19"/>
      <c r="D80" s="35" t="str">
        <f>THALISSON!T10</f>
        <v>APREENDIDO</v>
      </c>
      <c r="E80" s="36">
        <f>THALISSON!U10</f>
        <v>0</v>
      </c>
      <c r="F80" s="33"/>
      <c r="G80" s="34"/>
      <c r="H80" s="35" t="str">
        <f>'VICTOR ADRIANO'!Q10</f>
        <v>APREENDIDO</v>
      </c>
      <c r="I80" s="36">
        <f>'VICTOR ADRIANO'!R10</f>
        <v>0</v>
      </c>
      <c r="J80" s="19"/>
      <c r="K80" s="35" t="str">
        <f>'VICTOR ADRIANO'!T10</f>
        <v>APREENDIDO</v>
      </c>
      <c r="L80" s="36">
        <f>'VICTOR ADRIANO'!U10</f>
        <v>0</v>
      </c>
    </row>
    <row r="81">
      <c r="A81" s="35" t="str">
        <f>THALISSON!Q11</f>
        <v>CANCELADO</v>
      </c>
      <c r="B81" s="36">
        <f>THALISSON!R11</f>
        <v>0</v>
      </c>
      <c r="C81" s="19"/>
      <c r="D81" s="35" t="str">
        <f>THALISSON!T11</f>
        <v>CANCELADO</v>
      </c>
      <c r="E81" s="36">
        <f>THALISSON!U11</f>
        <v>0</v>
      </c>
      <c r="F81" s="33"/>
      <c r="G81" s="34"/>
      <c r="H81" s="35" t="str">
        <f>'VICTOR ADRIANO'!Q11</f>
        <v>CANCELADO</v>
      </c>
      <c r="I81" s="36">
        <f>'VICTOR ADRIANO'!R11</f>
        <v>0</v>
      </c>
      <c r="J81" s="19"/>
      <c r="K81" s="35" t="str">
        <f>'VICTOR ADRIANO'!T11</f>
        <v>CANCELADO</v>
      </c>
      <c r="L81" s="36">
        <f>'VICTOR ADRIANO'!U11</f>
        <v>1</v>
      </c>
    </row>
    <row r="82">
      <c r="A82" s="37" t="str">
        <f>THALISSON!Q12</f>
        <v>TOTAL</v>
      </c>
      <c r="B82" s="38">
        <f>THALISSON!R12</f>
        <v>19</v>
      </c>
      <c r="C82" s="24"/>
      <c r="D82" s="37" t="str">
        <f>THALISSON!T12</f>
        <v>TOTAL</v>
      </c>
      <c r="E82" s="38">
        <f>THALISSON!U12</f>
        <v>710</v>
      </c>
      <c r="F82" s="33"/>
      <c r="G82" s="34"/>
      <c r="H82" s="37" t="str">
        <f>'VICTOR ADRIANO'!Q12</f>
        <v>TOTAL</v>
      </c>
      <c r="I82" s="38">
        <f>'VICTOR ADRIANO'!R12</f>
        <v>1</v>
      </c>
      <c r="J82" s="24"/>
      <c r="K82" s="37" t="str">
        <f>'VICTOR ADRIANO'!T12</f>
        <v>TOTAL</v>
      </c>
      <c r="L82" s="38">
        <f>'VICTOR ADRIANO'!U12</f>
        <v>556</v>
      </c>
    </row>
    <row r="83">
      <c r="A83" s="28"/>
      <c r="B83" s="39"/>
      <c r="C83" s="39"/>
      <c r="D83" s="39"/>
      <c r="E83" s="29"/>
      <c r="F83" s="33"/>
      <c r="G83" s="34"/>
      <c r="H83" s="28"/>
      <c r="I83" s="39"/>
      <c r="J83" s="39"/>
      <c r="K83" s="39"/>
      <c r="L83" s="29"/>
    </row>
    <row r="84">
      <c r="A84" s="40"/>
      <c r="B84" s="41"/>
      <c r="C84" s="41"/>
      <c r="D84" s="41"/>
      <c r="E84" s="42"/>
      <c r="F84" s="40"/>
      <c r="G84" s="42"/>
      <c r="H84" s="40"/>
      <c r="I84" s="41"/>
      <c r="J84" s="41"/>
      <c r="K84" s="41"/>
      <c r="L84" s="42"/>
    </row>
    <row r="85">
      <c r="A85" s="30"/>
      <c r="D85" s="44"/>
      <c r="E85" s="29"/>
      <c r="F85" s="45" t="s">
        <v>25</v>
      </c>
      <c r="G85" s="29"/>
      <c r="H85" s="44"/>
      <c r="I85" s="29"/>
      <c r="J85" s="30"/>
    </row>
    <row r="86">
      <c r="D86" s="40"/>
      <c r="E86" s="42"/>
      <c r="F86" s="40"/>
      <c r="G86" s="42"/>
      <c r="H86" s="40"/>
      <c r="I86" s="42"/>
    </row>
    <row r="87">
      <c r="D87" s="46" t="s">
        <v>16</v>
      </c>
      <c r="E87" s="13"/>
      <c r="F87" s="30"/>
      <c r="H87" s="47">
        <f t="shared" ref="H87:H96" si="1">SUM(L73,E73,L59,E59,E45,L45,L31,E31,E17,L17,L3,E3)</f>
        <v>151</v>
      </c>
      <c r="I87" s="13"/>
    </row>
    <row r="88">
      <c r="D88" s="46" t="s">
        <v>17</v>
      </c>
      <c r="E88" s="13"/>
      <c r="H88" s="47">
        <f t="shared" si="1"/>
        <v>65</v>
      </c>
      <c r="I88" s="13"/>
    </row>
    <row r="89">
      <c r="D89" s="46" t="s">
        <v>18</v>
      </c>
      <c r="E89" s="13"/>
      <c r="H89" s="47">
        <f t="shared" si="1"/>
        <v>7760</v>
      </c>
      <c r="I89" s="13"/>
    </row>
    <row r="90">
      <c r="D90" s="46" t="s">
        <v>19</v>
      </c>
      <c r="E90" s="13"/>
      <c r="H90" s="47">
        <f t="shared" si="1"/>
        <v>188</v>
      </c>
      <c r="I90" s="13"/>
    </row>
    <row r="91">
      <c r="D91" s="46" t="s">
        <v>20</v>
      </c>
      <c r="E91" s="13"/>
      <c r="H91" s="47">
        <f t="shared" si="1"/>
        <v>8</v>
      </c>
      <c r="I91" s="13"/>
    </row>
    <row r="92">
      <c r="D92" s="46" t="s">
        <v>21</v>
      </c>
      <c r="E92" s="13"/>
      <c r="H92" s="47">
        <f t="shared" si="1"/>
        <v>83</v>
      </c>
      <c r="I92" s="13"/>
    </row>
    <row r="93">
      <c r="D93" s="46" t="s">
        <v>22</v>
      </c>
      <c r="E93" s="13"/>
      <c r="H93" s="47">
        <f t="shared" si="1"/>
        <v>65</v>
      </c>
      <c r="I93" s="13"/>
    </row>
    <row r="94">
      <c r="D94" s="46" t="s">
        <v>23</v>
      </c>
      <c r="E94" s="13"/>
      <c r="H94" s="47">
        <f t="shared" si="1"/>
        <v>9</v>
      </c>
      <c r="I94" s="13"/>
    </row>
    <row r="95">
      <c r="D95" s="46" t="s">
        <v>24</v>
      </c>
      <c r="E95" s="13"/>
      <c r="H95" s="47">
        <f t="shared" si="1"/>
        <v>27</v>
      </c>
      <c r="I95" s="13"/>
    </row>
    <row r="96">
      <c r="D96" s="48" t="s">
        <v>25</v>
      </c>
      <c r="E96" s="13"/>
      <c r="H96" s="49">
        <f t="shared" si="1"/>
        <v>8356</v>
      </c>
      <c r="I96" s="13"/>
    </row>
    <row r="97">
      <c r="D97" s="30"/>
    </row>
  </sheetData>
  <mergeCells count="89">
    <mergeCell ref="H2:I2"/>
    <mergeCell ref="J2:J12"/>
    <mergeCell ref="H13:L14"/>
    <mergeCell ref="A15:E15"/>
    <mergeCell ref="H15:L15"/>
    <mergeCell ref="A16:B16"/>
    <mergeCell ref="C16:C26"/>
    <mergeCell ref="D16:E16"/>
    <mergeCell ref="H16:I16"/>
    <mergeCell ref="J16:J26"/>
    <mergeCell ref="K16:L16"/>
    <mergeCell ref="A27:E28"/>
    <mergeCell ref="H27:L28"/>
    <mergeCell ref="A29:E29"/>
    <mergeCell ref="H29:L29"/>
    <mergeCell ref="A30:B30"/>
    <mergeCell ref="C30:C40"/>
    <mergeCell ref="D30:E30"/>
    <mergeCell ref="H30:I30"/>
    <mergeCell ref="J30:J40"/>
    <mergeCell ref="K30:L30"/>
    <mergeCell ref="A41:E42"/>
    <mergeCell ref="H41:L42"/>
    <mergeCell ref="A43:E43"/>
    <mergeCell ref="H43:L43"/>
    <mergeCell ref="A44:B44"/>
    <mergeCell ref="C44:C54"/>
    <mergeCell ref="D44:E44"/>
    <mergeCell ref="H44:I44"/>
    <mergeCell ref="J44:J54"/>
    <mergeCell ref="K44:L44"/>
    <mergeCell ref="A55:E56"/>
    <mergeCell ref="H55:L56"/>
    <mergeCell ref="A57:E57"/>
    <mergeCell ref="H57:L57"/>
    <mergeCell ref="A58:B58"/>
    <mergeCell ref="C58:C68"/>
    <mergeCell ref="D58:E58"/>
    <mergeCell ref="H58:I58"/>
    <mergeCell ref="J58:J68"/>
    <mergeCell ref="K58:L58"/>
    <mergeCell ref="A69:E70"/>
    <mergeCell ref="H69:L70"/>
    <mergeCell ref="C2:C12"/>
    <mergeCell ref="A13:E14"/>
    <mergeCell ref="A71:E71"/>
    <mergeCell ref="H71:L71"/>
    <mergeCell ref="A72:B72"/>
    <mergeCell ref="C72:C82"/>
    <mergeCell ref="D72:E72"/>
    <mergeCell ref="H72:I72"/>
    <mergeCell ref="J72:J82"/>
    <mergeCell ref="K72:L72"/>
    <mergeCell ref="A83:E84"/>
    <mergeCell ref="H83:L84"/>
    <mergeCell ref="F85:G86"/>
    <mergeCell ref="H85:I86"/>
    <mergeCell ref="A85:C98"/>
    <mergeCell ref="D85:E86"/>
    <mergeCell ref="D87:E87"/>
    <mergeCell ref="D88:E88"/>
    <mergeCell ref="D89:E89"/>
    <mergeCell ref="D90:E90"/>
    <mergeCell ref="D91:E91"/>
    <mergeCell ref="H95:I95"/>
    <mergeCell ref="H96:I96"/>
    <mergeCell ref="A1:E1"/>
    <mergeCell ref="H1:L1"/>
    <mergeCell ref="M1:M98"/>
    <mergeCell ref="A2:B2"/>
    <mergeCell ref="D2:E2"/>
    <mergeCell ref="K2:L2"/>
    <mergeCell ref="J85:L98"/>
    <mergeCell ref="D97:I98"/>
    <mergeCell ref="F1:G84"/>
    <mergeCell ref="F87:G96"/>
    <mergeCell ref="H87:I87"/>
    <mergeCell ref="H88:I88"/>
    <mergeCell ref="H89:I89"/>
    <mergeCell ref="H90:I90"/>
    <mergeCell ref="H91:I91"/>
    <mergeCell ref="H92:I92"/>
    <mergeCell ref="D92:E92"/>
    <mergeCell ref="D93:E93"/>
    <mergeCell ref="H93:I93"/>
    <mergeCell ref="D94:E94"/>
    <mergeCell ref="H94:I94"/>
    <mergeCell ref="D95:E95"/>
    <mergeCell ref="D96:E9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8" max="8" width="11.88"/>
    <col customWidth="1" min="9" max="9" width="16.25"/>
    <col customWidth="1" min="10" max="10" width="11.25"/>
    <col customWidth="1" min="11" max="11" width="17.63"/>
    <col customWidth="1" min="12" max="12" width="16.5"/>
    <col customWidth="1" min="13" max="13" width="18.13"/>
    <col customWidth="1" min="14" max="14" width="19.0"/>
    <col customWidth="1" min="15" max="15" width="24.0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50" t="s">
        <v>5</v>
      </c>
      <c r="G1" s="4" t="s">
        <v>6</v>
      </c>
      <c r="H1" s="50" t="s">
        <v>5</v>
      </c>
      <c r="I1" s="2" t="s">
        <v>7</v>
      </c>
      <c r="J1" s="4" t="s">
        <v>8</v>
      </c>
      <c r="K1" s="51" t="s">
        <v>9</v>
      </c>
      <c r="L1" s="4" t="s">
        <v>10</v>
      </c>
      <c r="M1" s="2" t="s">
        <v>11</v>
      </c>
      <c r="N1" s="50" t="s">
        <v>12</v>
      </c>
      <c r="O1" s="4" t="s">
        <v>13</v>
      </c>
      <c r="P1" s="5"/>
      <c r="Q1" s="5"/>
      <c r="R1" s="5"/>
      <c r="S1" s="5"/>
      <c r="T1" s="5"/>
      <c r="U1" s="5"/>
    </row>
    <row r="2" ht="15.75" customHeight="1">
      <c r="A2" s="6">
        <v>45705.0</v>
      </c>
      <c r="B2" s="6"/>
      <c r="C2" s="7">
        <v>97194.0</v>
      </c>
      <c r="D2" s="7" t="s">
        <v>40</v>
      </c>
      <c r="E2" s="6">
        <v>44409.0</v>
      </c>
      <c r="F2" s="52">
        <f t="shared" ref="F2:F709" si="1">DATEDIF(E2,TODAY(),"M")</f>
        <v>42</v>
      </c>
      <c r="G2" s="9">
        <v>44421.0</v>
      </c>
      <c r="H2" s="52">
        <f t="shared" ref="H2:H709" si="2">DATEDIF(G2,TODAY(),"M")</f>
        <v>42</v>
      </c>
      <c r="I2" s="7" t="s">
        <v>41</v>
      </c>
      <c r="J2" s="7" t="s">
        <v>42</v>
      </c>
      <c r="K2" s="53"/>
      <c r="L2" s="7"/>
      <c r="M2" s="10"/>
      <c r="N2" s="7" t="s">
        <v>18</v>
      </c>
      <c r="O2" s="10"/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>
        <v>45705.0</v>
      </c>
      <c r="B3" s="6">
        <v>45705.0</v>
      </c>
      <c r="C3" s="7">
        <v>196303.0</v>
      </c>
      <c r="D3" s="7" t="s">
        <v>43</v>
      </c>
      <c r="E3" s="6">
        <v>45200.0</v>
      </c>
      <c r="F3" s="52">
        <f t="shared" si="1"/>
        <v>16</v>
      </c>
      <c r="G3" s="6">
        <v>45279.0</v>
      </c>
      <c r="H3" s="52">
        <f t="shared" si="2"/>
        <v>13</v>
      </c>
      <c r="I3" s="7" t="s">
        <v>44</v>
      </c>
      <c r="J3" s="7">
        <v>102.0</v>
      </c>
      <c r="K3" s="53" t="s">
        <v>45</v>
      </c>
      <c r="L3" s="7" t="s">
        <v>46</v>
      </c>
      <c r="M3" s="6">
        <v>45684.0</v>
      </c>
      <c r="N3" s="7" t="s">
        <v>22</v>
      </c>
      <c r="O3" s="7" t="s">
        <v>47</v>
      </c>
      <c r="Q3" s="16" t="s">
        <v>16</v>
      </c>
      <c r="R3" s="17">
        <f>COUNTIFS(N:N,"VERIFICADO",B:B,S2)</f>
        <v>10</v>
      </c>
      <c r="S3" s="18"/>
      <c r="T3" s="16" t="s">
        <v>16</v>
      </c>
      <c r="U3" s="17">
        <f>COUNTIFS(N:N,"VERIFICADO")</f>
        <v>14</v>
      </c>
    </row>
    <row r="4" ht="15.75" customHeight="1">
      <c r="A4" s="6">
        <v>45694.0</v>
      </c>
      <c r="B4" s="6">
        <v>45706.0</v>
      </c>
      <c r="C4" s="7">
        <v>215947.0</v>
      </c>
      <c r="D4" s="7" t="s">
        <v>43</v>
      </c>
      <c r="E4" s="6">
        <v>45413.0</v>
      </c>
      <c r="F4" s="52">
        <f t="shared" si="1"/>
        <v>9</v>
      </c>
      <c r="G4" s="6">
        <v>45441.0</v>
      </c>
      <c r="H4" s="52">
        <f t="shared" si="2"/>
        <v>8</v>
      </c>
      <c r="I4" s="7" t="s">
        <v>48</v>
      </c>
      <c r="J4" s="7">
        <v>404.0</v>
      </c>
      <c r="K4" s="53" t="s">
        <v>49</v>
      </c>
      <c r="L4" s="7" t="s">
        <v>50</v>
      </c>
      <c r="M4" s="6">
        <v>45706.0</v>
      </c>
      <c r="N4" s="7" t="s">
        <v>16</v>
      </c>
      <c r="O4" s="7" t="s">
        <v>51</v>
      </c>
      <c r="Q4" s="16" t="s">
        <v>17</v>
      </c>
      <c r="R4" s="17">
        <f>COUNTIFS(N:N,"análise",B:B,S2)</f>
        <v>3</v>
      </c>
      <c r="S4" s="19"/>
      <c r="T4" s="16" t="s">
        <v>17</v>
      </c>
      <c r="U4" s="17">
        <f>COUNTIFS(N:N,"ANÁLISE")</f>
        <v>4</v>
      </c>
    </row>
    <row r="5" ht="15.75" customHeight="1">
      <c r="A5" s="6">
        <v>45687.0</v>
      </c>
      <c r="B5" s="6">
        <v>45706.0</v>
      </c>
      <c r="C5" s="7">
        <v>239566.0</v>
      </c>
      <c r="D5" s="7" t="s">
        <v>43</v>
      </c>
      <c r="E5" s="6">
        <v>45444.0</v>
      </c>
      <c r="F5" s="52">
        <f t="shared" si="1"/>
        <v>8</v>
      </c>
      <c r="G5" s="6">
        <v>45672.0</v>
      </c>
      <c r="H5" s="52">
        <f t="shared" si="2"/>
        <v>1</v>
      </c>
      <c r="I5" s="7" t="s">
        <v>44</v>
      </c>
      <c r="J5" s="7">
        <v>106.0</v>
      </c>
      <c r="K5" s="53" t="s">
        <v>52</v>
      </c>
      <c r="L5" s="7" t="s">
        <v>46</v>
      </c>
      <c r="M5" s="6">
        <v>45706.0</v>
      </c>
      <c r="N5" s="7" t="s">
        <v>16</v>
      </c>
      <c r="O5" s="7" t="s">
        <v>53</v>
      </c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644</v>
      </c>
    </row>
    <row r="6" ht="15.75" customHeight="1">
      <c r="A6" s="6">
        <v>45705.0</v>
      </c>
      <c r="B6" s="6">
        <v>45705.0</v>
      </c>
      <c r="C6" s="7">
        <v>169092.0</v>
      </c>
      <c r="D6" s="7" t="s">
        <v>54</v>
      </c>
      <c r="E6" s="6">
        <v>44896.0</v>
      </c>
      <c r="F6" s="52">
        <f t="shared" si="1"/>
        <v>26</v>
      </c>
      <c r="G6" s="6">
        <v>45044.0</v>
      </c>
      <c r="H6" s="52">
        <f t="shared" si="2"/>
        <v>21</v>
      </c>
      <c r="I6" s="7" t="s">
        <v>48</v>
      </c>
      <c r="J6" s="7">
        <v>404.0</v>
      </c>
      <c r="K6" s="53"/>
      <c r="L6" s="10"/>
      <c r="M6" s="10"/>
      <c r="N6" s="7" t="s">
        <v>17</v>
      </c>
      <c r="O6" s="7" t="s">
        <v>55</v>
      </c>
      <c r="Q6" s="16" t="s">
        <v>19</v>
      </c>
      <c r="R6" s="17">
        <f>COUNTIFS(N:N,"prioridade",B:B,S2)</f>
        <v>8</v>
      </c>
      <c r="S6" s="19"/>
      <c r="T6" s="16" t="s">
        <v>19</v>
      </c>
      <c r="U6" s="17">
        <f>COUNTIFS(N:N,"PRIORIDADE")</f>
        <v>9</v>
      </c>
    </row>
    <row r="7" ht="15.75" customHeight="1">
      <c r="A7" s="6">
        <v>45705.0</v>
      </c>
      <c r="B7" s="6"/>
      <c r="C7" s="7">
        <v>203097.0</v>
      </c>
      <c r="D7" s="7" t="s">
        <v>54</v>
      </c>
      <c r="E7" s="6">
        <v>44562.0</v>
      </c>
      <c r="F7" s="52">
        <f t="shared" si="1"/>
        <v>37</v>
      </c>
      <c r="G7" s="9">
        <v>45312.0</v>
      </c>
      <c r="H7" s="52">
        <f t="shared" si="2"/>
        <v>12</v>
      </c>
      <c r="I7" s="7" t="s">
        <v>56</v>
      </c>
      <c r="J7" s="7">
        <v>502.0</v>
      </c>
      <c r="K7" s="53"/>
      <c r="L7" s="10"/>
      <c r="M7" s="10"/>
      <c r="N7" s="7" t="s">
        <v>18</v>
      </c>
      <c r="O7" s="10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0</v>
      </c>
    </row>
    <row r="8" ht="15.75" customHeight="1">
      <c r="A8" s="6">
        <v>45705.0</v>
      </c>
      <c r="B8" s="6">
        <v>45705.0</v>
      </c>
      <c r="C8" s="7">
        <v>192480.0</v>
      </c>
      <c r="D8" s="7" t="s">
        <v>54</v>
      </c>
      <c r="E8" s="54">
        <v>45200.0</v>
      </c>
      <c r="F8" s="52">
        <f t="shared" si="1"/>
        <v>16</v>
      </c>
      <c r="G8" s="55">
        <v>45240.0</v>
      </c>
      <c r="H8" s="52">
        <f t="shared" si="2"/>
        <v>15</v>
      </c>
      <c r="I8" s="7" t="s">
        <v>57</v>
      </c>
      <c r="J8" s="7" t="s">
        <v>58</v>
      </c>
      <c r="K8" s="53" t="s">
        <v>59</v>
      </c>
      <c r="L8" s="7" t="s">
        <v>46</v>
      </c>
      <c r="M8" s="6">
        <v>45695.0</v>
      </c>
      <c r="N8" s="7" t="s">
        <v>22</v>
      </c>
      <c r="O8" s="7" t="s">
        <v>47</v>
      </c>
      <c r="Q8" s="16" t="s">
        <v>21</v>
      </c>
      <c r="R8" s="17">
        <f>COUNTIFS(N:N,"aprovado",B:B,S2)</f>
        <v>7</v>
      </c>
      <c r="S8" s="19"/>
      <c r="T8" s="16" t="s">
        <v>21</v>
      </c>
      <c r="U8" s="17">
        <f>COUNTIFS(N:N,"APROVADO")</f>
        <v>14</v>
      </c>
    </row>
    <row r="9" ht="15.75" customHeight="1">
      <c r="A9" s="6">
        <v>45705.0</v>
      </c>
      <c r="B9" s="6"/>
      <c r="C9" s="7">
        <v>200686.0</v>
      </c>
      <c r="D9" s="7" t="s">
        <v>54</v>
      </c>
      <c r="E9" s="6">
        <v>45292.0</v>
      </c>
      <c r="F9" s="52">
        <f t="shared" si="1"/>
        <v>13</v>
      </c>
      <c r="G9" s="9">
        <v>45321.0</v>
      </c>
      <c r="H9" s="52">
        <f t="shared" si="2"/>
        <v>12</v>
      </c>
      <c r="I9" s="7" t="s">
        <v>60</v>
      </c>
      <c r="J9" s="7">
        <v>212.0</v>
      </c>
      <c r="K9" s="53"/>
      <c r="L9" s="10"/>
      <c r="M9" s="10"/>
      <c r="N9" s="7" t="s">
        <v>18</v>
      </c>
      <c r="O9" s="10"/>
      <c r="Q9" s="21" t="s">
        <v>22</v>
      </c>
      <c r="R9" s="17">
        <f>COUNTIFS(N:N,"quitado",B:B,S2)</f>
        <v>1</v>
      </c>
      <c r="S9" s="19"/>
      <c r="T9" s="21" t="s">
        <v>22</v>
      </c>
      <c r="U9" s="17">
        <f>COUNTIFS(N:N,"QUITADO")</f>
        <v>16</v>
      </c>
    </row>
    <row r="10" ht="15.75" customHeight="1">
      <c r="A10" s="6">
        <v>45705.0</v>
      </c>
      <c r="B10" s="6"/>
      <c r="C10" s="7">
        <v>225133.0</v>
      </c>
      <c r="D10" s="7" t="s">
        <v>54</v>
      </c>
      <c r="E10" s="6">
        <v>45352.0</v>
      </c>
      <c r="F10" s="52">
        <f t="shared" si="1"/>
        <v>11</v>
      </c>
      <c r="G10" s="6">
        <v>45530.0</v>
      </c>
      <c r="H10" s="52">
        <f t="shared" si="2"/>
        <v>5</v>
      </c>
      <c r="I10" s="7" t="s">
        <v>44</v>
      </c>
      <c r="J10" s="7" t="s">
        <v>61</v>
      </c>
      <c r="K10" s="53"/>
      <c r="L10" s="10"/>
      <c r="M10" s="10"/>
      <c r="N10" s="7" t="s">
        <v>18</v>
      </c>
      <c r="O10" s="10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4</v>
      </c>
    </row>
    <row r="11" ht="15.75" customHeight="1">
      <c r="A11" s="6">
        <v>45694.0</v>
      </c>
      <c r="B11" s="6">
        <v>45705.0</v>
      </c>
      <c r="C11" s="7">
        <v>215864.0</v>
      </c>
      <c r="D11" s="7" t="s">
        <v>54</v>
      </c>
      <c r="E11" s="6">
        <v>45444.0</v>
      </c>
      <c r="F11" s="52">
        <f t="shared" si="1"/>
        <v>8</v>
      </c>
      <c r="G11" s="6">
        <v>45495.0</v>
      </c>
      <c r="H11" s="52">
        <f t="shared" si="2"/>
        <v>6</v>
      </c>
      <c r="I11" s="7" t="s">
        <v>57</v>
      </c>
      <c r="J11" s="7">
        <v>310.0</v>
      </c>
      <c r="K11" s="53" t="s">
        <v>62</v>
      </c>
      <c r="L11" s="7" t="s">
        <v>50</v>
      </c>
      <c r="M11" s="6">
        <v>45705.0</v>
      </c>
      <c r="N11" s="7" t="s">
        <v>21</v>
      </c>
      <c r="O11" s="7" t="s">
        <v>53</v>
      </c>
      <c r="Q11" s="16" t="s">
        <v>24</v>
      </c>
      <c r="R11" s="17">
        <f>COUNTIFS(N:N,"cancelado",B:B,S2)</f>
        <v>1</v>
      </c>
      <c r="S11" s="19"/>
      <c r="T11" s="16" t="s">
        <v>24</v>
      </c>
      <c r="U11" s="17">
        <f>COUNTIFS(N:N,"CANCELADO")</f>
        <v>4</v>
      </c>
    </row>
    <row r="12" ht="15.75" customHeight="1">
      <c r="A12" s="6">
        <v>45705.0</v>
      </c>
      <c r="B12" s="10"/>
      <c r="C12" s="7">
        <v>226485.0</v>
      </c>
      <c r="D12" s="7" t="s">
        <v>54</v>
      </c>
      <c r="E12" s="6">
        <v>45292.0</v>
      </c>
      <c r="F12" s="52">
        <f t="shared" si="1"/>
        <v>13</v>
      </c>
      <c r="G12" s="6">
        <v>45533.0</v>
      </c>
      <c r="H12" s="52">
        <f t="shared" si="2"/>
        <v>5</v>
      </c>
      <c r="I12" s="7" t="s">
        <v>48</v>
      </c>
      <c r="J12" s="7" t="s">
        <v>7</v>
      </c>
      <c r="K12" s="53"/>
      <c r="L12" s="10"/>
      <c r="M12" s="10"/>
      <c r="N12" s="7" t="s">
        <v>18</v>
      </c>
      <c r="O12" s="10"/>
      <c r="Q12" s="22" t="s">
        <v>25</v>
      </c>
      <c r="R12" s="23">
        <f>SUM(R3,R4,R8,R9)</f>
        <v>21</v>
      </c>
      <c r="S12" s="24"/>
      <c r="T12" s="22" t="s">
        <v>25</v>
      </c>
      <c r="U12" s="23">
        <f>SUM(U3:U11)</f>
        <v>709</v>
      </c>
    </row>
    <row r="13">
      <c r="A13" s="6">
        <v>45705.0</v>
      </c>
      <c r="B13" s="10"/>
      <c r="C13" s="7">
        <v>228205.0</v>
      </c>
      <c r="D13" s="7" t="s">
        <v>54</v>
      </c>
      <c r="E13" s="6">
        <v>45505.0</v>
      </c>
      <c r="F13" s="52">
        <f t="shared" si="1"/>
        <v>6</v>
      </c>
      <c r="G13" s="6">
        <v>45553.0</v>
      </c>
      <c r="H13" s="52">
        <f t="shared" si="2"/>
        <v>5</v>
      </c>
      <c r="I13" s="7" t="s">
        <v>57</v>
      </c>
      <c r="J13" s="7">
        <v>301.0</v>
      </c>
      <c r="K13" s="53"/>
      <c r="L13" s="10"/>
      <c r="M13" s="10"/>
      <c r="N13" s="7" t="s">
        <v>18</v>
      </c>
      <c r="O13" s="10"/>
      <c r="Q13" s="25"/>
    </row>
    <row r="14">
      <c r="A14" s="6">
        <v>45705.0</v>
      </c>
      <c r="B14" s="10"/>
      <c r="C14" s="7">
        <v>220161.0</v>
      </c>
      <c r="D14" s="7" t="s">
        <v>54</v>
      </c>
      <c r="E14" s="6">
        <v>45323.0</v>
      </c>
      <c r="F14" s="52">
        <f t="shared" si="1"/>
        <v>12</v>
      </c>
      <c r="G14" s="6">
        <v>45476.0</v>
      </c>
      <c r="H14" s="52">
        <f t="shared" si="2"/>
        <v>7</v>
      </c>
      <c r="I14" s="7" t="s">
        <v>56</v>
      </c>
      <c r="J14" s="7">
        <v>501.0</v>
      </c>
      <c r="K14" s="53"/>
      <c r="L14" s="10"/>
      <c r="M14" s="6">
        <v>45694.0</v>
      </c>
      <c r="N14" s="7" t="s">
        <v>18</v>
      </c>
      <c r="O14" s="10"/>
    </row>
    <row r="15">
      <c r="A15" s="6">
        <v>45693.0</v>
      </c>
      <c r="B15" s="6">
        <v>45706.0</v>
      </c>
      <c r="C15" s="7">
        <v>230113.0</v>
      </c>
      <c r="D15" s="7" t="s">
        <v>54</v>
      </c>
      <c r="E15" s="6">
        <v>45474.0</v>
      </c>
      <c r="F15" s="52">
        <f t="shared" si="1"/>
        <v>7</v>
      </c>
      <c r="G15" s="6">
        <v>45572.0</v>
      </c>
      <c r="H15" s="52">
        <f t="shared" si="2"/>
        <v>4</v>
      </c>
      <c r="I15" s="7" t="s">
        <v>57</v>
      </c>
      <c r="J15" s="7" t="s">
        <v>63</v>
      </c>
      <c r="K15" s="53">
        <v>10000.0</v>
      </c>
      <c r="L15" s="7" t="s">
        <v>50</v>
      </c>
      <c r="M15" s="6">
        <v>45706.0</v>
      </c>
      <c r="N15" s="7" t="s">
        <v>16</v>
      </c>
      <c r="O15" s="7" t="s">
        <v>51</v>
      </c>
    </row>
    <row r="16">
      <c r="A16" s="6">
        <v>45705.0</v>
      </c>
      <c r="B16" s="10"/>
      <c r="C16" s="7">
        <v>234513.0</v>
      </c>
      <c r="D16" s="7" t="s">
        <v>54</v>
      </c>
      <c r="E16" s="6">
        <v>45474.0</v>
      </c>
      <c r="F16" s="52">
        <f t="shared" si="1"/>
        <v>7</v>
      </c>
      <c r="G16" s="9">
        <v>45614.0</v>
      </c>
      <c r="H16" s="52">
        <f t="shared" si="2"/>
        <v>3</v>
      </c>
      <c r="I16" s="7" t="s">
        <v>56</v>
      </c>
      <c r="J16" s="7">
        <v>502.0</v>
      </c>
      <c r="K16" s="53"/>
      <c r="L16" s="10"/>
      <c r="M16" s="10"/>
      <c r="N16" s="7" t="s">
        <v>18</v>
      </c>
      <c r="O16" s="10"/>
    </row>
    <row r="17">
      <c r="A17" s="6">
        <v>45705.0</v>
      </c>
      <c r="B17" s="6">
        <v>45705.0</v>
      </c>
      <c r="C17" s="7">
        <v>183545.0</v>
      </c>
      <c r="D17" s="7" t="s">
        <v>64</v>
      </c>
      <c r="E17" s="6">
        <v>45139.0</v>
      </c>
      <c r="F17" s="52">
        <f t="shared" si="1"/>
        <v>18</v>
      </c>
      <c r="G17" s="6">
        <v>45164.0</v>
      </c>
      <c r="H17" s="52">
        <f t="shared" si="2"/>
        <v>17</v>
      </c>
      <c r="I17" s="7" t="s">
        <v>57</v>
      </c>
      <c r="J17" s="7" t="s">
        <v>65</v>
      </c>
      <c r="K17" s="53">
        <v>6500.0</v>
      </c>
      <c r="L17" s="7" t="s">
        <v>66</v>
      </c>
      <c r="M17" s="6">
        <v>45701.0</v>
      </c>
      <c r="N17" s="7" t="s">
        <v>16</v>
      </c>
      <c r="O17" s="7" t="s">
        <v>67</v>
      </c>
    </row>
    <row r="18">
      <c r="A18" s="6">
        <v>45705.0</v>
      </c>
      <c r="B18" s="10"/>
      <c r="C18" s="7">
        <v>224921.0</v>
      </c>
      <c r="D18" s="7" t="s">
        <v>64</v>
      </c>
      <c r="E18" s="6">
        <v>45383.0</v>
      </c>
      <c r="F18" s="52">
        <f t="shared" si="1"/>
        <v>10</v>
      </c>
      <c r="G18" s="6">
        <v>45520.0</v>
      </c>
      <c r="H18" s="52">
        <f t="shared" si="2"/>
        <v>6</v>
      </c>
      <c r="I18" s="7" t="s">
        <v>57</v>
      </c>
      <c r="J18" s="7">
        <v>308.0</v>
      </c>
      <c r="K18" s="56"/>
      <c r="L18" s="10"/>
      <c r="M18" s="10"/>
      <c r="N18" s="7" t="s">
        <v>18</v>
      </c>
      <c r="O18" s="10"/>
    </row>
    <row r="19">
      <c r="A19" s="6">
        <v>45705.0</v>
      </c>
      <c r="B19" s="10"/>
      <c r="C19" s="7">
        <v>219242.0</v>
      </c>
      <c r="D19" s="7" t="s">
        <v>64</v>
      </c>
      <c r="E19" s="6">
        <v>45444.0</v>
      </c>
      <c r="F19" s="52">
        <f t="shared" si="1"/>
        <v>8</v>
      </c>
      <c r="G19" s="6">
        <v>45468.0</v>
      </c>
      <c r="H19" s="52">
        <f t="shared" si="2"/>
        <v>7</v>
      </c>
      <c r="I19" s="7" t="s">
        <v>57</v>
      </c>
      <c r="J19" s="7">
        <v>301.0</v>
      </c>
      <c r="K19" s="56"/>
      <c r="L19" s="10"/>
      <c r="M19" s="10"/>
      <c r="N19" s="7" t="s">
        <v>18</v>
      </c>
      <c r="O19" s="10"/>
    </row>
    <row r="20">
      <c r="A20" s="6">
        <v>45705.0</v>
      </c>
      <c r="B20" s="10"/>
      <c r="C20" s="7">
        <v>223948.0</v>
      </c>
      <c r="D20" s="7" t="s">
        <v>64</v>
      </c>
      <c r="E20" s="6">
        <v>45505.0</v>
      </c>
      <c r="F20" s="52">
        <f t="shared" si="1"/>
        <v>6</v>
      </c>
      <c r="G20" s="6">
        <v>45514.0</v>
      </c>
      <c r="H20" s="52">
        <f t="shared" si="2"/>
        <v>6</v>
      </c>
      <c r="I20" s="7" t="s">
        <v>57</v>
      </c>
      <c r="J20" s="7">
        <v>312.0</v>
      </c>
      <c r="K20" s="56"/>
      <c r="L20" s="10"/>
      <c r="M20" s="6"/>
      <c r="N20" s="7" t="s">
        <v>18</v>
      </c>
      <c r="O20" s="10"/>
    </row>
    <row r="21">
      <c r="A21" s="6">
        <v>45705.0</v>
      </c>
      <c r="B21" s="10"/>
      <c r="C21" s="7">
        <v>158913.0</v>
      </c>
      <c r="D21" s="7" t="s">
        <v>68</v>
      </c>
      <c r="E21" s="6">
        <v>44896.0</v>
      </c>
      <c r="F21" s="52">
        <f t="shared" si="1"/>
        <v>26</v>
      </c>
      <c r="G21" s="6">
        <v>44957.0</v>
      </c>
      <c r="H21" s="52">
        <f t="shared" si="2"/>
        <v>24</v>
      </c>
      <c r="I21" s="7" t="s">
        <v>69</v>
      </c>
      <c r="J21" s="7">
        <v>316.0</v>
      </c>
      <c r="K21" s="56"/>
      <c r="L21" s="10"/>
      <c r="M21" s="10"/>
      <c r="N21" s="7" t="s">
        <v>18</v>
      </c>
      <c r="O21" s="10"/>
    </row>
    <row r="22">
      <c r="A22" s="6">
        <v>45705.0</v>
      </c>
      <c r="B22" s="10"/>
      <c r="C22" s="7">
        <v>159828.0</v>
      </c>
      <c r="D22" s="7" t="s">
        <v>68</v>
      </c>
      <c r="E22" s="6">
        <v>44927.0</v>
      </c>
      <c r="F22" s="52">
        <f t="shared" si="1"/>
        <v>25</v>
      </c>
      <c r="G22" s="6">
        <v>44964.0</v>
      </c>
      <c r="H22" s="52">
        <f t="shared" si="2"/>
        <v>24</v>
      </c>
      <c r="I22" s="7" t="s">
        <v>56</v>
      </c>
      <c r="J22" s="7">
        <v>511.0</v>
      </c>
      <c r="K22" s="56"/>
      <c r="L22" s="10"/>
      <c r="M22" s="10"/>
      <c r="N22" s="7" t="s">
        <v>18</v>
      </c>
      <c r="O22" s="10"/>
    </row>
    <row r="23">
      <c r="A23" s="6">
        <v>45705.0</v>
      </c>
      <c r="B23" s="10"/>
      <c r="C23" s="7">
        <v>190910.0</v>
      </c>
      <c r="D23" s="7" t="s">
        <v>68</v>
      </c>
      <c r="E23" s="6">
        <v>45170.0</v>
      </c>
      <c r="F23" s="52">
        <f t="shared" si="1"/>
        <v>17</v>
      </c>
      <c r="G23" s="9">
        <v>45226.0</v>
      </c>
      <c r="H23" s="52">
        <f t="shared" si="2"/>
        <v>15</v>
      </c>
      <c r="I23" s="7" t="s">
        <v>57</v>
      </c>
      <c r="J23" s="7">
        <v>309.0</v>
      </c>
      <c r="K23" s="56"/>
      <c r="L23" s="10"/>
      <c r="M23" s="10"/>
      <c r="N23" s="7" t="s">
        <v>18</v>
      </c>
      <c r="O23" s="10"/>
    </row>
    <row r="24">
      <c r="A24" s="6">
        <v>45705.0</v>
      </c>
      <c r="B24" s="10"/>
      <c r="C24" s="7">
        <v>193464.0</v>
      </c>
      <c r="D24" s="7" t="s">
        <v>68</v>
      </c>
      <c r="E24" s="6">
        <v>45200.0</v>
      </c>
      <c r="F24" s="52">
        <f t="shared" si="1"/>
        <v>16</v>
      </c>
      <c r="G24" s="9">
        <v>45251.0</v>
      </c>
      <c r="H24" s="52">
        <f t="shared" si="2"/>
        <v>14</v>
      </c>
      <c r="I24" s="7" t="s">
        <v>57</v>
      </c>
      <c r="J24" s="7">
        <v>314.0</v>
      </c>
      <c r="K24" s="56"/>
      <c r="L24" s="10"/>
      <c r="M24" s="10"/>
      <c r="N24" s="7" t="s">
        <v>18</v>
      </c>
      <c r="O24" s="10"/>
    </row>
    <row r="25">
      <c r="A25" s="6">
        <v>45699.0</v>
      </c>
      <c r="B25" s="6">
        <v>45705.0</v>
      </c>
      <c r="C25" s="7">
        <v>206463.0</v>
      </c>
      <c r="D25" s="7" t="s">
        <v>68</v>
      </c>
      <c r="E25" s="6">
        <v>45323.0</v>
      </c>
      <c r="F25" s="52">
        <f t="shared" si="1"/>
        <v>12</v>
      </c>
      <c r="G25" s="6">
        <v>45365.0</v>
      </c>
      <c r="H25" s="52">
        <f t="shared" si="2"/>
        <v>11</v>
      </c>
      <c r="I25" s="7" t="s">
        <v>69</v>
      </c>
      <c r="J25" s="7">
        <v>302.0</v>
      </c>
      <c r="K25" s="53">
        <v>30000.0</v>
      </c>
      <c r="L25" s="7" t="s">
        <v>46</v>
      </c>
      <c r="M25" s="6">
        <v>45705.0</v>
      </c>
      <c r="N25" s="7" t="s">
        <v>21</v>
      </c>
      <c r="O25" s="10"/>
    </row>
    <row r="26">
      <c r="A26" s="6">
        <v>45705.0</v>
      </c>
      <c r="B26" s="10"/>
      <c r="C26" s="7">
        <v>203776.0</v>
      </c>
      <c r="D26" s="7" t="s">
        <v>68</v>
      </c>
      <c r="E26" s="6">
        <v>45352.0</v>
      </c>
      <c r="F26" s="52">
        <f t="shared" si="1"/>
        <v>11</v>
      </c>
      <c r="G26" s="6">
        <v>45345.0</v>
      </c>
      <c r="H26" s="52">
        <f t="shared" si="2"/>
        <v>11</v>
      </c>
      <c r="I26" s="7" t="s">
        <v>57</v>
      </c>
      <c r="J26" s="7">
        <v>308.0</v>
      </c>
      <c r="K26" s="56"/>
      <c r="L26" s="10"/>
      <c r="M26" s="10"/>
      <c r="N26" s="7" t="s">
        <v>18</v>
      </c>
      <c r="O26" s="10"/>
    </row>
    <row r="27">
      <c r="A27" s="6">
        <v>45705.0</v>
      </c>
      <c r="B27" s="10"/>
      <c r="C27" s="7">
        <v>223720.0</v>
      </c>
      <c r="D27" s="7" t="s">
        <v>68</v>
      </c>
      <c r="E27" s="6">
        <v>45383.0</v>
      </c>
      <c r="F27" s="52">
        <f t="shared" si="1"/>
        <v>10</v>
      </c>
      <c r="G27" s="6">
        <v>45506.0</v>
      </c>
      <c r="H27" s="52">
        <f t="shared" si="2"/>
        <v>6</v>
      </c>
      <c r="I27" s="7" t="s">
        <v>69</v>
      </c>
      <c r="J27" s="7">
        <v>312.0</v>
      </c>
      <c r="K27" s="56"/>
      <c r="L27" s="10"/>
      <c r="M27" s="10"/>
      <c r="N27" s="7" t="s">
        <v>18</v>
      </c>
      <c r="O27" s="10"/>
    </row>
    <row r="28">
      <c r="A28" s="6">
        <v>45705.0</v>
      </c>
      <c r="B28" s="6">
        <v>45705.0</v>
      </c>
      <c r="C28" s="7">
        <v>228790.0</v>
      </c>
      <c r="D28" s="7" t="s">
        <v>68</v>
      </c>
      <c r="E28" s="6">
        <v>44866.0</v>
      </c>
      <c r="F28" s="52">
        <f t="shared" si="1"/>
        <v>27</v>
      </c>
      <c r="G28" s="6">
        <v>45558.0</v>
      </c>
      <c r="H28" s="52">
        <f t="shared" si="2"/>
        <v>4</v>
      </c>
      <c r="I28" s="7" t="s">
        <v>56</v>
      </c>
      <c r="J28" s="7">
        <v>505.0</v>
      </c>
      <c r="K28" s="53">
        <v>12000.0</v>
      </c>
      <c r="L28" s="7" t="s">
        <v>46</v>
      </c>
      <c r="M28" s="6">
        <v>45674.0</v>
      </c>
      <c r="N28" s="7" t="s">
        <v>21</v>
      </c>
      <c r="O28" s="10"/>
    </row>
    <row r="29">
      <c r="A29" s="6">
        <v>45705.0</v>
      </c>
      <c r="B29" s="10"/>
      <c r="C29" s="7">
        <v>215807.0</v>
      </c>
      <c r="D29" s="7" t="s">
        <v>68</v>
      </c>
      <c r="E29" s="6">
        <v>45413.0</v>
      </c>
      <c r="F29" s="52">
        <f t="shared" si="1"/>
        <v>9</v>
      </c>
      <c r="G29" s="6">
        <v>45436.0</v>
      </c>
      <c r="H29" s="52">
        <f t="shared" si="2"/>
        <v>8</v>
      </c>
      <c r="I29" s="7" t="s">
        <v>57</v>
      </c>
      <c r="J29" s="7">
        <v>308.0</v>
      </c>
      <c r="K29" s="56"/>
      <c r="L29" s="10"/>
      <c r="M29" s="10"/>
      <c r="N29" s="7" t="s">
        <v>18</v>
      </c>
      <c r="O29" s="10"/>
    </row>
    <row r="30">
      <c r="A30" s="6">
        <v>45705.0</v>
      </c>
      <c r="B30" s="10"/>
      <c r="C30" s="7">
        <v>218362.0</v>
      </c>
      <c r="D30" s="7" t="s">
        <v>68</v>
      </c>
      <c r="E30" s="6">
        <v>45413.0</v>
      </c>
      <c r="F30" s="52">
        <f t="shared" si="1"/>
        <v>9</v>
      </c>
      <c r="G30" s="6">
        <v>45457.0</v>
      </c>
      <c r="H30" s="52">
        <f t="shared" si="2"/>
        <v>8</v>
      </c>
      <c r="I30" s="7" t="s">
        <v>48</v>
      </c>
      <c r="J30" s="7">
        <v>404.0</v>
      </c>
      <c r="K30" s="56"/>
      <c r="L30" s="10"/>
      <c r="M30" s="10"/>
      <c r="N30" s="7" t="s">
        <v>18</v>
      </c>
      <c r="O30" s="10"/>
    </row>
    <row r="31">
      <c r="A31" s="6">
        <v>45705.0</v>
      </c>
      <c r="B31" s="10"/>
      <c r="C31" s="7">
        <v>231512.0</v>
      </c>
      <c r="D31" s="7" t="s">
        <v>68</v>
      </c>
      <c r="E31" s="6">
        <v>45536.0</v>
      </c>
      <c r="F31" s="52">
        <f t="shared" si="1"/>
        <v>5</v>
      </c>
      <c r="G31" s="9">
        <v>45586.0</v>
      </c>
      <c r="H31" s="52">
        <f t="shared" si="2"/>
        <v>3</v>
      </c>
      <c r="I31" s="7" t="s">
        <v>57</v>
      </c>
      <c r="J31" s="7">
        <v>301.0</v>
      </c>
      <c r="K31" s="56"/>
      <c r="L31" s="10"/>
      <c r="M31" s="10"/>
      <c r="N31" s="7" t="s">
        <v>18</v>
      </c>
      <c r="O31" s="10"/>
    </row>
    <row r="32">
      <c r="A32" s="6">
        <v>45705.0</v>
      </c>
      <c r="B32" s="10"/>
      <c r="C32" s="7">
        <v>214232.0</v>
      </c>
      <c r="D32" s="7" t="s">
        <v>68</v>
      </c>
      <c r="E32" s="6">
        <v>45383.0</v>
      </c>
      <c r="F32" s="52">
        <f t="shared" si="1"/>
        <v>10</v>
      </c>
      <c r="G32" s="6">
        <v>45425.0</v>
      </c>
      <c r="H32" s="52">
        <f t="shared" si="2"/>
        <v>9</v>
      </c>
      <c r="I32" s="7" t="s">
        <v>70</v>
      </c>
      <c r="J32" s="7">
        <v>1003.0</v>
      </c>
      <c r="K32" s="56"/>
      <c r="L32" s="10"/>
      <c r="M32" s="10"/>
      <c r="N32" s="7" t="s">
        <v>18</v>
      </c>
      <c r="O32" s="10"/>
    </row>
    <row r="33">
      <c r="A33" s="6">
        <v>45705.0</v>
      </c>
      <c r="B33" s="10"/>
      <c r="C33" s="7">
        <v>194335.0</v>
      </c>
      <c r="D33" s="7" t="s">
        <v>71</v>
      </c>
      <c r="E33" s="6">
        <v>45231.0</v>
      </c>
      <c r="F33" s="52">
        <f t="shared" si="1"/>
        <v>15</v>
      </c>
      <c r="G33" s="6">
        <v>45266.0</v>
      </c>
      <c r="H33" s="52">
        <f t="shared" si="2"/>
        <v>14</v>
      </c>
      <c r="I33" s="7" t="s">
        <v>72</v>
      </c>
      <c r="J33" s="7" t="s">
        <v>7</v>
      </c>
      <c r="K33" s="56"/>
      <c r="L33" s="10"/>
      <c r="M33" s="10"/>
      <c r="N33" s="7" t="s">
        <v>18</v>
      </c>
      <c r="O33" s="10"/>
    </row>
    <row r="34">
      <c r="A34" s="6">
        <v>45705.0</v>
      </c>
      <c r="B34" s="10"/>
      <c r="C34" s="7">
        <v>172321.0</v>
      </c>
      <c r="D34" s="7" t="s">
        <v>71</v>
      </c>
      <c r="E34" s="6">
        <v>44986.0</v>
      </c>
      <c r="F34" s="52">
        <f t="shared" si="1"/>
        <v>23</v>
      </c>
      <c r="G34" s="6">
        <v>45071.0</v>
      </c>
      <c r="H34" s="52">
        <f t="shared" si="2"/>
        <v>20</v>
      </c>
      <c r="I34" s="7" t="s">
        <v>48</v>
      </c>
      <c r="J34" s="7">
        <v>402.0</v>
      </c>
      <c r="K34" s="56"/>
      <c r="L34" s="10"/>
      <c r="M34" s="10"/>
      <c r="N34" s="7" t="s">
        <v>18</v>
      </c>
      <c r="O34" s="10"/>
    </row>
    <row r="35">
      <c r="A35" s="6">
        <v>45705.0</v>
      </c>
      <c r="B35" s="6">
        <v>45705.0</v>
      </c>
      <c r="C35" s="7">
        <v>228934.0</v>
      </c>
      <c r="D35" s="7" t="s">
        <v>71</v>
      </c>
      <c r="E35" s="6">
        <v>45383.0</v>
      </c>
      <c r="F35" s="52">
        <f t="shared" si="1"/>
        <v>10</v>
      </c>
      <c r="G35" s="6">
        <v>45559.0</v>
      </c>
      <c r="H35" s="52">
        <f t="shared" si="2"/>
        <v>4</v>
      </c>
      <c r="I35" s="7" t="s">
        <v>69</v>
      </c>
      <c r="J35" s="7" t="s">
        <v>7</v>
      </c>
      <c r="K35" s="53" t="s">
        <v>73</v>
      </c>
      <c r="L35" s="7" t="s">
        <v>46</v>
      </c>
      <c r="M35" s="10"/>
      <c r="N35" s="7" t="s">
        <v>24</v>
      </c>
      <c r="O35" s="10"/>
    </row>
    <row r="36">
      <c r="A36" s="6">
        <v>45705.0</v>
      </c>
      <c r="B36" s="6">
        <v>45705.0</v>
      </c>
      <c r="C36" s="7">
        <v>121588.0</v>
      </c>
      <c r="D36" s="7" t="s">
        <v>74</v>
      </c>
      <c r="E36" s="6">
        <v>44621.0</v>
      </c>
      <c r="F36" s="52">
        <f t="shared" si="1"/>
        <v>35</v>
      </c>
      <c r="G36" s="6">
        <v>44646.0</v>
      </c>
      <c r="H36" s="52">
        <f t="shared" si="2"/>
        <v>34</v>
      </c>
      <c r="I36" s="7" t="s">
        <v>41</v>
      </c>
      <c r="J36" s="7" t="s">
        <v>75</v>
      </c>
      <c r="K36" s="53">
        <v>15000.0</v>
      </c>
      <c r="L36" s="7" t="s">
        <v>46</v>
      </c>
      <c r="M36" s="6">
        <v>45698.0</v>
      </c>
      <c r="N36" s="7" t="s">
        <v>22</v>
      </c>
      <c r="O36" s="7" t="s">
        <v>47</v>
      </c>
    </row>
    <row r="37">
      <c r="A37" s="6">
        <v>45705.0</v>
      </c>
      <c r="B37" s="6">
        <v>45706.0</v>
      </c>
      <c r="C37" s="7">
        <v>187264.0</v>
      </c>
      <c r="D37" s="7" t="s">
        <v>74</v>
      </c>
      <c r="E37" s="6">
        <v>45139.0</v>
      </c>
      <c r="F37" s="52">
        <f t="shared" si="1"/>
        <v>18</v>
      </c>
      <c r="G37" s="6">
        <v>45102.0</v>
      </c>
      <c r="H37" s="52">
        <f t="shared" si="2"/>
        <v>19</v>
      </c>
      <c r="I37" s="7" t="s">
        <v>57</v>
      </c>
      <c r="J37" s="7" t="s">
        <v>76</v>
      </c>
      <c r="K37" s="53">
        <v>5460.0</v>
      </c>
      <c r="L37" s="10"/>
      <c r="M37" s="7" t="s">
        <v>77</v>
      </c>
      <c r="N37" s="7" t="s">
        <v>19</v>
      </c>
      <c r="O37" s="57" t="s">
        <v>78</v>
      </c>
    </row>
    <row r="38">
      <c r="A38" s="6">
        <v>45705.0</v>
      </c>
      <c r="B38" s="6">
        <v>45705.0</v>
      </c>
      <c r="C38" s="7">
        <v>194152.0</v>
      </c>
      <c r="D38" s="7" t="s">
        <v>74</v>
      </c>
      <c r="E38" s="6">
        <v>45231.0</v>
      </c>
      <c r="F38" s="52">
        <f t="shared" si="1"/>
        <v>15</v>
      </c>
      <c r="G38" s="9">
        <v>45259.0</v>
      </c>
      <c r="H38" s="52">
        <f t="shared" si="2"/>
        <v>14</v>
      </c>
      <c r="I38" s="7" t="s">
        <v>56</v>
      </c>
      <c r="J38" s="7">
        <v>534.0</v>
      </c>
      <c r="K38" s="53">
        <v>10000.0</v>
      </c>
      <c r="L38" s="7" t="s">
        <v>46</v>
      </c>
      <c r="M38" s="6">
        <v>45701.0</v>
      </c>
      <c r="N38" s="7" t="s">
        <v>22</v>
      </c>
      <c r="O38" s="7" t="s">
        <v>47</v>
      </c>
    </row>
    <row r="39">
      <c r="A39" s="6">
        <v>45705.0</v>
      </c>
      <c r="B39" s="10"/>
      <c r="C39" s="7">
        <v>214948.0</v>
      </c>
      <c r="D39" s="7" t="s">
        <v>74</v>
      </c>
      <c r="E39" s="6">
        <v>45383.0</v>
      </c>
      <c r="F39" s="52">
        <f t="shared" si="1"/>
        <v>10</v>
      </c>
      <c r="G39" s="6">
        <v>45429.0</v>
      </c>
      <c r="H39" s="52">
        <f t="shared" si="2"/>
        <v>9</v>
      </c>
      <c r="I39" s="7" t="s">
        <v>69</v>
      </c>
      <c r="J39" s="7">
        <v>316.0</v>
      </c>
      <c r="K39" s="56"/>
      <c r="L39" s="10"/>
      <c r="M39" s="10"/>
      <c r="N39" s="7" t="s">
        <v>18</v>
      </c>
      <c r="O39" s="10"/>
    </row>
    <row r="40">
      <c r="A40" s="6">
        <v>45705.0</v>
      </c>
      <c r="B40" s="10"/>
      <c r="C40" s="7">
        <v>224999.0</v>
      </c>
      <c r="D40" s="7" t="s">
        <v>74</v>
      </c>
      <c r="E40" s="6">
        <v>45474.0</v>
      </c>
      <c r="F40" s="52">
        <f t="shared" si="1"/>
        <v>7</v>
      </c>
      <c r="G40" s="6">
        <v>45519.0</v>
      </c>
      <c r="H40" s="52">
        <f t="shared" si="2"/>
        <v>6</v>
      </c>
      <c r="I40" s="7" t="s">
        <v>57</v>
      </c>
      <c r="J40" s="7">
        <v>307.0</v>
      </c>
      <c r="K40" s="56"/>
      <c r="L40" s="10"/>
      <c r="M40" s="10"/>
      <c r="N40" s="7" t="s">
        <v>18</v>
      </c>
      <c r="O40" s="10"/>
    </row>
    <row r="41">
      <c r="A41" s="6">
        <v>45705.0</v>
      </c>
      <c r="B41" s="6">
        <v>45705.0</v>
      </c>
      <c r="C41" s="7">
        <v>202906.0</v>
      </c>
      <c r="D41" s="7" t="s">
        <v>74</v>
      </c>
      <c r="E41" s="6">
        <v>45292.0</v>
      </c>
      <c r="F41" s="52">
        <f t="shared" si="1"/>
        <v>13</v>
      </c>
      <c r="G41" s="6">
        <v>45341.0</v>
      </c>
      <c r="H41" s="52">
        <f t="shared" si="2"/>
        <v>11</v>
      </c>
      <c r="I41" s="7" t="s">
        <v>56</v>
      </c>
      <c r="J41" s="7">
        <v>504.0</v>
      </c>
      <c r="K41" s="53">
        <v>12500.0</v>
      </c>
      <c r="L41" s="7" t="s">
        <v>50</v>
      </c>
      <c r="M41" s="6">
        <v>45695.0</v>
      </c>
      <c r="N41" s="7" t="s">
        <v>22</v>
      </c>
      <c r="O41" s="7" t="s">
        <v>47</v>
      </c>
    </row>
    <row r="42">
      <c r="A42" s="6">
        <v>45694.0</v>
      </c>
      <c r="B42" s="6">
        <v>45705.0</v>
      </c>
      <c r="C42" s="7">
        <v>214164.0</v>
      </c>
      <c r="D42" s="7" t="s">
        <v>74</v>
      </c>
      <c r="E42" s="6">
        <v>45292.0</v>
      </c>
      <c r="F42" s="52">
        <f t="shared" si="1"/>
        <v>13</v>
      </c>
      <c r="G42" s="6">
        <v>45425.0</v>
      </c>
      <c r="H42" s="52">
        <f t="shared" si="2"/>
        <v>9</v>
      </c>
      <c r="I42" s="7" t="s">
        <v>57</v>
      </c>
      <c r="J42" s="7" t="s">
        <v>63</v>
      </c>
      <c r="K42" s="53">
        <v>1000.0</v>
      </c>
      <c r="L42" s="7" t="s">
        <v>50</v>
      </c>
      <c r="M42" s="6">
        <v>45705.0</v>
      </c>
      <c r="N42" s="7" t="s">
        <v>16</v>
      </c>
      <c r="O42" s="7" t="s">
        <v>51</v>
      </c>
    </row>
    <row r="43">
      <c r="A43" s="6">
        <v>45705.0</v>
      </c>
      <c r="B43" s="10"/>
      <c r="C43" s="7">
        <v>154312.0</v>
      </c>
      <c r="D43" s="7" t="s">
        <v>74</v>
      </c>
      <c r="E43" s="6">
        <v>44866.0</v>
      </c>
      <c r="F43" s="52">
        <f t="shared" si="1"/>
        <v>27</v>
      </c>
      <c r="G43" s="9">
        <v>44914.0</v>
      </c>
      <c r="H43" s="52">
        <f t="shared" si="2"/>
        <v>25</v>
      </c>
      <c r="I43" s="7" t="s">
        <v>41</v>
      </c>
      <c r="J43" s="7" t="s">
        <v>7</v>
      </c>
      <c r="K43" s="56"/>
      <c r="L43" s="10"/>
      <c r="M43" s="10"/>
      <c r="N43" s="7" t="s">
        <v>18</v>
      </c>
      <c r="O43" s="10"/>
    </row>
    <row r="44">
      <c r="A44" s="6">
        <v>45705.0</v>
      </c>
      <c r="B44" s="10"/>
      <c r="C44" s="7">
        <v>193032.0</v>
      </c>
      <c r="D44" s="7" t="s">
        <v>74</v>
      </c>
      <c r="E44" s="6">
        <v>45231.0</v>
      </c>
      <c r="F44" s="52">
        <f t="shared" si="1"/>
        <v>15</v>
      </c>
      <c r="G44" s="9">
        <v>45246.0</v>
      </c>
      <c r="H44" s="52">
        <f t="shared" si="2"/>
        <v>15</v>
      </c>
      <c r="I44" s="7" t="s">
        <v>57</v>
      </c>
      <c r="J44" s="7" t="s">
        <v>79</v>
      </c>
      <c r="K44" s="56"/>
      <c r="L44" s="10"/>
      <c r="M44" s="10"/>
      <c r="N44" s="7" t="s">
        <v>18</v>
      </c>
      <c r="O44" s="10"/>
    </row>
    <row r="45">
      <c r="A45" s="6">
        <v>45705.0</v>
      </c>
      <c r="B45" s="10"/>
      <c r="C45" s="7">
        <v>201695.0</v>
      </c>
      <c r="D45" s="7" t="s">
        <v>74</v>
      </c>
      <c r="E45" s="6">
        <v>45231.0</v>
      </c>
      <c r="F45" s="52">
        <f t="shared" si="1"/>
        <v>15</v>
      </c>
      <c r="G45" s="6">
        <v>45329.0</v>
      </c>
      <c r="H45" s="52">
        <f t="shared" si="2"/>
        <v>12</v>
      </c>
      <c r="I45" s="7" t="s">
        <v>57</v>
      </c>
      <c r="J45" s="7">
        <v>307.0</v>
      </c>
      <c r="K45" s="56"/>
      <c r="L45" s="10"/>
      <c r="M45" s="10"/>
      <c r="N45" s="7" t="s">
        <v>18</v>
      </c>
      <c r="O45" s="10"/>
    </row>
    <row r="46">
      <c r="A46" s="6">
        <v>45694.0</v>
      </c>
      <c r="B46" s="6">
        <v>45706.0</v>
      </c>
      <c r="C46" s="7">
        <v>223862.0</v>
      </c>
      <c r="D46" s="7" t="s">
        <v>74</v>
      </c>
      <c r="E46" s="6">
        <v>45323.0</v>
      </c>
      <c r="F46" s="52">
        <f t="shared" si="1"/>
        <v>12</v>
      </c>
      <c r="G46" s="6">
        <v>45509.0</v>
      </c>
      <c r="H46" s="52">
        <f t="shared" si="2"/>
        <v>6</v>
      </c>
      <c r="I46" s="7" t="s">
        <v>56</v>
      </c>
      <c r="J46" s="7" t="s">
        <v>80</v>
      </c>
      <c r="K46" s="53">
        <v>5000.0</v>
      </c>
      <c r="L46" s="7" t="s">
        <v>50</v>
      </c>
      <c r="M46" s="6">
        <v>45706.0</v>
      </c>
      <c r="N46" s="7" t="s">
        <v>21</v>
      </c>
      <c r="O46" s="7" t="s">
        <v>53</v>
      </c>
    </row>
    <row r="47">
      <c r="A47" s="6">
        <v>45705.0</v>
      </c>
      <c r="B47" s="10"/>
      <c r="C47" s="7">
        <v>218849.0</v>
      </c>
      <c r="D47" s="7" t="s">
        <v>74</v>
      </c>
      <c r="E47" s="6">
        <v>45383.0</v>
      </c>
      <c r="F47" s="52">
        <f t="shared" si="1"/>
        <v>10</v>
      </c>
      <c r="G47" s="6">
        <v>45464.0</v>
      </c>
      <c r="H47" s="52">
        <f t="shared" si="2"/>
        <v>7</v>
      </c>
      <c r="I47" s="7" t="s">
        <v>60</v>
      </c>
      <c r="J47" s="7">
        <v>233.0</v>
      </c>
      <c r="K47" s="56"/>
      <c r="L47" s="10"/>
      <c r="M47" s="10"/>
      <c r="N47" s="7" t="s">
        <v>18</v>
      </c>
      <c r="O47" s="10"/>
    </row>
    <row r="48">
      <c r="A48" s="6">
        <v>45705.0</v>
      </c>
      <c r="B48" s="6">
        <v>45705.0</v>
      </c>
      <c r="C48" s="7">
        <v>203135.0</v>
      </c>
      <c r="D48" s="7" t="s">
        <v>74</v>
      </c>
      <c r="E48" s="6">
        <v>45261.0</v>
      </c>
      <c r="F48" s="52">
        <f t="shared" si="1"/>
        <v>14</v>
      </c>
      <c r="G48" s="6">
        <v>45342.0</v>
      </c>
      <c r="H48" s="52">
        <f t="shared" si="2"/>
        <v>11</v>
      </c>
      <c r="I48" s="7" t="s">
        <v>56</v>
      </c>
      <c r="J48" s="7" t="s">
        <v>80</v>
      </c>
      <c r="K48" s="53">
        <v>10000.0</v>
      </c>
      <c r="L48" s="7" t="s">
        <v>46</v>
      </c>
      <c r="M48" s="6">
        <v>45695.0</v>
      </c>
      <c r="N48" s="7" t="s">
        <v>22</v>
      </c>
      <c r="O48" s="7" t="s">
        <v>47</v>
      </c>
    </row>
    <row r="49">
      <c r="A49" s="6">
        <v>45694.0</v>
      </c>
      <c r="B49" s="6">
        <v>45706.0</v>
      </c>
      <c r="C49" s="7">
        <v>221981.0</v>
      </c>
      <c r="D49" s="7" t="s">
        <v>74</v>
      </c>
      <c r="E49" s="6">
        <v>45413.0</v>
      </c>
      <c r="F49" s="52">
        <f t="shared" si="1"/>
        <v>9</v>
      </c>
      <c r="G49" s="6">
        <v>45400.0</v>
      </c>
      <c r="H49" s="52">
        <f t="shared" si="2"/>
        <v>10</v>
      </c>
      <c r="I49" s="7" t="s">
        <v>56</v>
      </c>
      <c r="J49" s="7" t="s">
        <v>81</v>
      </c>
      <c r="K49" s="53">
        <v>4500.0</v>
      </c>
      <c r="L49" s="7" t="s">
        <v>50</v>
      </c>
      <c r="M49" s="6">
        <v>45706.0</v>
      </c>
      <c r="N49" s="7" t="s">
        <v>16</v>
      </c>
      <c r="O49" s="7" t="s">
        <v>51</v>
      </c>
    </row>
    <row r="50">
      <c r="A50" s="6">
        <v>45705.0</v>
      </c>
      <c r="B50" s="10"/>
      <c r="C50" s="7">
        <v>209992.0</v>
      </c>
      <c r="D50" s="7" t="s">
        <v>74</v>
      </c>
      <c r="E50" s="6">
        <v>45352.0</v>
      </c>
      <c r="F50" s="52">
        <f t="shared" si="1"/>
        <v>11</v>
      </c>
      <c r="G50" s="6">
        <v>45392.0</v>
      </c>
      <c r="H50" s="52">
        <f t="shared" si="2"/>
        <v>10</v>
      </c>
      <c r="I50" s="7" t="s">
        <v>44</v>
      </c>
      <c r="J50" s="7">
        <v>104.0</v>
      </c>
      <c r="K50" s="56"/>
      <c r="L50" s="10"/>
      <c r="M50" s="10"/>
      <c r="N50" s="7" t="s">
        <v>18</v>
      </c>
      <c r="O50" s="10"/>
    </row>
    <row r="51">
      <c r="A51" s="6">
        <v>45705.0</v>
      </c>
      <c r="B51" s="10"/>
      <c r="C51" s="7">
        <v>224518.0</v>
      </c>
      <c r="D51" s="7" t="s">
        <v>74</v>
      </c>
      <c r="E51" s="6">
        <v>45505.0</v>
      </c>
      <c r="F51" s="52">
        <f t="shared" si="1"/>
        <v>6</v>
      </c>
      <c r="G51" s="6">
        <v>45513.0</v>
      </c>
      <c r="H51" s="52">
        <f t="shared" si="2"/>
        <v>6</v>
      </c>
      <c r="I51" s="7" t="s">
        <v>69</v>
      </c>
      <c r="J51" s="7">
        <v>312.0</v>
      </c>
      <c r="K51" s="56"/>
      <c r="L51" s="10"/>
      <c r="M51" s="10"/>
      <c r="N51" s="7" t="s">
        <v>18</v>
      </c>
      <c r="O51" s="10"/>
    </row>
    <row r="52">
      <c r="A52" s="6">
        <v>45705.0</v>
      </c>
      <c r="B52" s="10"/>
      <c r="C52" s="7">
        <v>131317.0</v>
      </c>
      <c r="D52" s="7" t="s">
        <v>82</v>
      </c>
      <c r="E52" s="6">
        <v>44652.0</v>
      </c>
      <c r="F52" s="52">
        <f t="shared" si="1"/>
        <v>34</v>
      </c>
      <c r="G52" s="6">
        <v>44713.0</v>
      </c>
      <c r="H52" s="52">
        <f t="shared" si="2"/>
        <v>32</v>
      </c>
      <c r="I52" s="7" t="s">
        <v>72</v>
      </c>
      <c r="J52" s="7">
        <v>607.0</v>
      </c>
      <c r="K52" s="56"/>
      <c r="L52" s="10"/>
      <c r="M52" s="10"/>
      <c r="N52" s="7" t="s">
        <v>18</v>
      </c>
      <c r="O52" s="10"/>
    </row>
    <row r="53">
      <c r="A53" s="6">
        <v>45694.0</v>
      </c>
      <c r="B53" s="6">
        <v>45706.0</v>
      </c>
      <c r="C53" s="7">
        <v>163248.0</v>
      </c>
      <c r="D53" s="7" t="s">
        <v>82</v>
      </c>
      <c r="E53" s="6">
        <v>44958.0</v>
      </c>
      <c r="F53" s="52">
        <f t="shared" si="1"/>
        <v>24</v>
      </c>
      <c r="G53" s="6">
        <v>44993.0</v>
      </c>
      <c r="H53" s="52">
        <f t="shared" si="2"/>
        <v>23</v>
      </c>
      <c r="I53" s="7" t="s">
        <v>60</v>
      </c>
      <c r="J53" s="7">
        <v>212.0</v>
      </c>
      <c r="K53" s="53" t="s">
        <v>73</v>
      </c>
      <c r="L53" s="7" t="s">
        <v>50</v>
      </c>
      <c r="M53" s="6">
        <v>45706.0</v>
      </c>
      <c r="N53" s="7" t="s">
        <v>16</v>
      </c>
      <c r="O53" s="7" t="s">
        <v>51</v>
      </c>
    </row>
    <row r="54">
      <c r="A54" s="6">
        <v>45705.0</v>
      </c>
      <c r="B54" s="10"/>
      <c r="C54" s="7">
        <v>181640.0</v>
      </c>
      <c r="D54" s="7" t="s">
        <v>82</v>
      </c>
      <c r="E54" s="6">
        <v>45108.0</v>
      </c>
      <c r="F54" s="52">
        <f t="shared" si="1"/>
        <v>19</v>
      </c>
      <c r="G54" s="6">
        <v>45147.0</v>
      </c>
      <c r="H54" s="52">
        <f t="shared" si="2"/>
        <v>18</v>
      </c>
      <c r="I54" s="7" t="s">
        <v>41</v>
      </c>
      <c r="J54" s="7" t="s">
        <v>7</v>
      </c>
      <c r="K54" s="56"/>
      <c r="L54" s="10"/>
      <c r="M54" s="10"/>
      <c r="N54" s="7" t="s">
        <v>18</v>
      </c>
      <c r="O54" s="10"/>
    </row>
    <row r="55">
      <c r="A55" s="6">
        <v>45705.0</v>
      </c>
      <c r="B55" s="10"/>
      <c r="C55" s="7">
        <v>194672.0</v>
      </c>
      <c r="D55" s="7" t="s">
        <v>82</v>
      </c>
      <c r="E55" s="6">
        <v>45261.0</v>
      </c>
      <c r="F55" s="52">
        <f t="shared" si="1"/>
        <v>14</v>
      </c>
      <c r="G55" s="6">
        <v>45261.0</v>
      </c>
      <c r="H55" s="52">
        <f t="shared" si="2"/>
        <v>14</v>
      </c>
      <c r="I55" s="7" t="s">
        <v>57</v>
      </c>
      <c r="J55" s="7" t="s">
        <v>63</v>
      </c>
      <c r="K55" s="56"/>
      <c r="L55" s="10"/>
      <c r="M55" s="6"/>
      <c r="N55" s="7" t="s">
        <v>18</v>
      </c>
      <c r="O55" s="10"/>
    </row>
    <row r="56">
      <c r="A56" s="6">
        <v>45694.0</v>
      </c>
      <c r="B56" s="6">
        <v>45706.0</v>
      </c>
      <c r="C56" s="7">
        <v>214335.0</v>
      </c>
      <c r="D56" s="7" t="s">
        <v>82</v>
      </c>
      <c r="E56" s="6">
        <v>45383.0</v>
      </c>
      <c r="F56" s="52">
        <f t="shared" si="1"/>
        <v>10</v>
      </c>
      <c r="G56" s="6">
        <v>45426.0</v>
      </c>
      <c r="H56" s="52">
        <f t="shared" si="2"/>
        <v>9</v>
      </c>
      <c r="I56" s="7" t="s">
        <v>60</v>
      </c>
      <c r="J56" s="7">
        <v>212.0</v>
      </c>
      <c r="K56" s="53">
        <v>22000.0</v>
      </c>
      <c r="L56" s="10"/>
      <c r="M56" s="6"/>
      <c r="N56" s="7" t="s">
        <v>19</v>
      </c>
      <c r="O56" s="10"/>
    </row>
    <row r="57">
      <c r="A57" s="6">
        <v>45705.0</v>
      </c>
      <c r="B57" s="10"/>
      <c r="C57" s="7">
        <v>228752.0</v>
      </c>
      <c r="D57" s="7" t="s">
        <v>82</v>
      </c>
      <c r="E57" s="6">
        <v>45444.0</v>
      </c>
      <c r="F57" s="52">
        <f t="shared" si="1"/>
        <v>8</v>
      </c>
      <c r="G57" s="6">
        <v>45561.0</v>
      </c>
      <c r="H57" s="52">
        <f t="shared" si="2"/>
        <v>4</v>
      </c>
      <c r="I57" s="7" t="s">
        <v>69</v>
      </c>
      <c r="J57" s="7" t="s">
        <v>7</v>
      </c>
      <c r="K57" s="56"/>
      <c r="L57" s="10"/>
      <c r="M57" s="10"/>
      <c r="N57" s="7" t="s">
        <v>18</v>
      </c>
      <c r="O57" s="10"/>
    </row>
    <row r="58">
      <c r="A58" s="6">
        <v>45705.0</v>
      </c>
      <c r="B58" s="10"/>
      <c r="C58" s="7">
        <v>225355.0</v>
      </c>
      <c r="D58" s="7" t="s">
        <v>82</v>
      </c>
      <c r="E58" s="6">
        <v>45474.0</v>
      </c>
      <c r="F58" s="52">
        <f t="shared" si="1"/>
        <v>7</v>
      </c>
      <c r="G58" s="6">
        <v>45523.0</v>
      </c>
      <c r="H58" s="52">
        <f t="shared" si="2"/>
        <v>5</v>
      </c>
      <c r="I58" s="7" t="s">
        <v>69</v>
      </c>
      <c r="J58" s="7" t="s">
        <v>7</v>
      </c>
      <c r="K58" s="56"/>
      <c r="L58" s="10"/>
      <c r="M58" s="10"/>
      <c r="N58" s="7" t="s">
        <v>18</v>
      </c>
      <c r="O58" s="10"/>
    </row>
    <row r="59">
      <c r="A59" s="6">
        <v>45705.0</v>
      </c>
      <c r="B59" s="10"/>
      <c r="C59" s="7">
        <v>193044.0</v>
      </c>
      <c r="D59" s="7" t="s">
        <v>82</v>
      </c>
      <c r="E59" s="6">
        <v>45231.0</v>
      </c>
      <c r="F59" s="52">
        <f t="shared" si="1"/>
        <v>15</v>
      </c>
      <c r="G59" s="9">
        <v>45247.0</v>
      </c>
      <c r="H59" s="52">
        <f t="shared" si="2"/>
        <v>15</v>
      </c>
      <c r="I59" s="7" t="s">
        <v>44</v>
      </c>
      <c r="J59" s="7">
        <v>102.0</v>
      </c>
      <c r="K59" s="56"/>
      <c r="L59" s="10"/>
      <c r="M59" s="10"/>
      <c r="N59" s="7" t="s">
        <v>18</v>
      </c>
      <c r="O59" s="10"/>
    </row>
    <row r="60">
      <c r="A60" s="6">
        <v>45705.0</v>
      </c>
      <c r="B60" s="10"/>
      <c r="C60" s="7">
        <v>224694.0</v>
      </c>
      <c r="D60" s="7" t="s">
        <v>82</v>
      </c>
      <c r="E60" s="6">
        <v>45444.0</v>
      </c>
      <c r="F60" s="52">
        <f t="shared" si="1"/>
        <v>8</v>
      </c>
      <c r="G60" s="6">
        <v>45517.0</v>
      </c>
      <c r="H60" s="52">
        <f t="shared" si="2"/>
        <v>6</v>
      </c>
      <c r="I60" s="7" t="s">
        <v>44</v>
      </c>
      <c r="J60" s="7">
        <v>106.0</v>
      </c>
      <c r="K60" s="56"/>
      <c r="L60" s="10"/>
      <c r="M60" s="10"/>
      <c r="N60" s="7" t="s">
        <v>18</v>
      </c>
      <c r="O60" s="10"/>
    </row>
    <row r="61">
      <c r="A61" s="6">
        <v>45694.0</v>
      </c>
      <c r="B61" s="6">
        <v>45706.0</v>
      </c>
      <c r="C61" s="7">
        <v>222007.0</v>
      </c>
      <c r="D61" s="7" t="s">
        <v>82</v>
      </c>
      <c r="E61" s="6">
        <v>45383.0</v>
      </c>
      <c r="F61" s="52">
        <f t="shared" si="1"/>
        <v>10</v>
      </c>
      <c r="G61" s="6">
        <v>45492.0</v>
      </c>
      <c r="H61" s="52">
        <f t="shared" si="2"/>
        <v>6</v>
      </c>
      <c r="I61" s="7" t="s">
        <v>57</v>
      </c>
      <c r="J61" s="7">
        <v>307.0</v>
      </c>
      <c r="K61" s="53">
        <v>13000.0</v>
      </c>
      <c r="L61" s="7" t="s">
        <v>50</v>
      </c>
      <c r="M61" s="6">
        <v>45706.0</v>
      </c>
      <c r="N61" s="7" t="s">
        <v>16</v>
      </c>
      <c r="O61" s="7" t="s">
        <v>51</v>
      </c>
    </row>
    <row r="62">
      <c r="A62" s="6">
        <v>45705.0</v>
      </c>
      <c r="B62" s="10"/>
      <c r="C62" s="7">
        <v>219127.0</v>
      </c>
      <c r="D62" s="7" t="s">
        <v>82</v>
      </c>
      <c r="E62" s="6">
        <v>45444.0</v>
      </c>
      <c r="F62" s="52">
        <f t="shared" si="1"/>
        <v>8</v>
      </c>
      <c r="G62" s="6">
        <v>45467.0</v>
      </c>
      <c r="H62" s="52">
        <f t="shared" si="2"/>
        <v>7</v>
      </c>
      <c r="I62" s="7" t="s">
        <v>56</v>
      </c>
      <c r="J62" s="7">
        <v>501.0</v>
      </c>
      <c r="K62" s="56"/>
      <c r="L62" s="10"/>
      <c r="M62" s="6">
        <v>45700.0</v>
      </c>
      <c r="N62" s="7" t="s">
        <v>18</v>
      </c>
      <c r="O62" s="10"/>
    </row>
    <row r="63">
      <c r="A63" s="6">
        <v>45705.0</v>
      </c>
      <c r="B63" s="10"/>
      <c r="C63" s="7">
        <v>179710.0</v>
      </c>
      <c r="D63" s="7" t="s">
        <v>83</v>
      </c>
      <c r="E63" s="6">
        <v>44958.0</v>
      </c>
      <c r="F63" s="52">
        <f t="shared" si="1"/>
        <v>24</v>
      </c>
      <c r="G63" s="6">
        <v>45134.0</v>
      </c>
      <c r="H63" s="52">
        <f t="shared" si="2"/>
        <v>18</v>
      </c>
      <c r="I63" s="7" t="s">
        <v>57</v>
      </c>
      <c r="J63" s="7" t="s">
        <v>7</v>
      </c>
      <c r="K63" s="56"/>
      <c r="L63" s="10"/>
      <c r="M63" s="10"/>
      <c r="N63" s="7" t="s">
        <v>18</v>
      </c>
      <c r="O63" s="10"/>
    </row>
    <row r="64">
      <c r="A64" s="6">
        <v>45705.0</v>
      </c>
      <c r="B64" s="10"/>
      <c r="C64" s="7">
        <v>197691.0</v>
      </c>
      <c r="D64" s="7" t="s">
        <v>83</v>
      </c>
      <c r="E64" s="6">
        <v>45261.0</v>
      </c>
      <c r="F64" s="52">
        <f t="shared" si="1"/>
        <v>14</v>
      </c>
      <c r="G64" s="6">
        <v>45300.0</v>
      </c>
      <c r="H64" s="52">
        <f t="shared" si="2"/>
        <v>13</v>
      </c>
      <c r="I64" s="7" t="s">
        <v>57</v>
      </c>
      <c r="J64" s="7">
        <v>312.0</v>
      </c>
      <c r="K64" s="56"/>
      <c r="L64" s="10"/>
      <c r="M64" s="10"/>
      <c r="N64" s="7" t="s">
        <v>18</v>
      </c>
      <c r="O64" s="10"/>
    </row>
    <row r="65">
      <c r="A65" s="6">
        <v>45705.0</v>
      </c>
      <c r="B65" s="10"/>
      <c r="C65" s="7">
        <v>200372.0</v>
      </c>
      <c r="D65" s="7" t="s">
        <v>83</v>
      </c>
      <c r="E65" s="6">
        <v>45231.0</v>
      </c>
      <c r="F65" s="52">
        <f t="shared" si="1"/>
        <v>15</v>
      </c>
      <c r="G65" s="6">
        <v>45320.0</v>
      </c>
      <c r="H65" s="52">
        <f t="shared" si="2"/>
        <v>12</v>
      </c>
      <c r="I65" s="7" t="s">
        <v>48</v>
      </c>
      <c r="J65" s="7">
        <v>404.0</v>
      </c>
      <c r="K65" s="56"/>
      <c r="L65" s="10"/>
      <c r="M65" s="6">
        <v>45698.0</v>
      </c>
      <c r="N65" s="7" t="s">
        <v>18</v>
      </c>
      <c r="O65" s="10"/>
    </row>
    <row r="66">
      <c r="A66" s="6">
        <v>45695.0</v>
      </c>
      <c r="B66" s="6">
        <v>45706.0</v>
      </c>
      <c r="C66" s="7">
        <v>220302.0</v>
      </c>
      <c r="D66" s="7" t="s">
        <v>83</v>
      </c>
      <c r="E66" s="6">
        <v>45444.0</v>
      </c>
      <c r="F66" s="52">
        <f t="shared" si="1"/>
        <v>8</v>
      </c>
      <c r="G66" s="6">
        <v>45477.0</v>
      </c>
      <c r="H66" s="52">
        <f t="shared" si="2"/>
        <v>7</v>
      </c>
      <c r="I66" s="7" t="s">
        <v>70</v>
      </c>
      <c r="J66" s="58" t="s">
        <v>84</v>
      </c>
      <c r="K66" s="53">
        <v>14000.0</v>
      </c>
      <c r="L66" s="7" t="s">
        <v>50</v>
      </c>
      <c r="M66" s="6">
        <v>45706.0</v>
      </c>
      <c r="N66" s="7" t="s">
        <v>16</v>
      </c>
      <c r="O66" s="7" t="s">
        <v>51</v>
      </c>
    </row>
    <row r="67">
      <c r="A67" s="6">
        <v>45705.0</v>
      </c>
      <c r="B67" s="10"/>
      <c r="C67" s="7">
        <v>227050.0</v>
      </c>
      <c r="D67" s="7" t="s">
        <v>83</v>
      </c>
      <c r="E67" s="6">
        <v>45505.0</v>
      </c>
      <c r="F67" s="52">
        <f t="shared" si="1"/>
        <v>6</v>
      </c>
      <c r="G67" s="6">
        <v>45540.0</v>
      </c>
      <c r="H67" s="52">
        <f t="shared" si="2"/>
        <v>5</v>
      </c>
      <c r="I67" s="7" t="s">
        <v>57</v>
      </c>
      <c r="J67" s="7">
        <v>314.0</v>
      </c>
      <c r="K67" s="56"/>
      <c r="L67" s="10"/>
      <c r="M67" s="10"/>
      <c r="N67" s="7" t="s">
        <v>18</v>
      </c>
      <c r="O67" s="10"/>
    </row>
    <row r="68">
      <c r="A68" s="6">
        <v>45705.0</v>
      </c>
      <c r="B68" s="10"/>
      <c r="C68" s="7">
        <v>235973.0</v>
      </c>
      <c r="D68" s="7" t="s">
        <v>83</v>
      </c>
      <c r="E68" s="6">
        <v>45536.0</v>
      </c>
      <c r="F68" s="52">
        <f t="shared" si="1"/>
        <v>5</v>
      </c>
      <c r="G68" s="6">
        <v>45628.0</v>
      </c>
      <c r="H68" s="52">
        <f t="shared" si="2"/>
        <v>2</v>
      </c>
      <c r="I68" s="7" t="s">
        <v>57</v>
      </c>
      <c r="J68" s="7">
        <v>316.0</v>
      </c>
      <c r="K68" s="56"/>
      <c r="L68" s="10"/>
      <c r="M68" s="10"/>
      <c r="N68" s="7" t="s">
        <v>18</v>
      </c>
      <c r="O68" s="10"/>
    </row>
    <row r="69">
      <c r="A69" s="6">
        <v>45705.0</v>
      </c>
      <c r="B69" s="6">
        <v>45705.0</v>
      </c>
      <c r="C69" s="7">
        <v>218860.0</v>
      </c>
      <c r="D69" s="7" t="s">
        <v>85</v>
      </c>
      <c r="E69" s="6">
        <v>45139.0</v>
      </c>
      <c r="F69" s="52">
        <f t="shared" si="1"/>
        <v>18</v>
      </c>
      <c r="G69" s="6">
        <v>45467.0</v>
      </c>
      <c r="H69" s="52">
        <f t="shared" si="2"/>
        <v>7</v>
      </c>
      <c r="I69" s="7" t="s">
        <v>57</v>
      </c>
      <c r="J69" s="7">
        <v>310.0</v>
      </c>
      <c r="K69" s="53">
        <v>7500.0</v>
      </c>
      <c r="L69" s="7" t="s">
        <v>46</v>
      </c>
      <c r="M69" s="6">
        <v>45674.0</v>
      </c>
      <c r="N69" s="7" t="s">
        <v>22</v>
      </c>
      <c r="O69" s="7" t="s">
        <v>47</v>
      </c>
    </row>
    <row r="70">
      <c r="A70" s="6">
        <v>45705.0</v>
      </c>
      <c r="B70" s="10"/>
      <c r="C70" s="7">
        <v>103095.0</v>
      </c>
      <c r="D70" s="7" t="s">
        <v>85</v>
      </c>
      <c r="E70" s="6">
        <v>44440.0</v>
      </c>
      <c r="F70" s="52">
        <f t="shared" si="1"/>
        <v>41</v>
      </c>
      <c r="G70" s="9">
        <v>44482.0</v>
      </c>
      <c r="H70" s="52">
        <f t="shared" si="2"/>
        <v>40</v>
      </c>
      <c r="I70" s="7" t="s">
        <v>72</v>
      </c>
      <c r="J70" s="7" t="s">
        <v>86</v>
      </c>
      <c r="K70" s="56"/>
      <c r="L70" s="10"/>
      <c r="M70" s="6">
        <v>45687.0</v>
      </c>
      <c r="N70" s="7" t="s">
        <v>18</v>
      </c>
      <c r="O70" s="10"/>
    </row>
    <row r="71">
      <c r="A71" s="6">
        <v>45705.0</v>
      </c>
      <c r="B71" s="6">
        <v>45705.0</v>
      </c>
      <c r="C71" s="7">
        <v>190117.0</v>
      </c>
      <c r="D71" s="7" t="s">
        <v>85</v>
      </c>
      <c r="E71" s="6">
        <v>44958.0</v>
      </c>
      <c r="F71" s="52">
        <f t="shared" si="1"/>
        <v>24</v>
      </c>
      <c r="G71" s="9">
        <v>45222.0</v>
      </c>
      <c r="H71" s="52">
        <f t="shared" si="2"/>
        <v>15</v>
      </c>
      <c r="I71" s="7" t="s">
        <v>60</v>
      </c>
      <c r="J71" s="7">
        <v>212.0</v>
      </c>
      <c r="K71" s="53">
        <v>6205.25</v>
      </c>
      <c r="L71" s="7" t="s">
        <v>46</v>
      </c>
      <c r="M71" s="6">
        <v>45678.0</v>
      </c>
      <c r="N71" s="7" t="s">
        <v>22</v>
      </c>
      <c r="O71" s="7" t="s">
        <v>47</v>
      </c>
    </row>
    <row r="72">
      <c r="A72" s="6">
        <v>45705.0</v>
      </c>
      <c r="B72" s="6">
        <v>45705.0</v>
      </c>
      <c r="C72" s="7">
        <v>194249.0</v>
      </c>
      <c r="D72" s="7" t="s">
        <v>85</v>
      </c>
      <c r="E72" s="6">
        <v>45200.0</v>
      </c>
      <c r="F72" s="52">
        <f t="shared" si="1"/>
        <v>16</v>
      </c>
      <c r="G72" s="9">
        <v>45259.0</v>
      </c>
      <c r="H72" s="52">
        <f t="shared" si="2"/>
        <v>14</v>
      </c>
      <c r="I72" s="7" t="s">
        <v>56</v>
      </c>
      <c r="J72" s="7" t="s">
        <v>80</v>
      </c>
      <c r="K72" s="53">
        <v>20000.0</v>
      </c>
      <c r="L72" s="7" t="s">
        <v>66</v>
      </c>
      <c r="M72" s="6">
        <v>45699.0</v>
      </c>
      <c r="N72" s="7" t="s">
        <v>22</v>
      </c>
      <c r="O72" s="7" t="s">
        <v>47</v>
      </c>
    </row>
    <row r="73">
      <c r="A73" s="6">
        <v>45705.0</v>
      </c>
      <c r="B73" s="10"/>
      <c r="C73" s="7">
        <v>191517.0</v>
      </c>
      <c r="D73" s="7" t="s">
        <v>85</v>
      </c>
      <c r="E73" s="6">
        <v>45200.0</v>
      </c>
      <c r="F73" s="52">
        <f t="shared" si="1"/>
        <v>16</v>
      </c>
      <c r="G73" s="6">
        <v>45236.0</v>
      </c>
      <c r="H73" s="52">
        <f t="shared" si="2"/>
        <v>15</v>
      </c>
      <c r="I73" s="7" t="s">
        <v>48</v>
      </c>
      <c r="J73" s="7">
        <v>401.0</v>
      </c>
      <c r="K73" s="56"/>
      <c r="L73" s="10"/>
      <c r="M73" s="10"/>
      <c r="N73" s="7" t="s">
        <v>18</v>
      </c>
      <c r="O73" s="10"/>
    </row>
    <row r="74">
      <c r="A74" s="6">
        <v>45705.0</v>
      </c>
      <c r="B74" s="10"/>
      <c r="C74" s="7">
        <v>218500.0</v>
      </c>
      <c r="D74" s="7" t="s">
        <v>85</v>
      </c>
      <c r="E74" s="6">
        <v>45352.0</v>
      </c>
      <c r="F74" s="52">
        <f t="shared" si="1"/>
        <v>11</v>
      </c>
      <c r="G74" s="6">
        <v>45463.0</v>
      </c>
      <c r="H74" s="52">
        <f t="shared" si="2"/>
        <v>7</v>
      </c>
      <c r="I74" s="7" t="s">
        <v>57</v>
      </c>
      <c r="J74" s="7">
        <v>308.0</v>
      </c>
      <c r="K74" s="56"/>
      <c r="L74" s="10"/>
      <c r="M74" s="10"/>
      <c r="N74" s="7" t="s">
        <v>18</v>
      </c>
      <c r="O74" s="10"/>
    </row>
    <row r="75">
      <c r="A75" s="6">
        <v>45705.0</v>
      </c>
      <c r="B75" s="6">
        <v>45706.0</v>
      </c>
      <c r="C75" s="7">
        <v>169430.0</v>
      </c>
      <c r="D75" s="7" t="s">
        <v>85</v>
      </c>
      <c r="E75" s="6">
        <v>44958.0</v>
      </c>
      <c r="F75" s="52">
        <f t="shared" si="1"/>
        <v>24</v>
      </c>
      <c r="G75" s="6">
        <v>45049.0</v>
      </c>
      <c r="H75" s="52">
        <f t="shared" si="2"/>
        <v>21</v>
      </c>
      <c r="I75" s="7" t="s">
        <v>60</v>
      </c>
      <c r="J75" s="7">
        <v>259.0</v>
      </c>
      <c r="K75" s="53">
        <v>28000.0</v>
      </c>
      <c r="L75" s="7" t="s">
        <v>50</v>
      </c>
      <c r="M75" s="6">
        <v>45706.0</v>
      </c>
      <c r="N75" s="7" t="s">
        <v>21</v>
      </c>
      <c r="O75" s="10"/>
    </row>
    <row r="76">
      <c r="A76" s="6">
        <v>45705.0</v>
      </c>
      <c r="B76" s="10"/>
      <c r="C76" s="7">
        <v>206987.0</v>
      </c>
      <c r="D76" s="7" t="s">
        <v>85</v>
      </c>
      <c r="E76" s="6">
        <v>45352.0</v>
      </c>
      <c r="F76" s="52">
        <f t="shared" si="1"/>
        <v>11</v>
      </c>
      <c r="G76" s="6">
        <v>45371.0</v>
      </c>
      <c r="H76" s="52">
        <f t="shared" si="2"/>
        <v>10</v>
      </c>
      <c r="I76" s="7" t="s">
        <v>57</v>
      </c>
      <c r="J76" s="7">
        <v>314.0</v>
      </c>
      <c r="K76" s="56"/>
      <c r="L76" s="10"/>
      <c r="M76" s="10"/>
      <c r="N76" s="7" t="s">
        <v>18</v>
      </c>
      <c r="O76" s="10"/>
    </row>
    <row r="77">
      <c r="A77" s="6">
        <v>45705.0</v>
      </c>
      <c r="B77" s="10"/>
      <c r="C77" s="7">
        <v>226288.0</v>
      </c>
      <c r="D77" s="7" t="s">
        <v>85</v>
      </c>
      <c r="E77" s="6">
        <v>45231.0</v>
      </c>
      <c r="F77" s="52">
        <f t="shared" si="1"/>
        <v>15</v>
      </c>
      <c r="G77" s="6">
        <v>45533.0</v>
      </c>
      <c r="H77" s="52">
        <f t="shared" si="2"/>
        <v>5</v>
      </c>
      <c r="I77" s="7" t="s">
        <v>56</v>
      </c>
      <c r="J77" s="7">
        <v>502.0</v>
      </c>
      <c r="K77" s="56"/>
      <c r="L77" s="10"/>
      <c r="M77" s="10"/>
      <c r="N77" s="7" t="s">
        <v>18</v>
      </c>
      <c r="O77" s="10"/>
    </row>
    <row r="78">
      <c r="A78" s="6">
        <v>45705.0</v>
      </c>
      <c r="B78" s="10"/>
      <c r="C78" s="7">
        <v>213184.0</v>
      </c>
      <c r="D78" s="7" t="s">
        <v>85</v>
      </c>
      <c r="E78" s="6">
        <v>45383.0</v>
      </c>
      <c r="F78" s="52">
        <f t="shared" si="1"/>
        <v>10</v>
      </c>
      <c r="G78" s="6">
        <v>45433.0</v>
      </c>
      <c r="H78" s="52">
        <f t="shared" si="2"/>
        <v>8</v>
      </c>
      <c r="I78" s="7" t="s">
        <v>57</v>
      </c>
      <c r="J78" s="7">
        <v>308.0</v>
      </c>
      <c r="K78" s="56"/>
      <c r="L78" s="10"/>
      <c r="M78" s="10"/>
      <c r="N78" s="7" t="s">
        <v>18</v>
      </c>
      <c r="O78" s="10"/>
    </row>
    <row r="79">
      <c r="A79" s="6">
        <v>45705.0</v>
      </c>
      <c r="B79" s="6">
        <v>45705.0</v>
      </c>
      <c r="C79" s="7">
        <v>221687.0</v>
      </c>
      <c r="D79" s="7" t="s">
        <v>85</v>
      </c>
      <c r="E79" s="6">
        <v>45444.0</v>
      </c>
      <c r="F79" s="52">
        <f t="shared" si="1"/>
        <v>8</v>
      </c>
      <c r="G79" s="6">
        <v>45490.0</v>
      </c>
      <c r="H79" s="52">
        <f t="shared" si="2"/>
        <v>7</v>
      </c>
      <c r="I79" s="7" t="s">
        <v>69</v>
      </c>
      <c r="J79" s="7">
        <v>314.0</v>
      </c>
      <c r="K79" s="53">
        <v>15000.0</v>
      </c>
      <c r="L79" s="7" t="s">
        <v>50</v>
      </c>
      <c r="M79" s="6">
        <v>45705.0</v>
      </c>
      <c r="N79" s="7" t="s">
        <v>21</v>
      </c>
      <c r="O79" s="7" t="s">
        <v>53</v>
      </c>
    </row>
    <row r="80">
      <c r="A80" s="6">
        <v>45705.0</v>
      </c>
      <c r="B80" s="6">
        <v>45706.0</v>
      </c>
      <c r="C80" s="7">
        <v>213315.0</v>
      </c>
      <c r="D80" s="7" t="s">
        <v>85</v>
      </c>
      <c r="E80" s="6">
        <v>45383.0</v>
      </c>
      <c r="F80" s="52">
        <f t="shared" si="1"/>
        <v>10</v>
      </c>
      <c r="G80" s="6">
        <v>45427.0</v>
      </c>
      <c r="H80" s="52">
        <f t="shared" si="2"/>
        <v>9</v>
      </c>
      <c r="I80" s="7" t="s">
        <v>48</v>
      </c>
      <c r="J80" s="7">
        <v>401.0</v>
      </c>
      <c r="K80" s="53">
        <v>9000.0</v>
      </c>
      <c r="L80" s="7" t="s">
        <v>50</v>
      </c>
      <c r="M80" s="6">
        <v>45706.0</v>
      </c>
      <c r="N80" s="7" t="s">
        <v>21</v>
      </c>
      <c r="O80" s="7" t="s">
        <v>53</v>
      </c>
    </row>
    <row r="81">
      <c r="A81" s="6">
        <v>45705.0</v>
      </c>
      <c r="B81" s="6">
        <v>45705.0</v>
      </c>
      <c r="C81" s="7">
        <v>208425.0</v>
      </c>
      <c r="D81" s="7" t="s">
        <v>85</v>
      </c>
      <c r="E81" s="6">
        <v>45261.0</v>
      </c>
      <c r="F81" s="52">
        <f t="shared" si="1"/>
        <v>14</v>
      </c>
      <c r="G81" s="6">
        <v>45390.0</v>
      </c>
      <c r="H81" s="52">
        <f t="shared" si="2"/>
        <v>10</v>
      </c>
      <c r="I81" s="7" t="s">
        <v>56</v>
      </c>
      <c r="J81" s="7" t="s">
        <v>7</v>
      </c>
      <c r="K81" s="53" t="s">
        <v>73</v>
      </c>
      <c r="L81" s="7" t="s">
        <v>46</v>
      </c>
      <c r="M81" s="6">
        <v>45688.0</v>
      </c>
      <c r="N81" s="7" t="s">
        <v>23</v>
      </c>
      <c r="O81" s="10"/>
    </row>
    <row r="82">
      <c r="A82" s="6">
        <v>45705.0</v>
      </c>
      <c r="B82" s="10"/>
      <c r="C82" s="7">
        <v>217866.0</v>
      </c>
      <c r="D82" s="7" t="s">
        <v>85</v>
      </c>
      <c r="E82" s="6">
        <v>45383.0</v>
      </c>
      <c r="F82" s="52">
        <f t="shared" si="1"/>
        <v>10</v>
      </c>
      <c r="G82" s="6">
        <v>45456.0</v>
      </c>
      <c r="H82" s="52">
        <f t="shared" si="2"/>
        <v>8</v>
      </c>
      <c r="I82" s="7" t="s">
        <v>56</v>
      </c>
      <c r="J82" s="7">
        <v>504.0</v>
      </c>
      <c r="K82" s="56"/>
      <c r="L82" s="10"/>
      <c r="M82" s="10"/>
      <c r="N82" s="7" t="s">
        <v>18</v>
      </c>
      <c r="O82" s="10"/>
    </row>
    <row r="83">
      <c r="A83" s="6">
        <v>45705.0</v>
      </c>
      <c r="B83" s="6">
        <v>45705.0</v>
      </c>
      <c r="C83" s="7">
        <v>234001.0</v>
      </c>
      <c r="D83" s="7" t="s">
        <v>85</v>
      </c>
      <c r="E83" s="6">
        <v>45536.0</v>
      </c>
      <c r="F83" s="52">
        <f t="shared" si="1"/>
        <v>5</v>
      </c>
      <c r="G83" s="9">
        <v>45621.0</v>
      </c>
      <c r="H83" s="52">
        <f t="shared" si="2"/>
        <v>2</v>
      </c>
      <c r="I83" s="7" t="s">
        <v>57</v>
      </c>
      <c r="J83" s="7" t="s">
        <v>7</v>
      </c>
      <c r="K83" s="53" t="s">
        <v>73</v>
      </c>
      <c r="L83" s="7" t="s">
        <v>46</v>
      </c>
      <c r="M83" s="6">
        <v>45691.0</v>
      </c>
      <c r="N83" s="7" t="s">
        <v>23</v>
      </c>
      <c r="O83" s="10"/>
    </row>
    <row r="84">
      <c r="A84" s="6">
        <v>45705.0</v>
      </c>
      <c r="B84" s="10"/>
      <c r="C84" s="7">
        <v>227855.0</v>
      </c>
      <c r="D84" s="7" t="s">
        <v>85</v>
      </c>
      <c r="E84" s="6">
        <v>45536.0</v>
      </c>
      <c r="F84" s="52">
        <f t="shared" si="1"/>
        <v>5</v>
      </c>
      <c r="G84" s="6">
        <v>45548.0</v>
      </c>
      <c r="H84" s="52">
        <f t="shared" si="2"/>
        <v>5</v>
      </c>
      <c r="I84" s="7" t="s">
        <v>57</v>
      </c>
      <c r="J84" s="7">
        <v>314.0</v>
      </c>
      <c r="K84" s="56"/>
      <c r="L84" s="10"/>
      <c r="M84" s="10"/>
      <c r="N84" s="7" t="s">
        <v>18</v>
      </c>
      <c r="O84" s="10"/>
    </row>
    <row r="85">
      <c r="A85" s="6">
        <v>45705.0</v>
      </c>
      <c r="B85" s="10"/>
      <c r="C85" s="7">
        <v>240827.0</v>
      </c>
      <c r="D85" s="7" t="s">
        <v>85</v>
      </c>
      <c r="E85" s="6">
        <v>45566.0</v>
      </c>
      <c r="F85" s="52">
        <f t="shared" si="1"/>
        <v>4</v>
      </c>
      <c r="G85" s="6">
        <v>45687.0</v>
      </c>
      <c r="H85" s="52">
        <f t="shared" si="2"/>
        <v>0</v>
      </c>
      <c r="I85" s="7" t="s">
        <v>57</v>
      </c>
      <c r="J85" s="7">
        <v>308.0</v>
      </c>
      <c r="K85" s="56"/>
      <c r="L85" s="10"/>
      <c r="M85" s="10"/>
      <c r="N85" s="7" t="s">
        <v>18</v>
      </c>
      <c r="O85" s="10"/>
    </row>
    <row r="86">
      <c r="A86" s="6">
        <v>45705.0</v>
      </c>
      <c r="B86" s="10"/>
      <c r="C86" s="7">
        <v>210759.0</v>
      </c>
      <c r="D86" s="7" t="s">
        <v>87</v>
      </c>
      <c r="E86" s="6">
        <v>45323.0</v>
      </c>
      <c r="F86" s="52">
        <f t="shared" si="1"/>
        <v>12</v>
      </c>
      <c r="G86" s="6">
        <v>45414.0</v>
      </c>
      <c r="H86" s="52">
        <f t="shared" si="2"/>
        <v>9</v>
      </c>
      <c r="I86" s="7" t="s">
        <v>69</v>
      </c>
      <c r="J86" s="7">
        <v>302.0</v>
      </c>
      <c r="K86" s="56"/>
      <c r="L86" s="10"/>
      <c r="M86" s="10"/>
      <c r="N86" s="7" t="s">
        <v>18</v>
      </c>
      <c r="O86" s="10"/>
    </row>
    <row r="87">
      <c r="A87" s="6">
        <v>45705.0</v>
      </c>
      <c r="B87" s="10"/>
      <c r="C87" s="7">
        <v>171573.0</v>
      </c>
      <c r="D87" s="7" t="s">
        <v>87</v>
      </c>
      <c r="E87" s="6">
        <v>44927.0</v>
      </c>
      <c r="F87" s="52">
        <f t="shared" si="1"/>
        <v>25</v>
      </c>
      <c r="G87" s="6">
        <v>45066.0</v>
      </c>
      <c r="H87" s="52">
        <f t="shared" si="2"/>
        <v>20</v>
      </c>
      <c r="I87" s="7" t="s">
        <v>44</v>
      </c>
      <c r="J87" s="7" t="s">
        <v>88</v>
      </c>
      <c r="K87" s="56"/>
      <c r="L87" s="10"/>
      <c r="M87" s="10"/>
      <c r="N87" s="7" t="s">
        <v>18</v>
      </c>
      <c r="O87" s="10"/>
    </row>
    <row r="88">
      <c r="A88" s="6">
        <v>45705.0</v>
      </c>
      <c r="B88" s="10"/>
      <c r="C88" s="7">
        <v>188190.0</v>
      </c>
      <c r="D88" s="7" t="s">
        <v>87</v>
      </c>
      <c r="E88" s="6">
        <v>45139.0</v>
      </c>
      <c r="F88" s="52">
        <f t="shared" si="1"/>
        <v>18</v>
      </c>
      <c r="G88" s="6">
        <v>45202.0</v>
      </c>
      <c r="H88" s="52">
        <f t="shared" si="2"/>
        <v>16</v>
      </c>
      <c r="I88" s="7" t="s">
        <v>56</v>
      </c>
      <c r="J88" s="7">
        <v>502.0</v>
      </c>
      <c r="K88" s="56"/>
      <c r="L88" s="10"/>
      <c r="M88" s="10"/>
      <c r="N88" s="7" t="s">
        <v>18</v>
      </c>
      <c r="O88" s="10"/>
    </row>
    <row r="89">
      <c r="A89" s="6">
        <v>45705.0</v>
      </c>
      <c r="B89" s="6">
        <v>45705.0</v>
      </c>
      <c r="C89" s="7">
        <v>216118.0</v>
      </c>
      <c r="D89" s="7" t="s">
        <v>87</v>
      </c>
      <c r="E89" s="6">
        <v>45352.0</v>
      </c>
      <c r="F89" s="52">
        <f t="shared" si="1"/>
        <v>11</v>
      </c>
      <c r="G89" s="6">
        <v>45440.0</v>
      </c>
      <c r="H89" s="52">
        <f t="shared" si="2"/>
        <v>8</v>
      </c>
      <c r="I89" s="7" t="s">
        <v>69</v>
      </c>
      <c r="J89" s="7" t="s">
        <v>7</v>
      </c>
      <c r="K89" s="53" t="s">
        <v>73</v>
      </c>
      <c r="L89" s="7" t="s">
        <v>46</v>
      </c>
      <c r="M89" s="6">
        <v>45705.0</v>
      </c>
      <c r="N89" s="7" t="s">
        <v>24</v>
      </c>
      <c r="O89" s="10"/>
    </row>
    <row r="90">
      <c r="A90" s="6">
        <v>45705.0</v>
      </c>
      <c r="B90" s="10"/>
      <c r="C90" s="7">
        <v>210314.0</v>
      </c>
      <c r="D90" s="7" t="s">
        <v>87</v>
      </c>
      <c r="E90" s="6">
        <v>45352.0</v>
      </c>
      <c r="F90" s="52">
        <f t="shared" si="1"/>
        <v>11</v>
      </c>
      <c r="G90" s="6">
        <v>45398.0</v>
      </c>
      <c r="H90" s="52">
        <f t="shared" si="2"/>
        <v>10</v>
      </c>
      <c r="I90" s="7" t="s">
        <v>69</v>
      </c>
      <c r="J90" s="7">
        <v>313.0</v>
      </c>
      <c r="K90" s="56"/>
      <c r="L90" s="10"/>
      <c r="M90" s="10"/>
      <c r="N90" s="7" t="s">
        <v>18</v>
      </c>
      <c r="O90" s="10"/>
    </row>
    <row r="91">
      <c r="A91" s="6">
        <v>45705.0</v>
      </c>
      <c r="B91" s="10"/>
      <c r="C91" s="7">
        <v>203704.0</v>
      </c>
      <c r="D91" s="7" t="s">
        <v>87</v>
      </c>
      <c r="E91" s="6">
        <v>45323.0</v>
      </c>
      <c r="F91" s="52">
        <f t="shared" si="1"/>
        <v>12</v>
      </c>
      <c r="G91" s="6">
        <v>45349.0</v>
      </c>
      <c r="H91" s="52">
        <f t="shared" si="2"/>
        <v>11</v>
      </c>
      <c r="I91" s="7" t="s">
        <v>89</v>
      </c>
      <c r="J91" s="7">
        <v>909.0</v>
      </c>
      <c r="K91" s="53">
        <v>14000.0</v>
      </c>
      <c r="L91" s="10"/>
      <c r="M91" s="10"/>
      <c r="N91" s="7" t="s">
        <v>18</v>
      </c>
      <c r="O91" s="10"/>
    </row>
    <row r="92">
      <c r="A92" s="6">
        <v>45705.0</v>
      </c>
      <c r="B92" s="10"/>
      <c r="C92" s="7">
        <v>215039.0</v>
      </c>
      <c r="D92" s="7" t="s">
        <v>87</v>
      </c>
      <c r="E92" s="6">
        <v>45413.0</v>
      </c>
      <c r="F92" s="52">
        <f t="shared" si="1"/>
        <v>9</v>
      </c>
      <c r="G92" s="6">
        <v>45462.0</v>
      </c>
      <c r="H92" s="52">
        <f t="shared" si="2"/>
        <v>7</v>
      </c>
      <c r="I92" s="7" t="s">
        <v>69</v>
      </c>
      <c r="J92" s="7" t="s">
        <v>90</v>
      </c>
      <c r="K92" s="53" t="s">
        <v>91</v>
      </c>
      <c r="L92" s="7" t="s">
        <v>46</v>
      </c>
      <c r="M92" s="6">
        <v>45680.0</v>
      </c>
      <c r="N92" s="7" t="s">
        <v>22</v>
      </c>
      <c r="O92" s="7" t="s">
        <v>47</v>
      </c>
    </row>
    <row r="93">
      <c r="A93" s="6">
        <v>45705.0</v>
      </c>
      <c r="B93" s="10"/>
      <c r="C93" s="7">
        <v>188325.0</v>
      </c>
      <c r="D93" s="7" t="s">
        <v>87</v>
      </c>
      <c r="E93" s="6">
        <v>45170.0</v>
      </c>
      <c r="F93" s="52">
        <f t="shared" si="1"/>
        <v>17</v>
      </c>
      <c r="G93" s="9">
        <v>45215.0</v>
      </c>
      <c r="H93" s="52">
        <f t="shared" si="2"/>
        <v>16</v>
      </c>
      <c r="I93" s="7" t="s">
        <v>60</v>
      </c>
      <c r="J93" s="7">
        <v>215.0</v>
      </c>
      <c r="K93" s="53">
        <v>18000.0</v>
      </c>
      <c r="L93" s="10"/>
      <c r="M93" s="10"/>
      <c r="N93" s="7" t="s">
        <v>18</v>
      </c>
      <c r="O93" s="10"/>
    </row>
    <row r="94">
      <c r="A94" s="6">
        <v>45705.0</v>
      </c>
      <c r="B94" s="10"/>
      <c r="C94" s="7">
        <v>220455.0</v>
      </c>
      <c r="D94" s="7" t="s">
        <v>87</v>
      </c>
      <c r="E94" s="6">
        <v>45352.0</v>
      </c>
      <c r="F94" s="52">
        <f t="shared" si="1"/>
        <v>11</v>
      </c>
      <c r="G94" s="6">
        <v>45478.0</v>
      </c>
      <c r="H94" s="52">
        <f t="shared" si="2"/>
        <v>7</v>
      </c>
      <c r="I94" s="7" t="s">
        <v>48</v>
      </c>
      <c r="J94" s="7">
        <v>402.0</v>
      </c>
      <c r="K94" s="56"/>
      <c r="L94" s="10"/>
      <c r="M94" s="10"/>
      <c r="N94" s="7" t="s">
        <v>18</v>
      </c>
      <c r="O94" s="10"/>
    </row>
    <row r="95">
      <c r="A95" s="6">
        <v>45705.0</v>
      </c>
      <c r="B95" s="10"/>
      <c r="C95" s="7">
        <v>223160.0</v>
      </c>
      <c r="D95" s="7" t="s">
        <v>87</v>
      </c>
      <c r="E95" s="6">
        <v>45444.0</v>
      </c>
      <c r="F95" s="52">
        <f t="shared" si="1"/>
        <v>8</v>
      </c>
      <c r="G95" s="6">
        <v>45506.0</v>
      </c>
      <c r="H95" s="52">
        <f t="shared" si="2"/>
        <v>6</v>
      </c>
      <c r="I95" s="7" t="s">
        <v>44</v>
      </c>
      <c r="J95" s="7">
        <v>106.0</v>
      </c>
      <c r="K95" s="56"/>
      <c r="L95" s="10"/>
      <c r="M95" s="10"/>
      <c r="N95" s="7" t="s">
        <v>18</v>
      </c>
      <c r="O95" s="10"/>
    </row>
    <row r="96">
      <c r="A96" s="6">
        <v>45705.0</v>
      </c>
      <c r="B96" s="10"/>
      <c r="C96" s="7">
        <v>235234.0</v>
      </c>
      <c r="D96" s="7" t="s">
        <v>87</v>
      </c>
      <c r="E96" s="6">
        <v>45566.0</v>
      </c>
      <c r="F96" s="52">
        <f t="shared" si="1"/>
        <v>4</v>
      </c>
      <c r="G96" s="9">
        <v>45621.0</v>
      </c>
      <c r="H96" s="52">
        <f t="shared" si="2"/>
        <v>2</v>
      </c>
      <c r="I96" s="7" t="s">
        <v>57</v>
      </c>
      <c r="J96" s="7">
        <v>313.0</v>
      </c>
      <c r="K96" s="56"/>
      <c r="L96" s="10"/>
      <c r="M96" s="10"/>
      <c r="N96" s="7" t="s">
        <v>18</v>
      </c>
      <c r="O96" s="10"/>
    </row>
    <row r="97">
      <c r="A97" s="6">
        <v>45705.0</v>
      </c>
      <c r="B97" s="10"/>
      <c r="C97" s="7">
        <v>161458.0</v>
      </c>
      <c r="D97" s="7" t="s">
        <v>92</v>
      </c>
      <c r="E97" s="6">
        <v>44958.0</v>
      </c>
      <c r="F97" s="52">
        <f t="shared" si="1"/>
        <v>24</v>
      </c>
      <c r="G97" s="6">
        <v>44979.0</v>
      </c>
      <c r="H97" s="52">
        <f t="shared" si="2"/>
        <v>23</v>
      </c>
      <c r="I97" s="7" t="s">
        <v>41</v>
      </c>
      <c r="J97" s="59">
        <v>45678.0</v>
      </c>
      <c r="K97" s="56"/>
      <c r="L97" s="10"/>
      <c r="M97" s="10"/>
      <c r="N97" s="7" t="s">
        <v>18</v>
      </c>
      <c r="O97" s="10"/>
    </row>
    <row r="98">
      <c r="A98" s="6">
        <v>45705.0</v>
      </c>
      <c r="B98" s="10"/>
      <c r="C98" s="7">
        <v>213290.0</v>
      </c>
      <c r="D98" s="7" t="s">
        <v>92</v>
      </c>
      <c r="E98" s="6">
        <v>45200.0</v>
      </c>
      <c r="F98" s="52">
        <f t="shared" si="1"/>
        <v>16</v>
      </c>
      <c r="G98" s="6">
        <v>45418.0</v>
      </c>
      <c r="H98" s="52">
        <f t="shared" si="2"/>
        <v>9</v>
      </c>
      <c r="I98" s="7" t="s">
        <v>48</v>
      </c>
      <c r="J98" s="7">
        <v>401.0</v>
      </c>
      <c r="K98" s="56"/>
      <c r="L98" s="10"/>
      <c r="M98" s="10"/>
      <c r="N98" s="7" t="s">
        <v>18</v>
      </c>
      <c r="O98" s="10"/>
    </row>
    <row r="99">
      <c r="A99" s="6">
        <v>45705.0</v>
      </c>
      <c r="B99" s="10"/>
      <c r="C99" s="7">
        <v>197432.0</v>
      </c>
      <c r="D99" s="7" t="s">
        <v>92</v>
      </c>
      <c r="E99" s="6">
        <v>45231.0</v>
      </c>
      <c r="F99" s="52">
        <f t="shared" si="1"/>
        <v>15</v>
      </c>
      <c r="G99" s="6">
        <v>45297.0</v>
      </c>
      <c r="H99" s="52">
        <f t="shared" si="2"/>
        <v>13</v>
      </c>
      <c r="I99" s="7" t="s">
        <v>44</v>
      </c>
      <c r="J99" s="7">
        <v>120.0</v>
      </c>
      <c r="K99" s="56"/>
      <c r="L99" s="10"/>
      <c r="M99" s="10"/>
      <c r="N99" s="7" t="s">
        <v>18</v>
      </c>
      <c r="O99" s="10"/>
    </row>
    <row r="100">
      <c r="A100" s="6">
        <v>45705.0</v>
      </c>
      <c r="B100" s="10"/>
      <c r="C100" s="7">
        <v>214213.0</v>
      </c>
      <c r="D100" s="7" t="s">
        <v>92</v>
      </c>
      <c r="E100" s="6">
        <v>45383.0</v>
      </c>
      <c r="F100" s="52">
        <f t="shared" si="1"/>
        <v>10</v>
      </c>
      <c r="G100" s="6">
        <v>45425.0</v>
      </c>
      <c r="H100" s="52">
        <f t="shared" si="2"/>
        <v>9</v>
      </c>
      <c r="I100" s="7" t="s">
        <v>44</v>
      </c>
      <c r="J100" s="7" t="s">
        <v>7</v>
      </c>
      <c r="K100" s="56"/>
      <c r="L100" s="10"/>
      <c r="M100" s="10"/>
      <c r="N100" s="7" t="s">
        <v>18</v>
      </c>
      <c r="O100" s="10"/>
    </row>
    <row r="101">
      <c r="A101" s="6">
        <v>45705.0</v>
      </c>
      <c r="B101" s="6"/>
      <c r="C101" s="60">
        <v>229310.0</v>
      </c>
      <c r="D101" s="60" t="s">
        <v>64</v>
      </c>
      <c r="E101" s="61">
        <v>45505.0</v>
      </c>
      <c r="F101" s="62">
        <f t="shared" si="1"/>
        <v>6</v>
      </c>
      <c r="G101" s="61">
        <v>45567.0</v>
      </c>
      <c r="H101" s="62">
        <f t="shared" si="2"/>
        <v>4</v>
      </c>
      <c r="I101" s="60" t="s">
        <v>69</v>
      </c>
      <c r="J101" s="60">
        <v>310.0</v>
      </c>
      <c r="K101" s="63"/>
      <c r="L101" s="64"/>
      <c r="M101" s="65"/>
      <c r="N101" s="66" t="s">
        <v>18</v>
      </c>
      <c r="O101" s="7"/>
    </row>
    <row r="102">
      <c r="A102" s="6">
        <v>45705.0</v>
      </c>
      <c r="B102" s="10"/>
      <c r="C102" s="7">
        <v>136660.0</v>
      </c>
      <c r="D102" s="7" t="s">
        <v>93</v>
      </c>
      <c r="E102" s="6">
        <v>44713.0</v>
      </c>
      <c r="F102" s="52">
        <f t="shared" si="1"/>
        <v>32</v>
      </c>
      <c r="G102" s="6">
        <v>44743.0</v>
      </c>
      <c r="H102" s="52">
        <f t="shared" si="2"/>
        <v>31</v>
      </c>
      <c r="I102" s="7" t="s">
        <v>57</v>
      </c>
      <c r="J102" s="7">
        <v>304.0</v>
      </c>
      <c r="K102" s="56"/>
      <c r="L102" s="10"/>
      <c r="M102" s="10"/>
      <c r="N102" s="7" t="s">
        <v>18</v>
      </c>
      <c r="O102" s="10"/>
    </row>
    <row r="103">
      <c r="A103" s="6">
        <v>45705.0</v>
      </c>
      <c r="B103" s="10"/>
      <c r="C103" s="7">
        <v>221521.0</v>
      </c>
      <c r="D103" s="7" t="s">
        <v>93</v>
      </c>
      <c r="E103" s="6">
        <v>45413.0</v>
      </c>
      <c r="F103" s="52">
        <f t="shared" si="1"/>
        <v>9</v>
      </c>
      <c r="G103" s="6">
        <v>45488.0</v>
      </c>
      <c r="H103" s="52">
        <f t="shared" si="2"/>
        <v>7</v>
      </c>
      <c r="I103" s="7" t="s">
        <v>69</v>
      </c>
      <c r="J103" s="7">
        <v>302.0</v>
      </c>
      <c r="K103" s="56"/>
      <c r="L103" s="10"/>
      <c r="M103" s="10"/>
      <c r="N103" s="7" t="s">
        <v>18</v>
      </c>
      <c r="O103" s="10"/>
    </row>
    <row r="104">
      <c r="A104" s="6">
        <v>45705.0</v>
      </c>
      <c r="B104" s="10"/>
      <c r="C104" s="7">
        <v>211226.0</v>
      </c>
      <c r="D104" s="7" t="s">
        <v>94</v>
      </c>
      <c r="E104" s="6">
        <v>45292.0</v>
      </c>
      <c r="F104" s="52">
        <f t="shared" si="1"/>
        <v>13</v>
      </c>
      <c r="G104" s="6">
        <v>45401.0</v>
      </c>
      <c r="H104" s="52">
        <f t="shared" si="2"/>
        <v>9</v>
      </c>
      <c r="I104" s="7" t="s">
        <v>56</v>
      </c>
      <c r="J104" s="7">
        <v>534.0</v>
      </c>
      <c r="K104" s="56"/>
      <c r="L104" s="10"/>
      <c r="M104" s="10"/>
      <c r="N104" s="7" t="s">
        <v>18</v>
      </c>
      <c r="O104" s="10"/>
    </row>
    <row r="105">
      <c r="A105" s="6">
        <v>45705.0</v>
      </c>
      <c r="B105" s="10"/>
      <c r="C105" s="7">
        <v>143912.0</v>
      </c>
      <c r="D105" s="7" t="s">
        <v>95</v>
      </c>
      <c r="E105" s="6">
        <v>44743.0</v>
      </c>
      <c r="F105" s="52">
        <f t="shared" si="1"/>
        <v>31</v>
      </c>
      <c r="G105" s="6">
        <v>44805.0</v>
      </c>
      <c r="H105" s="52">
        <f t="shared" si="2"/>
        <v>29</v>
      </c>
      <c r="I105" s="7" t="s">
        <v>41</v>
      </c>
      <c r="J105" s="7" t="s">
        <v>7</v>
      </c>
      <c r="K105" s="56"/>
      <c r="L105" s="10"/>
      <c r="M105" s="10"/>
      <c r="N105" s="7" t="s">
        <v>18</v>
      </c>
      <c r="O105" s="10"/>
    </row>
    <row r="106">
      <c r="A106" s="6">
        <v>45705.0</v>
      </c>
      <c r="B106" s="10"/>
      <c r="C106" s="7">
        <v>193889.0</v>
      </c>
      <c r="D106" s="7" t="s">
        <v>95</v>
      </c>
      <c r="E106" s="6">
        <v>45231.0</v>
      </c>
      <c r="F106" s="52">
        <f t="shared" si="1"/>
        <v>15</v>
      </c>
      <c r="G106" s="9">
        <v>45257.0</v>
      </c>
      <c r="H106" s="52">
        <f t="shared" si="2"/>
        <v>14</v>
      </c>
      <c r="I106" s="7" t="s">
        <v>48</v>
      </c>
      <c r="J106" s="7">
        <v>401.0</v>
      </c>
      <c r="K106" s="56"/>
      <c r="L106" s="10"/>
      <c r="M106" s="10"/>
      <c r="N106" s="7" t="s">
        <v>18</v>
      </c>
      <c r="O106" s="10"/>
    </row>
    <row r="107">
      <c r="A107" s="6">
        <v>45705.0</v>
      </c>
      <c r="B107" s="10"/>
      <c r="C107" s="7">
        <v>197863.0</v>
      </c>
      <c r="D107" s="7" t="s">
        <v>95</v>
      </c>
      <c r="E107" s="6">
        <v>45261.0</v>
      </c>
      <c r="F107" s="52">
        <f t="shared" si="1"/>
        <v>14</v>
      </c>
      <c r="G107" s="6">
        <v>45301.0</v>
      </c>
      <c r="H107" s="52">
        <f t="shared" si="2"/>
        <v>13</v>
      </c>
      <c r="I107" s="7" t="s">
        <v>56</v>
      </c>
      <c r="J107" s="7">
        <v>514.0</v>
      </c>
      <c r="K107" s="56"/>
      <c r="L107" s="10"/>
      <c r="M107" s="10"/>
      <c r="N107" s="7" t="s">
        <v>18</v>
      </c>
      <c r="O107" s="10"/>
    </row>
    <row r="108">
      <c r="A108" s="6">
        <v>45705.0</v>
      </c>
      <c r="B108" s="10"/>
      <c r="C108" s="7">
        <v>226804.0</v>
      </c>
      <c r="D108" s="7" t="s">
        <v>95</v>
      </c>
      <c r="E108" s="6">
        <v>45474.0</v>
      </c>
      <c r="F108" s="52">
        <f t="shared" si="1"/>
        <v>7</v>
      </c>
      <c r="G108" s="6">
        <v>45538.0</v>
      </c>
      <c r="H108" s="52">
        <f t="shared" si="2"/>
        <v>5</v>
      </c>
      <c r="I108" s="7" t="s">
        <v>57</v>
      </c>
      <c r="J108" s="7">
        <v>307.0</v>
      </c>
      <c r="K108" s="56"/>
      <c r="L108" s="10"/>
      <c r="M108" s="10"/>
      <c r="N108" s="7" t="s">
        <v>18</v>
      </c>
      <c r="O108" s="10"/>
    </row>
    <row r="109">
      <c r="A109" s="6">
        <v>45705.0</v>
      </c>
      <c r="B109" s="6">
        <v>45706.0</v>
      </c>
      <c r="C109" s="7">
        <v>235629.0</v>
      </c>
      <c r="D109" s="7" t="s">
        <v>95</v>
      </c>
      <c r="E109" s="6">
        <v>45536.0</v>
      </c>
      <c r="F109" s="52">
        <f t="shared" si="1"/>
        <v>5</v>
      </c>
      <c r="G109" s="9">
        <v>45624.0</v>
      </c>
      <c r="H109" s="52">
        <f t="shared" si="2"/>
        <v>2</v>
      </c>
      <c r="I109" s="7" t="s">
        <v>41</v>
      </c>
      <c r="J109" s="7" t="s">
        <v>7</v>
      </c>
      <c r="K109" s="53" t="s">
        <v>73</v>
      </c>
      <c r="L109" s="7" t="s">
        <v>46</v>
      </c>
      <c r="M109" s="6">
        <v>45706.0</v>
      </c>
      <c r="N109" s="7" t="s">
        <v>24</v>
      </c>
      <c r="O109" s="10"/>
    </row>
    <row r="110">
      <c r="A110" s="6">
        <v>45705.0</v>
      </c>
      <c r="B110" s="10"/>
      <c r="C110" s="7">
        <v>172187.0</v>
      </c>
      <c r="D110" s="7" t="s">
        <v>96</v>
      </c>
      <c r="E110" s="6">
        <v>45017.0</v>
      </c>
      <c r="F110" s="52">
        <f t="shared" si="1"/>
        <v>22</v>
      </c>
      <c r="G110" s="6">
        <v>45070.0</v>
      </c>
      <c r="H110" s="52">
        <f t="shared" si="2"/>
        <v>20</v>
      </c>
      <c r="I110" s="7" t="s">
        <v>72</v>
      </c>
      <c r="J110" s="7">
        <v>602.0</v>
      </c>
      <c r="K110" s="56"/>
      <c r="L110" s="10"/>
      <c r="M110" s="10"/>
      <c r="N110" s="7" t="s">
        <v>18</v>
      </c>
      <c r="O110" s="10"/>
    </row>
    <row r="111">
      <c r="A111" s="6">
        <v>45705.0</v>
      </c>
      <c r="B111" s="10"/>
      <c r="C111" s="7">
        <v>213049.0</v>
      </c>
      <c r="D111" s="7" t="s">
        <v>96</v>
      </c>
      <c r="E111" s="6">
        <v>45413.0</v>
      </c>
      <c r="F111" s="52">
        <f t="shared" si="1"/>
        <v>9</v>
      </c>
      <c r="G111" s="6">
        <v>45457.0</v>
      </c>
      <c r="H111" s="52">
        <f t="shared" si="2"/>
        <v>8</v>
      </c>
      <c r="I111" s="7" t="s">
        <v>57</v>
      </c>
      <c r="J111" s="7" t="s">
        <v>7</v>
      </c>
      <c r="K111" s="56"/>
      <c r="L111" s="10"/>
      <c r="M111" s="10"/>
      <c r="N111" s="7" t="s">
        <v>18</v>
      </c>
      <c r="O111" s="10"/>
    </row>
    <row r="112">
      <c r="A112" s="6">
        <v>45705.0</v>
      </c>
      <c r="B112" s="10"/>
      <c r="C112" s="7">
        <v>219729.0</v>
      </c>
      <c r="D112" s="7" t="s">
        <v>96</v>
      </c>
      <c r="E112" s="6">
        <v>45444.0</v>
      </c>
      <c r="F112" s="52">
        <f t="shared" si="1"/>
        <v>8</v>
      </c>
      <c r="G112" s="6">
        <v>45474.0</v>
      </c>
      <c r="H112" s="52">
        <f t="shared" si="2"/>
        <v>7</v>
      </c>
      <c r="I112" s="7" t="s">
        <v>44</v>
      </c>
      <c r="J112" s="7" t="s">
        <v>97</v>
      </c>
      <c r="K112" s="56"/>
      <c r="L112" s="10"/>
      <c r="M112" s="10"/>
      <c r="N112" s="7" t="s">
        <v>18</v>
      </c>
      <c r="O112" s="10"/>
    </row>
    <row r="113">
      <c r="A113" s="6">
        <v>45705.0</v>
      </c>
      <c r="B113" s="10"/>
      <c r="C113" s="7">
        <v>234249.0</v>
      </c>
      <c r="D113" s="7" t="s">
        <v>96</v>
      </c>
      <c r="E113" s="6">
        <v>45413.0</v>
      </c>
      <c r="F113" s="52">
        <f t="shared" si="1"/>
        <v>9</v>
      </c>
      <c r="G113" s="9">
        <v>45610.0</v>
      </c>
      <c r="H113" s="52">
        <f t="shared" si="2"/>
        <v>3</v>
      </c>
      <c r="I113" s="7" t="s">
        <v>69</v>
      </c>
      <c r="J113" s="7">
        <v>302.0</v>
      </c>
      <c r="K113" s="56"/>
      <c r="L113" s="10"/>
      <c r="M113" s="10"/>
      <c r="N113" s="7" t="s">
        <v>18</v>
      </c>
      <c r="O113" s="10"/>
    </row>
    <row r="114">
      <c r="A114" s="6">
        <v>45705.0</v>
      </c>
      <c r="B114" s="6">
        <v>45706.0</v>
      </c>
      <c r="C114" s="7">
        <v>197113.0</v>
      </c>
      <c r="D114" s="7" t="s">
        <v>96</v>
      </c>
      <c r="E114" s="6">
        <v>45292.0</v>
      </c>
      <c r="F114" s="52">
        <f t="shared" si="1"/>
        <v>13</v>
      </c>
      <c r="G114" s="6">
        <v>45301.0</v>
      </c>
      <c r="H114" s="52">
        <f t="shared" si="2"/>
        <v>13</v>
      </c>
      <c r="I114" s="7" t="s">
        <v>44</v>
      </c>
      <c r="J114" s="7">
        <v>101.0</v>
      </c>
      <c r="K114" s="53">
        <v>6520.94</v>
      </c>
      <c r="L114" s="7" t="s">
        <v>50</v>
      </c>
      <c r="M114" s="6">
        <v>45706.0</v>
      </c>
      <c r="N114" s="7" t="s">
        <v>22</v>
      </c>
      <c r="O114" s="7" t="s">
        <v>47</v>
      </c>
    </row>
    <row r="115">
      <c r="A115" s="6">
        <v>45705.0</v>
      </c>
      <c r="B115" s="10"/>
      <c r="C115" s="7">
        <v>216212.0</v>
      </c>
      <c r="D115" s="7" t="s">
        <v>96</v>
      </c>
      <c r="E115" s="6">
        <v>45352.0</v>
      </c>
      <c r="F115" s="52">
        <f t="shared" si="1"/>
        <v>11</v>
      </c>
      <c r="G115" s="6">
        <v>45440.0</v>
      </c>
      <c r="H115" s="52">
        <f t="shared" si="2"/>
        <v>8</v>
      </c>
      <c r="I115" s="7" t="s">
        <v>44</v>
      </c>
      <c r="J115" s="7">
        <v>104.0</v>
      </c>
      <c r="K115" s="56"/>
      <c r="L115" s="10"/>
      <c r="M115" s="10"/>
      <c r="N115" s="7" t="s">
        <v>18</v>
      </c>
      <c r="O115" s="10"/>
    </row>
    <row r="116">
      <c r="A116" s="6">
        <v>45705.0</v>
      </c>
      <c r="B116" s="10"/>
      <c r="C116" s="7">
        <v>212545.0</v>
      </c>
      <c r="D116" s="7" t="s">
        <v>98</v>
      </c>
      <c r="E116" s="6">
        <v>45323.0</v>
      </c>
      <c r="F116" s="52">
        <f t="shared" si="1"/>
        <v>12</v>
      </c>
      <c r="G116" s="6">
        <v>45412.0</v>
      </c>
      <c r="H116" s="52">
        <f t="shared" si="2"/>
        <v>9</v>
      </c>
      <c r="I116" s="7" t="s">
        <v>99</v>
      </c>
      <c r="J116" s="10"/>
      <c r="K116" s="56"/>
      <c r="L116" s="10"/>
      <c r="M116" s="10"/>
      <c r="N116" s="7" t="s">
        <v>18</v>
      </c>
      <c r="O116" s="10"/>
    </row>
    <row r="117">
      <c r="A117" s="6">
        <v>45705.0</v>
      </c>
      <c r="B117" s="10"/>
      <c r="C117" s="7">
        <v>208326.0</v>
      </c>
      <c r="D117" s="7" t="s">
        <v>98</v>
      </c>
      <c r="E117" s="6">
        <v>45352.0</v>
      </c>
      <c r="F117" s="52">
        <f t="shared" si="1"/>
        <v>11</v>
      </c>
      <c r="G117" s="6">
        <v>45379.0</v>
      </c>
      <c r="H117" s="52">
        <f t="shared" si="2"/>
        <v>10</v>
      </c>
      <c r="I117" s="7" t="s">
        <v>60</v>
      </c>
      <c r="J117" s="10"/>
      <c r="K117" s="56"/>
      <c r="L117" s="10"/>
      <c r="M117" s="10"/>
      <c r="N117" s="7" t="s">
        <v>18</v>
      </c>
      <c r="O117" s="10"/>
    </row>
    <row r="118">
      <c r="A118" s="6">
        <v>45705.0</v>
      </c>
      <c r="B118" s="6">
        <v>45706.0</v>
      </c>
      <c r="C118" s="7">
        <v>221228.0</v>
      </c>
      <c r="D118" s="7" t="s">
        <v>100</v>
      </c>
      <c r="E118" s="6">
        <v>45413.0</v>
      </c>
      <c r="F118" s="52">
        <f t="shared" si="1"/>
        <v>9</v>
      </c>
      <c r="G118" s="6">
        <v>45484.0</v>
      </c>
      <c r="H118" s="52">
        <f t="shared" si="2"/>
        <v>7</v>
      </c>
      <c r="I118" s="7" t="s">
        <v>69</v>
      </c>
      <c r="J118" s="7">
        <v>312.0</v>
      </c>
      <c r="K118" s="53">
        <v>10000.0</v>
      </c>
      <c r="L118" s="7" t="s">
        <v>50</v>
      </c>
      <c r="M118" s="6">
        <v>45706.0</v>
      </c>
      <c r="N118" s="7" t="s">
        <v>16</v>
      </c>
      <c r="O118" s="7" t="s">
        <v>51</v>
      </c>
    </row>
    <row r="119">
      <c r="A119" s="6">
        <v>45705.0</v>
      </c>
      <c r="B119" s="10"/>
      <c r="C119" s="7">
        <v>221873.0</v>
      </c>
      <c r="D119" s="7" t="s">
        <v>100</v>
      </c>
      <c r="E119" s="6">
        <v>45383.0</v>
      </c>
      <c r="F119" s="52">
        <f t="shared" si="1"/>
        <v>10</v>
      </c>
      <c r="G119" s="6">
        <v>45490.0</v>
      </c>
      <c r="H119" s="52">
        <f t="shared" si="2"/>
        <v>7</v>
      </c>
      <c r="I119" s="7" t="s">
        <v>48</v>
      </c>
      <c r="J119" s="10"/>
      <c r="K119" s="56"/>
      <c r="L119" s="10"/>
      <c r="M119" s="10"/>
      <c r="N119" s="7" t="s">
        <v>18</v>
      </c>
      <c r="O119" s="10"/>
    </row>
    <row r="120">
      <c r="A120" s="6">
        <v>45705.0</v>
      </c>
      <c r="B120" s="10"/>
      <c r="C120" s="7">
        <v>229409.0</v>
      </c>
      <c r="D120" s="7" t="s">
        <v>100</v>
      </c>
      <c r="E120" s="6">
        <v>45474.0</v>
      </c>
      <c r="F120" s="52">
        <f t="shared" si="1"/>
        <v>7</v>
      </c>
      <c r="G120" s="6">
        <v>45565.0</v>
      </c>
      <c r="H120" s="52">
        <f t="shared" si="2"/>
        <v>4</v>
      </c>
      <c r="I120" s="7" t="s">
        <v>41</v>
      </c>
      <c r="J120" s="10"/>
      <c r="K120" s="56"/>
      <c r="L120" s="10"/>
      <c r="M120" s="10"/>
      <c r="N120" s="7" t="s">
        <v>18</v>
      </c>
      <c r="O120" s="10"/>
    </row>
    <row r="121">
      <c r="A121" s="6">
        <v>45705.0</v>
      </c>
      <c r="B121" s="10"/>
      <c r="C121" s="7">
        <v>169900.0</v>
      </c>
      <c r="D121" s="7" t="s">
        <v>101</v>
      </c>
      <c r="E121" s="6">
        <v>45017.0</v>
      </c>
      <c r="F121" s="52">
        <f t="shared" si="1"/>
        <v>22</v>
      </c>
      <c r="G121" s="6">
        <v>45051.0</v>
      </c>
      <c r="H121" s="52">
        <f t="shared" si="2"/>
        <v>21</v>
      </c>
      <c r="I121" s="7" t="s">
        <v>60</v>
      </c>
      <c r="J121" s="10"/>
      <c r="K121" s="56"/>
      <c r="L121" s="10"/>
      <c r="M121" s="10"/>
      <c r="N121" s="7" t="s">
        <v>18</v>
      </c>
      <c r="O121" s="10"/>
    </row>
    <row r="122">
      <c r="A122" s="6">
        <v>45705.0</v>
      </c>
      <c r="B122" s="10"/>
      <c r="C122" s="7">
        <v>180391.0</v>
      </c>
      <c r="D122" s="7" t="s">
        <v>102</v>
      </c>
      <c r="E122" s="6">
        <v>45017.0</v>
      </c>
      <c r="F122" s="52">
        <f t="shared" si="1"/>
        <v>22</v>
      </c>
      <c r="G122" s="6">
        <v>45135.0</v>
      </c>
      <c r="H122" s="52">
        <f t="shared" si="2"/>
        <v>18</v>
      </c>
      <c r="I122" s="7" t="s">
        <v>44</v>
      </c>
      <c r="J122" s="10"/>
      <c r="K122" s="56"/>
      <c r="L122" s="10"/>
      <c r="M122" s="10"/>
      <c r="N122" s="7" t="s">
        <v>18</v>
      </c>
      <c r="O122" s="10"/>
    </row>
    <row r="123">
      <c r="A123" s="6">
        <v>45705.0</v>
      </c>
      <c r="B123" s="10"/>
      <c r="C123" s="7">
        <v>183882.0</v>
      </c>
      <c r="D123" s="7" t="s">
        <v>102</v>
      </c>
      <c r="E123" s="6">
        <v>45139.0</v>
      </c>
      <c r="F123" s="52">
        <f t="shared" si="1"/>
        <v>18</v>
      </c>
      <c r="G123" s="6">
        <v>45166.0</v>
      </c>
      <c r="H123" s="52">
        <f t="shared" si="2"/>
        <v>17</v>
      </c>
      <c r="I123" s="7" t="s">
        <v>56</v>
      </c>
      <c r="J123" s="7" t="s">
        <v>103</v>
      </c>
      <c r="K123" s="56"/>
      <c r="L123" s="10"/>
      <c r="M123" s="10"/>
      <c r="N123" s="7" t="s">
        <v>18</v>
      </c>
      <c r="O123" s="10"/>
    </row>
    <row r="124">
      <c r="A124" s="6">
        <v>45705.0</v>
      </c>
      <c r="B124" s="10"/>
      <c r="C124" s="7">
        <v>196695.0</v>
      </c>
      <c r="D124" s="7" t="s">
        <v>104</v>
      </c>
      <c r="E124" s="6">
        <v>45261.0</v>
      </c>
      <c r="F124" s="52">
        <f t="shared" si="1"/>
        <v>14</v>
      </c>
      <c r="G124" s="9">
        <v>45287.0</v>
      </c>
      <c r="H124" s="52">
        <f t="shared" si="2"/>
        <v>13</v>
      </c>
      <c r="I124" s="7" t="s">
        <v>60</v>
      </c>
      <c r="J124" s="10"/>
      <c r="K124" s="56"/>
      <c r="L124" s="10"/>
      <c r="M124" s="10"/>
      <c r="N124" s="7" t="s">
        <v>18</v>
      </c>
      <c r="O124" s="10"/>
    </row>
    <row r="125">
      <c r="A125" s="6">
        <v>45705.0</v>
      </c>
      <c r="B125" s="10"/>
      <c r="C125" s="7">
        <v>220290.0</v>
      </c>
      <c r="D125" s="7" t="s">
        <v>105</v>
      </c>
      <c r="E125" s="6">
        <v>45444.0</v>
      </c>
      <c r="F125" s="52">
        <f t="shared" si="1"/>
        <v>8</v>
      </c>
      <c r="G125" s="6">
        <v>45477.0</v>
      </c>
      <c r="H125" s="52">
        <f t="shared" si="2"/>
        <v>7</v>
      </c>
      <c r="I125" s="7" t="s">
        <v>57</v>
      </c>
      <c r="J125" s="7">
        <v>301.0</v>
      </c>
      <c r="K125" s="56"/>
      <c r="L125" s="10"/>
      <c r="M125" s="10"/>
      <c r="N125" s="7" t="s">
        <v>18</v>
      </c>
      <c r="O125" s="10"/>
    </row>
    <row r="126">
      <c r="A126" s="6">
        <v>45705.0</v>
      </c>
      <c r="B126" s="6">
        <v>45674.0</v>
      </c>
      <c r="C126" s="7">
        <v>223302.0</v>
      </c>
      <c r="D126" s="7" t="s">
        <v>106</v>
      </c>
      <c r="E126" s="6">
        <v>45474.0</v>
      </c>
      <c r="F126" s="52">
        <f t="shared" si="1"/>
        <v>7</v>
      </c>
      <c r="G126" s="6">
        <v>45503.0</v>
      </c>
      <c r="H126" s="52">
        <f t="shared" si="2"/>
        <v>6</v>
      </c>
      <c r="I126" s="7" t="s">
        <v>69</v>
      </c>
      <c r="J126" s="7" t="s">
        <v>7</v>
      </c>
      <c r="K126" s="53" t="s">
        <v>73</v>
      </c>
      <c r="L126" s="7" t="s">
        <v>46</v>
      </c>
      <c r="M126" s="9">
        <v>45643.0</v>
      </c>
      <c r="N126" s="7" t="s">
        <v>23</v>
      </c>
      <c r="O126" s="10"/>
    </row>
    <row r="127">
      <c r="A127" s="6">
        <v>45705.0</v>
      </c>
      <c r="B127" s="10"/>
      <c r="C127" s="7">
        <v>237548.0</v>
      </c>
      <c r="D127" s="7" t="s">
        <v>106</v>
      </c>
      <c r="E127" s="6">
        <v>45474.0</v>
      </c>
      <c r="F127" s="52">
        <f t="shared" si="1"/>
        <v>7</v>
      </c>
      <c r="G127" s="9">
        <v>45644.0</v>
      </c>
      <c r="H127" s="52">
        <f t="shared" si="2"/>
        <v>2</v>
      </c>
      <c r="I127" s="7" t="s">
        <v>60</v>
      </c>
      <c r="J127" s="10"/>
      <c r="K127" s="56"/>
      <c r="L127" s="10"/>
      <c r="M127" s="10"/>
      <c r="N127" s="7" t="s">
        <v>18</v>
      </c>
      <c r="O127" s="10"/>
    </row>
    <row r="128">
      <c r="A128" s="6">
        <v>45705.0</v>
      </c>
      <c r="B128" s="10"/>
      <c r="C128" s="7">
        <v>142909.0</v>
      </c>
      <c r="D128" s="7" t="s">
        <v>107</v>
      </c>
      <c r="E128" s="6">
        <v>44743.0</v>
      </c>
      <c r="F128" s="52">
        <f t="shared" si="1"/>
        <v>31</v>
      </c>
      <c r="G128" s="6">
        <v>44807.0</v>
      </c>
      <c r="H128" s="52">
        <f t="shared" si="2"/>
        <v>29</v>
      </c>
      <c r="I128" s="7" t="s">
        <v>108</v>
      </c>
      <c r="J128" s="10"/>
      <c r="K128" s="56"/>
      <c r="L128" s="10"/>
      <c r="M128" s="10"/>
      <c r="N128" s="7" t="s">
        <v>18</v>
      </c>
      <c r="O128" s="10"/>
    </row>
    <row r="129">
      <c r="A129" s="6">
        <v>45705.0</v>
      </c>
      <c r="B129" s="10"/>
      <c r="C129" s="7">
        <v>198684.0</v>
      </c>
      <c r="D129" s="7" t="s">
        <v>107</v>
      </c>
      <c r="E129" s="6">
        <v>45292.0</v>
      </c>
      <c r="F129" s="52">
        <f t="shared" si="1"/>
        <v>13</v>
      </c>
      <c r="G129" s="6">
        <v>45307.0</v>
      </c>
      <c r="H129" s="52">
        <f t="shared" si="2"/>
        <v>13</v>
      </c>
      <c r="I129" s="7" t="s">
        <v>69</v>
      </c>
      <c r="J129" s="7">
        <v>301.0</v>
      </c>
      <c r="K129" s="56"/>
      <c r="L129" s="10"/>
      <c r="M129" s="10"/>
      <c r="N129" s="7" t="s">
        <v>18</v>
      </c>
      <c r="O129" s="10"/>
    </row>
    <row r="130">
      <c r="A130" s="6">
        <v>45705.0</v>
      </c>
      <c r="B130" s="6">
        <v>45705.0</v>
      </c>
      <c r="C130" s="7">
        <v>205386.0</v>
      </c>
      <c r="D130" s="7" t="s">
        <v>107</v>
      </c>
      <c r="E130" s="6">
        <v>45352.0</v>
      </c>
      <c r="F130" s="52">
        <f t="shared" si="1"/>
        <v>11</v>
      </c>
      <c r="G130" s="6">
        <v>45359.0</v>
      </c>
      <c r="H130" s="52">
        <f t="shared" si="2"/>
        <v>11</v>
      </c>
      <c r="I130" s="7" t="s">
        <v>69</v>
      </c>
      <c r="J130" s="7">
        <v>309.0</v>
      </c>
      <c r="K130" s="53">
        <v>16900.0</v>
      </c>
      <c r="L130" s="7" t="s">
        <v>66</v>
      </c>
      <c r="M130" s="6">
        <v>45685.0</v>
      </c>
      <c r="N130" s="7" t="s">
        <v>22</v>
      </c>
      <c r="O130" s="7" t="s">
        <v>47</v>
      </c>
    </row>
    <row r="131">
      <c r="A131" s="6">
        <v>45705.0</v>
      </c>
      <c r="B131" s="6">
        <v>45706.0</v>
      </c>
      <c r="C131" s="7">
        <v>204082.0</v>
      </c>
      <c r="D131" s="7" t="s">
        <v>107</v>
      </c>
      <c r="E131" s="6">
        <v>45323.0</v>
      </c>
      <c r="F131" s="52">
        <f t="shared" si="1"/>
        <v>12</v>
      </c>
      <c r="G131" s="6">
        <v>45352.0</v>
      </c>
      <c r="H131" s="52">
        <f t="shared" si="2"/>
        <v>11</v>
      </c>
      <c r="I131" s="7" t="s">
        <v>44</v>
      </c>
      <c r="J131" s="7">
        <v>139.0</v>
      </c>
      <c r="K131" s="53">
        <v>24000.0</v>
      </c>
      <c r="L131" s="10"/>
      <c r="M131" s="10"/>
      <c r="N131" s="7" t="s">
        <v>19</v>
      </c>
      <c r="O131" s="10"/>
    </row>
    <row r="132">
      <c r="A132" s="6">
        <v>45705.0</v>
      </c>
      <c r="B132" s="10"/>
      <c r="C132" s="7">
        <v>224646.0</v>
      </c>
      <c r="D132" s="7" t="s">
        <v>107</v>
      </c>
      <c r="E132" s="6">
        <v>45413.0</v>
      </c>
      <c r="F132" s="52">
        <f t="shared" si="1"/>
        <v>9</v>
      </c>
      <c r="G132" s="6">
        <v>45517.0</v>
      </c>
      <c r="H132" s="52">
        <f t="shared" si="2"/>
        <v>6</v>
      </c>
      <c r="I132" s="7" t="s">
        <v>41</v>
      </c>
      <c r="J132" s="10"/>
      <c r="K132" s="56"/>
      <c r="L132" s="10"/>
      <c r="M132" s="10"/>
      <c r="N132" s="7" t="s">
        <v>18</v>
      </c>
      <c r="O132" s="10"/>
    </row>
    <row r="133">
      <c r="A133" s="6">
        <v>45705.0</v>
      </c>
      <c r="B133" s="10"/>
      <c r="C133" s="7">
        <v>231676.0</v>
      </c>
      <c r="D133" s="7" t="s">
        <v>107</v>
      </c>
      <c r="E133" s="6">
        <v>45383.0</v>
      </c>
      <c r="F133" s="52">
        <f t="shared" si="1"/>
        <v>10</v>
      </c>
      <c r="G133" s="9">
        <v>45586.0</v>
      </c>
      <c r="H133" s="52">
        <f t="shared" si="2"/>
        <v>3</v>
      </c>
      <c r="I133" s="7" t="s">
        <v>56</v>
      </c>
      <c r="J133" s="10"/>
      <c r="K133" s="56"/>
      <c r="L133" s="10"/>
      <c r="M133" s="10"/>
      <c r="N133" s="7" t="s">
        <v>18</v>
      </c>
      <c r="O133" s="10"/>
    </row>
    <row r="134">
      <c r="A134" s="6">
        <v>45705.0</v>
      </c>
      <c r="B134" s="6">
        <v>45705.0</v>
      </c>
      <c r="C134" s="7">
        <v>231486.0</v>
      </c>
      <c r="D134" s="7" t="s">
        <v>107</v>
      </c>
      <c r="E134" s="6">
        <v>45566.0</v>
      </c>
      <c r="F134" s="52">
        <f t="shared" si="1"/>
        <v>4</v>
      </c>
      <c r="G134" s="9">
        <v>45593.0</v>
      </c>
      <c r="H134" s="52">
        <f t="shared" si="2"/>
        <v>3</v>
      </c>
      <c r="I134" s="7" t="s">
        <v>69</v>
      </c>
      <c r="J134" s="7" t="s">
        <v>7</v>
      </c>
      <c r="K134" s="53" t="s">
        <v>73</v>
      </c>
      <c r="L134" s="7" t="s">
        <v>46</v>
      </c>
      <c r="M134" s="6">
        <v>45693.0</v>
      </c>
      <c r="N134" s="7" t="s">
        <v>23</v>
      </c>
      <c r="O134" s="10"/>
    </row>
    <row r="135">
      <c r="A135" s="6">
        <v>45705.0</v>
      </c>
      <c r="B135" s="10"/>
      <c r="C135" s="7">
        <v>151729.0</v>
      </c>
      <c r="D135" s="7" t="s">
        <v>109</v>
      </c>
      <c r="E135" s="6">
        <v>44896.0</v>
      </c>
      <c r="F135" s="52">
        <f t="shared" si="1"/>
        <v>26</v>
      </c>
      <c r="G135" s="9">
        <v>44887.0</v>
      </c>
      <c r="H135" s="52">
        <f t="shared" si="2"/>
        <v>26</v>
      </c>
      <c r="I135" s="7" t="s">
        <v>60</v>
      </c>
      <c r="J135" s="10"/>
      <c r="K135" s="56"/>
      <c r="L135" s="10"/>
      <c r="M135" s="10"/>
      <c r="N135" s="7" t="s">
        <v>18</v>
      </c>
      <c r="O135" s="10"/>
    </row>
    <row r="136">
      <c r="A136" s="6">
        <v>45705.0</v>
      </c>
      <c r="B136" s="10"/>
      <c r="C136" s="7">
        <v>205533.0</v>
      </c>
      <c r="D136" s="7" t="s">
        <v>109</v>
      </c>
      <c r="E136" s="6">
        <v>45352.0</v>
      </c>
      <c r="F136" s="52">
        <f t="shared" si="1"/>
        <v>11</v>
      </c>
      <c r="G136" s="6">
        <v>45362.0</v>
      </c>
      <c r="H136" s="52">
        <f t="shared" si="2"/>
        <v>11</v>
      </c>
      <c r="I136" s="7" t="s">
        <v>41</v>
      </c>
      <c r="J136" s="10"/>
      <c r="K136" s="56"/>
      <c r="L136" s="10"/>
      <c r="M136" s="10"/>
      <c r="N136" s="7" t="s">
        <v>18</v>
      </c>
      <c r="O136" s="10"/>
    </row>
    <row r="137">
      <c r="A137" s="6">
        <v>45705.0</v>
      </c>
      <c r="B137" s="10"/>
      <c r="C137" s="7">
        <v>222140.0</v>
      </c>
      <c r="D137" s="7" t="s">
        <v>109</v>
      </c>
      <c r="E137" s="6">
        <v>45444.0</v>
      </c>
      <c r="F137" s="52">
        <f t="shared" si="1"/>
        <v>8</v>
      </c>
      <c r="G137" s="6">
        <v>45492.0</v>
      </c>
      <c r="H137" s="52">
        <f t="shared" si="2"/>
        <v>6</v>
      </c>
      <c r="I137" s="7" t="s">
        <v>57</v>
      </c>
      <c r="J137" s="7" t="s">
        <v>7</v>
      </c>
      <c r="K137" s="56"/>
      <c r="L137" s="10"/>
      <c r="M137" s="10"/>
      <c r="N137" s="7" t="s">
        <v>18</v>
      </c>
      <c r="O137" s="10"/>
    </row>
    <row r="138">
      <c r="A138" s="6">
        <v>45705.0</v>
      </c>
      <c r="B138" s="10"/>
      <c r="C138" s="7">
        <v>56886.0</v>
      </c>
      <c r="D138" s="7" t="s">
        <v>110</v>
      </c>
      <c r="E138" s="6">
        <v>44470.0</v>
      </c>
      <c r="F138" s="52">
        <f t="shared" si="1"/>
        <v>40</v>
      </c>
      <c r="G138" s="9">
        <v>44517.0</v>
      </c>
      <c r="H138" s="52">
        <f t="shared" si="2"/>
        <v>39</v>
      </c>
      <c r="I138" s="7" t="s">
        <v>41</v>
      </c>
      <c r="J138" s="10"/>
      <c r="K138" s="56"/>
      <c r="L138" s="10"/>
      <c r="M138" s="10"/>
      <c r="N138" s="7" t="s">
        <v>18</v>
      </c>
      <c r="O138" s="10"/>
    </row>
    <row r="139">
      <c r="A139" s="6">
        <v>45705.0</v>
      </c>
      <c r="B139" s="10"/>
      <c r="C139" s="7">
        <v>162708.0</v>
      </c>
      <c r="D139" s="7" t="s">
        <v>110</v>
      </c>
      <c r="E139" s="6">
        <v>44897.0</v>
      </c>
      <c r="F139" s="52">
        <f t="shared" si="1"/>
        <v>26</v>
      </c>
      <c r="G139" s="6">
        <v>44470.0</v>
      </c>
      <c r="H139" s="52">
        <f t="shared" si="2"/>
        <v>40</v>
      </c>
      <c r="I139" s="7" t="s">
        <v>60</v>
      </c>
      <c r="J139" s="10"/>
      <c r="K139" s="56"/>
      <c r="L139" s="10"/>
      <c r="M139" s="10"/>
      <c r="N139" s="7" t="s">
        <v>18</v>
      </c>
      <c r="O139" s="10"/>
    </row>
    <row r="140">
      <c r="A140" s="6">
        <v>45705.0</v>
      </c>
      <c r="B140" s="10"/>
      <c r="C140" s="7">
        <v>194649.0</v>
      </c>
      <c r="D140" s="7" t="s">
        <v>110</v>
      </c>
      <c r="E140" s="6">
        <v>45170.0</v>
      </c>
      <c r="F140" s="52">
        <f t="shared" si="1"/>
        <v>17</v>
      </c>
      <c r="G140" s="9">
        <v>45213.0</v>
      </c>
      <c r="H140" s="52">
        <f t="shared" si="2"/>
        <v>16</v>
      </c>
      <c r="I140" s="7" t="s">
        <v>57</v>
      </c>
      <c r="J140" s="7">
        <v>313.0</v>
      </c>
      <c r="K140" s="56"/>
      <c r="L140" s="10"/>
      <c r="M140" s="10"/>
      <c r="N140" s="7" t="s">
        <v>18</v>
      </c>
      <c r="O140" s="10"/>
    </row>
    <row r="141">
      <c r="A141" s="6">
        <v>45705.0</v>
      </c>
      <c r="B141" s="10"/>
      <c r="C141" s="7">
        <v>183832.0</v>
      </c>
      <c r="D141" s="7" t="s">
        <v>110</v>
      </c>
      <c r="E141" s="6">
        <v>45139.0</v>
      </c>
      <c r="F141" s="52">
        <f t="shared" si="1"/>
        <v>18</v>
      </c>
      <c r="G141" s="6">
        <v>45341.0</v>
      </c>
      <c r="H141" s="52">
        <f t="shared" si="2"/>
        <v>11</v>
      </c>
      <c r="I141" s="7" t="s">
        <v>60</v>
      </c>
      <c r="J141" s="10"/>
      <c r="K141" s="56"/>
      <c r="L141" s="10"/>
      <c r="M141" s="10"/>
      <c r="N141" s="7" t="s">
        <v>18</v>
      </c>
      <c r="O141" s="10"/>
    </row>
    <row r="142">
      <c r="A142" s="6">
        <v>45705.0</v>
      </c>
      <c r="B142" s="10"/>
      <c r="C142" s="7">
        <v>203413.0</v>
      </c>
      <c r="D142" s="7" t="s">
        <v>110</v>
      </c>
      <c r="E142" s="6">
        <v>45292.0</v>
      </c>
      <c r="F142" s="52">
        <f t="shared" si="1"/>
        <v>13</v>
      </c>
      <c r="G142" s="6">
        <v>45317.0</v>
      </c>
      <c r="H142" s="52">
        <f t="shared" si="2"/>
        <v>12</v>
      </c>
      <c r="I142" s="7" t="s">
        <v>72</v>
      </c>
      <c r="J142" s="10"/>
      <c r="K142" s="56"/>
      <c r="L142" s="10"/>
      <c r="M142" s="10"/>
      <c r="N142" s="7" t="s">
        <v>18</v>
      </c>
      <c r="O142" s="10"/>
    </row>
    <row r="143">
      <c r="A143" s="6">
        <v>45705.0</v>
      </c>
      <c r="B143" s="10"/>
      <c r="C143" s="7">
        <v>188209.0</v>
      </c>
      <c r="D143" s="7" t="s">
        <v>110</v>
      </c>
      <c r="E143" s="6">
        <v>44896.0</v>
      </c>
      <c r="F143" s="52">
        <f t="shared" si="1"/>
        <v>26</v>
      </c>
      <c r="G143" s="6">
        <v>45202.0</v>
      </c>
      <c r="H143" s="52">
        <f t="shared" si="2"/>
        <v>16</v>
      </c>
      <c r="I143" s="7" t="s">
        <v>60</v>
      </c>
      <c r="J143" s="10"/>
      <c r="K143" s="53">
        <v>4500.0</v>
      </c>
      <c r="L143" s="10"/>
      <c r="M143" s="10"/>
      <c r="N143" s="7" t="s">
        <v>19</v>
      </c>
      <c r="O143" s="10"/>
    </row>
    <row r="144">
      <c r="A144" s="6">
        <v>45705.0</v>
      </c>
      <c r="B144" s="10"/>
      <c r="C144" s="7">
        <v>221909.0</v>
      </c>
      <c r="D144" s="7" t="s">
        <v>110</v>
      </c>
      <c r="E144" s="6">
        <v>45323.0</v>
      </c>
      <c r="F144" s="52">
        <f t="shared" si="1"/>
        <v>12</v>
      </c>
      <c r="G144" s="6">
        <v>45400.0</v>
      </c>
      <c r="H144" s="52">
        <f t="shared" si="2"/>
        <v>10</v>
      </c>
      <c r="I144" s="7" t="s">
        <v>57</v>
      </c>
      <c r="J144" s="7">
        <v>301.0</v>
      </c>
      <c r="K144" s="56"/>
      <c r="L144" s="10"/>
      <c r="M144" s="10"/>
      <c r="N144" s="7" t="s">
        <v>18</v>
      </c>
      <c r="O144" s="10"/>
    </row>
    <row r="145">
      <c r="A145" s="6">
        <v>45705.0</v>
      </c>
      <c r="B145" s="10"/>
      <c r="C145" s="7">
        <v>213914.0</v>
      </c>
      <c r="D145" s="7" t="s">
        <v>110</v>
      </c>
      <c r="E145" s="6">
        <v>45352.0</v>
      </c>
      <c r="F145" s="52">
        <f t="shared" si="1"/>
        <v>11</v>
      </c>
      <c r="G145" s="6">
        <v>45426.0</v>
      </c>
      <c r="H145" s="52">
        <f t="shared" si="2"/>
        <v>9</v>
      </c>
      <c r="I145" s="7" t="s">
        <v>56</v>
      </c>
      <c r="J145" s="10"/>
      <c r="K145" s="56"/>
      <c r="L145" s="10"/>
      <c r="M145" s="10"/>
      <c r="N145" s="7" t="s">
        <v>18</v>
      </c>
      <c r="O145" s="10"/>
    </row>
    <row r="146">
      <c r="A146" s="6">
        <v>45705.0</v>
      </c>
      <c r="B146" s="6">
        <v>45705.0</v>
      </c>
      <c r="C146" s="7">
        <v>179083.0</v>
      </c>
      <c r="D146" s="7" t="s">
        <v>110</v>
      </c>
      <c r="E146" s="6">
        <v>45108.0</v>
      </c>
      <c r="F146" s="52">
        <f t="shared" si="1"/>
        <v>19</v>
      </c>
      <c r="G146" s="6">
        <v>45126.0</v>
      </c>
      <c r="H146" s="52">
        <f t="shared" si="2"/>
        <v>18</v>
      </c>
      <c r="I146" s="7" t="s">
        <v>56</v>
      </c>
      <c r="J146" s="7">
        <v>524.0</v>
      </c>
      <c r="K146" s="53" t="s">
        <v>111</v>
      </c>
      <c r="L146" s="7" t="s">
        <v>66</v>
      </c>
      <c r="M146" s="6">
        <v>45705.0</v>
      </c>
      <c r="N146" s="7" t="s">
        <v>21</v>
      </c>
      <c r="O146" s="7"/>
    </row>
    <row r="147">
      <c r="A147" s="6">
        <v>45705.0</v>
      </c>
      <c r="B147" s="10"/>
      <c r="C147" s="7">
        <v>229375.0</v>
      </c>
      <c r="D147" s="7" t="s">
        <v>110</v>
      </c>
      <c r="E147" s="6">
        <v>45505.0</v>
      </c>
      <c r="F147" s="52">
        <f t="shared" si="1"/>
        <v>6</v>
      </c>
      <c r="G147" s="6">
        <v>45562.0</v>
      </c>
      <c r="H147" s="52">
        <f t="shared" si="2"/>
        <v>4</v>
      </c>
      <c r="I147" s="7" t="s">
        <v>41</v>
      </c>
      <c r="J147" s="10"/>
      <c r="K147" s="56"/>
      <c r="L147" s="10"/>
      <c r="M147" s="10"/>
      <c r="N147" s="7" t="s">
        <v>18</v>
      </c>
      <c r="O147" s="10"/>
    </row>
    <row r="148">
      <c r="A148" s="6">
        <v>45705.0</v>
      </c>
      <c r="B148" s="10"/>
      <c r="C148" s="7">
        <v>238009.0</v>
      </c>
      <c r="D148" s="7" t="s">
        <v>110</v>
      </c>
      <c r="E148" s="6">
        <v>45536.0</v>
      </c>
      <c r="F148" s="52">
        <f t="shared" si="1"/>
        <v>5</v>
      </c>
      <c r="G148" s="6">
        <v>45659.0</v>
      </c>
      <c r="H148" s="52">
        <f t="shared" si="2"/>
        <v>1</v>
      </c>
      <c r="I148" s="7" t="s">
        <v>57</v>
      </c>
      <c r="J148" s="7">
        <v>314.0</v>
      </c>
      <c r="K148" s="56"/>
      <c r="L148" s="10"/>
      <c r="M148" s="10"/>
      <c r="N148" s="7" t="s">
        <v>18</v>
      </c>
      <c r="O148" s="10"/>
    </row>
    <row r="149">
      <c r="A149" s="6">
        <v>45705.0</v>
      </c>
      <c r="B149" s="10"/>
      <c r="C149" s="7">
        <v>234815.0</v>
      </c>
      <c r="D149" s="7" t="s">
        <v>110</v>
      </c>
      <c r="E149" s="6">
        <v>45566.0</v>
      </c>
      <c r="F149" s="52">
        <f t="shared" si="1"/>
        <v>4</v>
      </c>
      <c r="G149" s="9">
        <v>45615.0</v>
      </c>
      <c r="H149" s="52">
        <f t="shared" si="2"/>
        <v>2</v>
      </c>
      <c r="I149" s="7" t="s">
        <v>57</v>
      </c>
      <c r="J149" s="7" t="s">
        <v>7</v>
      </c>
      <c r="K149" s="56"/>
      <c r="L149" s="10"/>
      <c r="M149" s="10"/>
      <c r="N149" s="7" t="s">
        <v>18</v>
      </c>
      <c r="O149" s="10"/>
    </row>
    <row r="150">
      <c r="A150" s="6">
        <v>45705.0</v>
      </c>
      <c r="B150" s="10"/>
      <c r="C150" s="7">
        <v>71498.0</v>
      </c>
      <c r="D150" s="7" t="s">
        <v>112</v>
      </c>
      <c r="E150" s="6">
        <v>44136.0</v>
      </c>
      <c r="F150" s="52">
        <f t="shared" si="1"/>
        <v>51</v>
      </c>
      <c r="G150" s="6">
        <v>44167.0</v>
      </c>
      <c r="H150" s="52">
        <f t="shared" si="2"/>
        <v>50</v>
      </c>
      <c r="I150" s="7" t="s">
        <v>72</v>
      </c>
      <c r="J150" s="10"/>
      <c r="K150" s="56"/>
      <c r="L150" s="10"/>
      <c r="M150" s="10"/>
      <c r="N150" s="7" t="s">
        <v>18</v>
      </c>
      <c r="O150" s="10"/>
    </row>
    <row r="151">
      <c r="A151" s="6">
        <v>45705.0</v>
      </c>
      <c r="B151" s="10"/>
      <c r="C151" s="7">
        <v>201927.0</v>
      </c>
      <c r="D151" s="7" t="s">
        <v>112</v>
      </c>
      <c r="E151" s="6">
        <v>45292.0</v>
      </c>
      <c r="F151" s="52">
        <f t="shared" si="1"/>
        <v>13</v>
      </c>
      <c r="G151" s="6">
        <v>45332.0</v>
      </c>
      <c r="H151" s="52">
        <f t="shared" si="2"/>
        <v>12</v>
      </c>
      <c r="I151" s="7" t="s">
        <v>69</v>
      </c>
      <c r="J151" s="7">
        <v>310.0</v>
      </c>
      <c r="K151" s="56"/>
      <c r="L151" s="10"/>
      <c r="M151" s="10"/>
      <c r="N151" s="7" t="s">
        <v>18</v>
      </c>
      <c r="O151" s="10"/>
    </row>
    <row r="152">
      <c r="A152" s="6">
        <v>45705.0</v>
      </c>
      <c r="B152" s="6">
        <v>45705.0</v>
      </c>
      <c r="C152" s="7">
        <v>216307.0</v>
      </c>
      <c r="D152" s="7" t="s">
        <v>112</v>
      </c>
      <c r="E152" s="6">
        <v>45383.0</v>
      </c>
      <c r="F152" s="52">
        <f t="shared" si="1"/>
        <v>10</v>
      </c>
      <c r="G152" s="6">
        <v>45441.0</v>
      </c>
      <c r="H152" s="52">
        <f t="shared" si="2"/>
        <v>8</v>
      </c>
      <c r="I152" s="7" t="s">
        <v>48</v>
      </c>
      <c r="J152" s="7">
        <v>406.0</v>
      </c>
      <c r="K152" s="53">
        <v>10000.0</v>
      </c>
      <c r="L152" s="7" t="s">
        <v>46</v>
      </c>
      <c r="M152" s="6">
        <v>45705.0</v>
      </c>
      <c r="N152" s="7" t="s">
        <v>21</v>
      </c>
      <c r="O152" s="7" t="s">
        <v>113</v>
      </c>
    </row>
    <row r="153">
      <c r="A153" s="6">
        <v>45705.0</v>
      </c>
      <c r="B153" s="10"/>
      <c r="C153" s="7">
        <v>206437.0</v>
      </c>
      <c r="D153" s="7" t="s">
        <v>112</v>
      </c>
      <c r="E153" s="6">
        <v>45231.0</v>
      </c>
      <c r="F153" s="52">
        <f t="shared" si="1"/>
        <v>15</v>
      </c>
      <c r="G153" s="6">
        <v>45366.0</v>
      </c>
      <c r="H153" s="52">
        <f t="shared" si="2"/>
        <v>11</v>
      </c>
      <c r="I153" s="7" t="s">
        <v>44</v>
      </c>
      <c r="J153" s="10"/>
      <c r="K153" s="56"/>
      <c r="L153" s="10"/>
      <c r="M153" s="10"/>
      <c r="N153" s="7" t="s">
        <v>18</v>
      </c>
      <c r="O153" s="10"/>
    </row>
    <row r="154">
      <c r="A154" s="6">
        <v>45705.0</v>
      </c>
      <c r="B154" s="10"/>
      <c r="C154" s="7">
        <v>218930.0</v>
      </c>
      <c r="D154" s="7" t="s">
        <v>112</v>
      </c>
      <c r="E154" s="6">
        <v>45383.0</v>
      </c>
      <c r="F154" s="52">
        <f t="shared" si="1"/>
        <v>10</v>
      </c>
      <c r="G154" s="6">
        <v>45464.0</v>
      </c>
      <c r="H154" s="52">
        <f t="shared" si="2"/>
        <v>7</v>
      </c>
      <c r="I154" s="7" t="s">
        <v>48</v>
      </c>
      <c r="J154" s="10"/>
      <c r="K154" s="56"/>
      <c r="L154" s="10"/>
      <c r="M154" s="10"/>
      <c r="N154" s="7" t="s">
        <v>18</v>
      </c>
      <c r="O154" s="10"/>
    </row>
    <row r="155">
      <c r="A155" s="6">
        <v>45705.0</v>
      </c>
      <c r="B155" s="10"/>
      <c r="C155" s="7">
        <v>142732.0</v>
      </c>
      <c r="D155" s="7" t="s">
        <v>114</v>
      </c>
      <c r="E155" s="6">
        <v>44743.0</v>
      </c>
      <c r="F155" s="52">
        <f t="shared" si="1"/>
        <v>31</v>
      </c>
      <c r="G155" s="6">
        <v>44805.0</v>
      </c>
      <c r="H155" s="52">
        <f t="shared" si="2"/>
        <v>29</v>
      </c>
      <c r="I155" s="7" t="s">
        <v>56</v>
      </c>
      <c r="J155" s="10"/>
      <c r="K155" s="56"/>
      <c r="L155" s="10"/>
      <c r="M155" s="10"/>
      <c r="N155" s="7" t="s">
        <v>18</v>
      </c>
      <c r="O155" s="10"/>
    </row>
    <row r="156">
      <c r="A156" s="6">
        <v>45705.0</v>
      </c>
      <c r="B156" s="6">
        <v>45706.0</v>
      </c>
      <c r="C156" s="7">
        <v>144013.0</v>
      </c>
      <c r="D156" s="7" t="s">
        <v>114</v>
      </c>
      <c r="E156" s="6">
        <v>45047.0</v>
      </c>
      <c r="F156" s="52">
        <f t="shared" si="1"/>
        <v>21</v>
      </c>
      <c r="G156" s="6">
        <v>45184.0</v>
      </c>
      <c r="H156" s="52">
        <f t="shared" si="2"/>
        <v>17</v>
      </c>
      <c r="I156" s="7" t="s">
        <v>60</v>
      </c>
      <c r="J156" s="7">
        <v>208.0</v>
      </c>
      <c r="K156" s="53">
        <v>10000.0</v>
      </c>
      <c r="L156" s="7" t="s">
        <v>66</v>
      </c>
      <c r="M156" s="6">
        <v>45706.0</v>
      </c>
      <c r="N156" s="7" t="s">
        <v>17</v>
      </c>
      <c r="O156" s="7" t="s">
        <v>115</v>
      </c>
    </row>
    <row r="157">
      <c r="A157" s="6">
        <v>45705.0</v>
      </c>
      <c r="B157" s="10"/>
      <c r="C157" s="7">
        <v>187297.0</v>
      </c>
      <c r="D157" s="7" t="s">
        <v>114</v>
      </c>
      <c r="E157" s="6">
        <v>45170.0</v>
      </c>
      <c r="F157" s="52">
        <f t="shared" si="1"/>
        <v>17</v>
      </c>
      <c r="G157" s="6">
        <v>45195.0</v>
      </c>
      <c r="H157" s="52">
        <f t="shared" si="2"/>
        <v>16</v>
      </c>
      <c r="I157" s="7" t="s">
        <v>41</v>
      </c>
      <c r="J157" s="10"/>
      <c r="K157" s="56"/>
      <c r="L157" s="10"/>
      <c r="M157" s="10"/>
      <c r="N157" s="7" t="s">
        <v>18</v>
      </c>
      <c r="O157" s="10"/>
    </row>
    <row r="158">
      <c r="A158" s="6">
        <v>45705.0</v>
      </c>
      <c r="B158" s="10"/>
      <c r="C158" s="7">
        <v>218100.0</v>
      </c>
      <c r="D158" s="7" t="s">
        <v>114</v>
      </c>
      <c r="E158" s="6">
        <v>45323.0</v>
      </c>
      <c r="F158" s="52">
        <f t="shared" si="1"/>
        <v>12</v>
      </c>
      <c r="G158" s="6">
        <v>45457.0</v>
      </c>
      <c r="H158" s="52">
        <f t="shared" si="2"/>
        <v>8</v>
      </c>
      <c r="I158" s="7" t="s">
        <v>56</v>
      </c>
      <c r="J158" s="10"/>
      <c r="K158" s="56"/>
      <c r="L158" s="10"/>
      <c r="M158" s="10"/>
      <c r="N158" s="7" t="s">
        <v>18</v>
      </c>
      <c r="O158" s="10"/>
    </row>
    <row r="159">
      <c r="A159" s="6">
        <v>45705.0</v>
      </c>
      <c r="B159" s="10"/>
      <c r="C159" s="7">
        <v>229782.0</v>
      </c>
      <c r="D159" s="7" t="s">
        <v>114</v>
      </c>
      <c r="E159" s="6">
        <v>45231.0</v>
      </c>
      <c r="F159" s="52">
        <f t="shared" si="1"/>
        <v>15</v>
      </c>
      <c r="G159" s="6">
        <v>45567.0</v>
      </c>
      <c r="H159" s="52">
        <f t="shared" si="2"/>
        <v>4</v>
      </c>
      <c r="I159" s="7" t="s">
        <v>41</v>
      </c>
      <c r="J159" s="10"/>
      <c r="K159" s="56"/>
      <c r="L159" s="10"/>
      <c r="M159" s="10"/>
      <c r="N159" s="7" t="s">
        <v>18</v>
      </c>
      <c r="O159" s="10"/>
    </row>
    <row r="160">
      <c r="A160" s="6">
        <v>45705.0</v>
      </c>
      <c r="B160" s="10"/>
      <c r="C160" s="7">
        <v>235150.0</v>
      </c>
      <c r="D160" s="7" t="s">
        <v>114</v>
      </c>
      <c r="E160" s="6">
        <v>45413.0</v>
      </c>
      <c r="F160" s="52">
        <f t="shared" si="1"/>
        <v>9</v>
      </c>
      <c r="G160" s="9">
        <v>45618.0</v>
      </c>
      <c r="H160" s="52">
        <f t="shared" si="2"/>
        <v>2</v>
      </c>
      <c r="I160" s="7" t="s">
        <v>41</v>
      </c>
      <c r="J160" s="10"/>
      <c r="K160" s="56"/>
      <c r="L160" s="10"/>
      <c r="M160" s="10"/>
      <c r="N160" s="7" t="s">
        <v>18</v>
      </c>
      <c r="O160" s="10"/>
    </row>
    <row r="161">
      <c r="A161" s="6">
        <v>45705.0</v>
      </c>
      <c r="B161" s="10"/>
      <c r="C161" s="7">
        <v>227719.0</v>
      </c>
      <c r="D161" s="7" t="s">
        <v>114</v>
      </c>
      <c r="E161" s="6">
        <v>45444.0</v>
      </c>
      <c r="F161" s="52">
        <f t="shared" si="1"/>
        <v>8</v>
      </c>
      <c r="G161" s="6">
        <v>45546.0</v>
      </c>
      <c r="H161" s="52">
        <f t="shared" si="2"/>
        <v>5</v>
      </c>
      <c r="I161" s="7" t="s">
        <v>56</v>
      </c>
      <c r="J161" s="10"/>
      <c r="K161" s="56"/>
      <c r="L161" s="10"/>
      <c r="M161" s="10"/>
      <c r="N161" s="7" t="s">
        <v>18</v>
      </c>
      <c r="O161" s="10"/>
    </row>
    <row r="162">
      <c r="A162" s="6">
        <v>45705.0</v>
      </c>
      <c r="B162" s="10"/>
      <c r="C162" s="7">
        <v>187500.0</v>
      </c>
      <c r="D162" s="7" t="s">
        <v>116</v>
      </c>
      <c r="E162" s="6">
        <v>44986.0</v>
      </c>
      <c r="F162" s="52">
        <f t="shared" si="1"/>
        <v>23</v>
      </c>
      <c r="G162" s="6">
        <v>45196.0</v>
      </c>
      <c r="H162" s="52">
        <f t="shared" si="2"/>
        <v>16</v>
      </c>
      <c r="I162" s="7" t="s">
        <v>56</v>
      </c>
      <c r="J162" s="10"/>
      <c r="K162" s="56"/>
      <c r="L162" s="10"/>
      <c r="M162" s="10"/>
      <c r="N162" s="7" t="s">
        <v>18</v>
      </c>
      <c r="O162" s="10"/>
    </row>
    <row r="163">
      <c r="A163" s="6">
        <v>45705.0</v>
      </c>
      <c r="B163" s="10"/>
      <c r="C163" s="7">
        <v>192672.0</v>
      </c>
      <c r="D163" s="7" t="s">
        <v>116</v>
      </c>
      <c r="E163" s="6">
        <v>45200.0</v>
      </c>
      <c r="F163" s="52">
        <f t="shared" si="1"/>
        <v>16</v>
      </c>
      <c r="G163" s="9">
        <v>45243.0</v>
      </c>
      <c r="H163" s="52">
        <f t="shared" si="2"/>
        <v>15</v>
      </c>
      <c r="I163" s="7" t="s">
        <v>117</v>
      </c>
      <c r="J163" s="10"/>
      <c r="K163" s="56"/>
      <c r="L163" s="10"/>
      <c r="M163" s="10"/>
      <c r="N163" s="7" t="s">
        <v>18</v>
      </c>
      <c r="O163" s="10"/>
    </row>
    <row r="164">
      <c r="A164" s="6">
        <v>45705.0</v>
      </c>
      <c r="B164" s="10"/>
      <c r="C164" s="7">
        <v>217785.0</v>
      </c>
      <c r="D164" s="7" t="s">
        <v>116</v>
      </c>
      <c r="E164" s="6">
        <v>44378.0</v>
      </c>
      <c r="F164" s="52">
        <f t="shared" si="1"/>
        <v>43</v>
      </c>
      <c r="G164" s="6">
        <v>45460.0</v>
      </c>
      <c r="H164" s="52">
        <f t="shared" si="2"/>
        <v>8</v>
      </c>
      <c r="I164" s="7" t="s">
        <v>44</v>
      </c>
      <c r="J164" s="10"/>
      <c r="K164" s="56"/>
      <c r="L164" s="10"/>
      <c r="M164" s="10"/>
      <c r="N164" s="7" t="s">
        <v>18</v>
      </c>
      <c r="O164" s="10"/>
    </row>
    <row r="165">
      <c r="A165" s="6">
        <v>45705.0</v>
      </c>
      <c r="B165" s="10"/>
      <c r="C165" s="7">
        <v>235426.0</v>
      </c>
      <c r="D165" s="7" t="s">
        <v>116</v>
      </c>
      <c r="E165" s="6">
        <v>45292.0</v>
      </c>
      <c r="F165" s="52">
        <f t="shared" si="1"/>
        <v>13</v>
      </c>
      <c r="G165" s="9">
        <v>45622.0</v>
      </c>
      <c r="H165" s="52">
        <f t="shared" si="2"/>
        <v>2</v>
      </c>
      <c r="I165" s="7" t="s">
        <v>44</v>
      </c>
      <c r="J165" s="10"/>
      <c r="K165" s="56"/>
      <c r="L165" s="10"/>
      <c r="M165" s="10"/>
      <c r="N165" s="7" t="s">
        <v>18</v>
      </c>
      <c r="O165" s="10"/>
    </row>
    <row r="166">
      <c r="A166" s="6">
        <v>45705.0</v>
      </c>
      <c r="B166" s="10"/>
      <c r="C166" s="7">
        <v>204131.0</v>
      </c>
      <c r="D166" s="7" t="s">
        <v>118</v>
      </c>
      <c r="E166" s="6">
        <v>45261.0</v>
      </c>
      <c r="F166" s="52">
        <f t="shared" si="1"/>
        <v>14</v>
      </c>
      <c r="G166" s="6">
        <v>45350.0</v>
      </c>
      <c r="H166" s="52">
        <f t="shared" si="2"/>
        <v>11</v>
      </c>
      <c r="I166" s="7" t="s">
        <v>48</v>
      </c>
      <c r="J166" s="10"/>
      <c r="K166" s="56"/>
      <c r="L166" s="10"/>
      <c r="M166" s="10"/>
      <c r="N166" s="7" t="s">
        <v>18</v>
      </c>
      <c r="O166" s="10"/>
    </row>
    <row r="167">
      <c r="A167" s="6">
        <v>45705.0</v>
      </c>
      <c r="B167" s="6">
        <v>45705.0</v>
      </c>
      <c r="C167" s="7">
        <v>202688.0</v>
      </c>
      <c r="D167" s="7" t="s">
        <v>118</v>
      </c>
      <c r="E167" s="6">
        <v>45261.0</v>
      </c>
      <c r="F167" s="52">
        <f t="shared" si="1"/>
        <v>14</v>
      </c>
      <c r="G167" s="6">
        <v>45338.0</v>
      </c>
      <c r="H167" s="52">
        <f t="shared" si="2"/>
        <v>12</v>
      </c>
      <c r="I167" s="7" t="s">
        <v>69</v>
      </c>
      <c r="J167" s="7">
        <v>307.0</v>
      </c>
      <c r="K167" s="53">
        <v>20000.0</v>
      </c>
      <c r="L167" s="7" t="s">
        <v>46</v>
      </c>
      <c r="M167" s="6">
        <v>45701.0</v>
      </c>
      <c r="N167" s="7" t="s">
        <v>16</v>
      </c>
      <c r="O167" s="7" t="s">
        <v>119</v>
      </c>
    </row>
    <row r="168">
      <c r="A168" s="6">
        <v>45705.0</v>
      </c>
      <c r="B168" s="10"/>
      <c r="C168" s="7">
        <v>207364.0</v>
      </c>
      <c r="D168" s="7" t="s">
        <v>118</v>
      </c>
      <c r="E168" s="6">
        <v>45323.0</v>
      </c>
      <c r="F168" s="52">
        <f t="shared" si="1"/>
        <v>12</v>
      </c>
      <c r="G168" s="6">
        <v>45372.0</v>
      </c>
      <c r="H168" s="52">
        <f t="shared" si="2"/>
        <v>10</v>
      </c>
      <c r="I168" s="7" t="s">
        <v>56</v>
      </c>
      <c r="J168" s="10"/>
      <c r="K168" s="56"/>
      <c r="L168" s="10"/>
      <c r="M168" s="10"/>
      <c r="N168" s="7" t="s">
        <v>18</v>
      </c>
      <c r="O168" s="10"/>
    </row>
    <row r="169">
      <c r="A169" s="6">
        <v>45705.0</v>
      </c>
      <c r="B169" s="10"/>
      <c r="C169" s="7">
        <v>228058.0</v>
      </c>
      <c r="D169" s="7" t="s">
        <v>118</v>
      </c>
      <c r="E169" s="6">
        <v>45444.0</v>
      </c>
      <c r="F169" s="52">
        <f t="shared" si="1"/>
        <v>8</v>
      </c>
      <c r="G169" s="6">
        <v>45551.0</v>
      </c>
      <c r="H169" s="52">
        <f t="shared" si="2"/>
        <v>5</v>
      </c>
      <c r="I169" s="7" t="s">
        <v>69</v>
      </c>
      <c r="J169" s="7" t="s">
        <v>7</v>
      </c>
      <c r="K169" s="56"/>
      <c r="L169" s="10"/>
      <c r="M169" s="10"/>
      <c r="N169" s="7" t="s">
        <v>18</v>
      </c>
      <c r="O169" s="10"/>
    </row>
    <row r="170">
      <c r="A170" s="6">
        <v>45705.0</v>
      </c>
      <c r="B170" s="10"/>
      <c r="C170" s="7">
        <v>233505.0</v>
      </c>
      <c r="D170" s="7" t="s">
        <v>118</v>
      </c>
      <c r="E170" s="6">
        <v>45566.0</v>
      </c>
      <c r="F170" s="52">
        <f t="shared" si="1"/>
        <v>4</v>
      </c>
      <c r="G170" s="6">
        <v>45602.0</v>
      </c>
      <c r="H170" s="52">
        <f t="shared" si="2"/>
        <v>3</v>
      </c>
      <c r="I170" s="7" t="s">
        <v>69</v>
      </c>
      <c r="J170" s="7">
        <v>314.0</v>
      </c>
      <c r="K170" s="56"/>
      <c r="L170" s="10"/>
      <c r="M170" s="10"/>
      <c r="N170" s="7" t="s">
        <v>18</v>
      </c>
      <c r="O170" s="10"/>
    </row>
    <row r="171">
      <c r="A171" s="6">
        <v>45705.0</v>
      </c>
      <c r="B171" s="10"/>
      <c r="C171" s="7">
        <v>102601.0</v>
      </c>
      <c r="D171" s="7" t="s">
        <v>120</v>
      </c>
      <c r="E171" s="6">
        <v>44378.0</v>
      </c>
      <c r="F171" s="52">
        <f t="shared" si="1"/>
        <v>43</v>
      </c>
      <c r="G171" s="6">
        <v>44477.0</v>
      </c>
      <c r="H171" s="52">
        <f t="shared" si="2"/>
        <v>40</v>
      </c>
      <c r="I171" s="7" t="s">
        <v>41</v>
      </c>
      <c r="J171" s="10"/>
      <c r="K171" s="56"/>
      <c r="L171" s="10"/>
      <c r="M171" s="10"/>
      <c r="N171" s="7" t="s">
        <v>18</v>
      </c>
      <c r="O171" s="10"/>
    </row>
    <row r="172">
      <c r="A172" s="6">
        <v>45705.0</v>
      </c>
      <c r="B172" s="10"/>
      <c r="C172" s="7">
        <v>195196.0</v>
      </c>
      <c r="D172" s="7" t="s">
        <v>120</v>
      </c>
      <c r="E172" s="6">
        <v>45139.0</v>
      </c>
      <c r="F172" s="52">
        <f t="shared" si="1"/>
        <v>18</v>
      </c>
      <c r="G172" s="6">
        <v>45267.0</v>
      </c>
      <c r="H172" s="52">
        <f t="shared" si="2"/>
        <v>14</v>
      </c>
      <c r="I172" s="7" t="s">
        <v>41</v>
      </c>
      <c r="J172" s="10"/>
      <c r="K172" s="56"/>
      <c r="L172" s="10"/>
      <c r="M172" s="10"/>
      <c r="N172" s="7" t="s">
        <v>18</v>
      </c>
      <c r="O172" s="10"/>
    </row>
    <row r="173">
      <c r="A173" s="6">
        <v>45705.0</v>
      </c>
      <c r="B173" s="10"/>
      <c r="C173" s="7">
        <v>197711.0</v>
      </c>
      <c r="D173" s="7" t="s">
        <v>120</v>
      </c>
      <c r="E173" s="6">
        <v>45231.0</v>
      </c>
      <c r="F173" s="52">
        <f t="shared" si="1"/>
        <v>15</v>
      </c>
      <c r="G173" s="6">
        <v>45301.0</v>
      </c>
      <c r="H173" s="52">
        <f t="shared" si="2"/>
        <v>13</v>
      </c>
      <c r="I173" s="7" t="s">
        <v>60</v>
      </c>
      <c r="J173" s="10"/>
      <c r="K173" s="56"/>
      <c r="L173" s="10"/>
      <c r="M173" s="10"/>
      <c r="N173" s="7" t="s">
        <v>18</v>
      </c>
      <c r="O173" s="10"/>
    </row>
    <row r="174">
      <c r="A174" s="6">
        <v>45705.0</v>
      </c>
      <c r="B174" s="10"/>
      <c r="C174" s="7">
        <v>206058.0</v>
      </c>
      <c r="D174" s="7" t="s">
        <v>120</v>
      </c>
      <c r="E174" s="6">
        <v>45292.0</v>
      </c>
      <c r="F174" s="52">
        <f t="shared" si="1"/>
        <v>13</v>
      </c>
      <c r="G174" s="6">
        <v>45363.0</v>
      </c>
      <c r="H174" s="52">
        <f t="shared" si="2"/>
        <v>11</v>
      </c>
      <c r="I174" s="7" t="s">
        <v>41</v>
      </c>
      <c r="J174" s="10"/>
      <c r="K174" s="56"/>
      <c r="L174" s="10"/>
      <c r="M174" s="10"/>
      <c r="N174" s="7" t="s">
        <v>18</v>
      </c>
      <c r="O174" s="10"/>
    </row>
    <row r="175">
      <c r="A175" s="6">
        <v>45705.0</v>
      </c>
      <c r="B175" s="10"/>
      <c r="C175" s="7">
        <v>230804.0</v>
      </c>
      <c r="D175" s="7" t="s">
        <v>120</v>
      </c>
      <c r="E175" s="6">
        <v>45383.0</v>
      </c>
      <c r="F175" s="52">
        <f t="shared" si="1"/>
        <v>10</v>
      </c>
      <c r="G175" s="6">
        <v>45601.0</v>
      </c>
      <c r="H175" s="52">
        <f t="shared" si="2"/>
        <v>3</v>
      </c>
      <c r="I175" s="7" t="s">
        <v>48</v>
      </c>
      <c r="J175" s="10"/>
      <c r="K175" s="56"/>
      <c r="L175" s="10"/>
      <c r="M175" s="10"/>
      <c r="N175" s="7" t="s">
        <v>18</v>
      </c>
      <c r="O175" s="10"/>
    </row>
    <row r="176">
      <c r="A176" s="6">
        <v>45705.0</v>
      </c>
      <c r="B176" s="10"/>
      <c r="C176" s="7">
        <v>231221.0</v>
      </c>
      <c r="D176" s="7" t="s">
        <v>120</v>
      </c>
      <c r="E176" s="6">
        <v>45413.0</v>
      </c>
      <c r="F176" s="52">
        <f t="shared" si="1"/>
        <v>9</v>
      </c>
      <c r="G176" s="9">
        <v>45580.0</v>
      </c>
      <c r="H176" s="52">
        <f t="shared" si="2"/>
        <v>4</v>
      </c>
      <c r="I176" s="7" t="s">
        <v>44</v>
      </c>
      <c r="J176" s="10"/>
      <c r="K176" s="56"/>
      <c r="L176" s="10"/>
      <c r="M176" s="10"/>
      <c r="N176" s="7" t="s">
        <v>18</v>
      </c>
      <c r="O176" s="10"/>
    </row>
    <row r="177">
      <c r="A177" s="6">
        <v>45705.0</v>
      </c>
      <c r="B177" s="10"/>
      <c r="C177" s="7">
        <v>230680.0</v>
      </c>
      <c r="D177" s="7" t="s">
        <v>120</v>
      </c>
      <c r="E177" s="6">
        <v>45566.0</v>
      </c>
      <c r="F177" s="52">
        <f t="shared" si="1"/>
        <v>4</v>
      </c>
      <c r="G177" s="9">
        <v>45576.0</v>
      </c>
      <c r="H177" s="52">
        <f t="shared" si="2"/>
        <v>4</v>
      </c>
      <c r="I177" s="7" t="s">
        <v>69</v>
      </c>
      <c r="J177" s="7" t="s">
        <v>7</v>
      </c>
      <c r="K177" s="56"/>
      <c r="L177" s="10"/>
      <c r="M177" s="10"/>
      <c r="N177" s="7" t="s">
        <v>18</v>
      </c>
      <c r="O177" s="10"/>
    </row>
    <row r="178">
      <c r="A178" s="6">
        <v>45705.0</v>
      </c>
      <c r="B178" s="10"/>
      <c r="C178" s="7">
        <v>146531.0</v>
      </c>
      <c r="D178" s="7" t="s">
        <v>68</v>
      </c>
      <c r="E178" s="6">
        <v>44652.0</v>
      </c>
      <c r="F178" s="52">
        <f t="shared" si="1"/>
        <v>34</v>
      </c>
      <c r="G178" s="6">
        <v>44840.0</v>
      </c>
      <c r="H178" s="52">
        <f t="shared" si="2"/>
        <v>28</v>
      </c>
      <c r="I178" s="7" t="s">
        <v>121</v>
      </c>
      <c r="J178" s="10"/>
      <c r="K178" s="56"/>
      <c r="L178" s="10"/>
      <c r="M178" s="10"/>
      <c r="N178" s="7" t="s">
        <v>18</v>
      </c>
      <c r="O178" s="10"/>
    </row>
    <row r="179">
      <c r="A179" s="6">
        <v>45705.0</v>
      </c>
      <c r="B179" s="10"/>
      <c r="C179" s="7">
        <v>65429.0</v>
      </c>
      <c r="D179" s="7" t="s">
        <v>114</v>
      </c>
      <c r="E179" s="6">
        <v>44105.0</v>
      </c>
      <c r="F179" s="52">
        <f t="shared" si="1"/>
        <v>52</v>
      </c>
      <c r="G179" s="6">
        <v>44244.0</v>
      </c>
      <c r="H179" s="52">
        <f t="shared" si="2"/>
        <v>48</v>
      </c>
      <c r="I179" s="7" t="s">
        <v>121</v>
      </c>
      <c r="J179" s="10"/>
      <c r="K179" s="56"/>
      <c r="L179" s="10"/>
      <c r="M179" s="10"/>
      <c r="N179" s="7" t="s">
        <v>18</v>
      </c>
      <c r="O179" s="10"/>
    </row>
    <row r="180">
      <c r="A180" s="6">
        <v>45705.0</v>
      </c>
      <c r="B180" s="10"/>
      <c r="C180" s="7">
        <v>110959.0</v>
      </c>
      <c r="D180" s="7" t="s">
        <v>93</v>
      </c>
      <c r="E180" s="6">
        <v>43862.0</v>
      </c>
      <c r="F180" s="52">
        <f t="shared" si="1"/>
        <v>60</v>
      </c>
      <c r="G180" s="6">
        <v>44566.0</v>
      </c>
      <c r="H180" s="52">
        <f t="shared" si="2"/>
        <v>37</v>
      </c>
      <c r="I180" s="7" t="s">
        <v>121</v>
      </c>
      <c r="J180" s="10"/>
      <c r="K180" s="56"/>
      <c r="L180" s="10"/>
      <c r="M180" s="10"/>
      <c r="N180" s="7" t="s">
        <v>18</v>
      </c>
      <c r="O180" s="10"/>
    </row>
    <row r="181">
      <c r="A181" s="6">
        <v>45705.0</v>
      </c>
      <c r="B181" s="10"/>
      <c r="C181" s="7">
        <v>138634.0</v>
      </c>
      <c r="D181" s="7" t="s">
        <v>87</v>
      </c>
      <c r="E181" s="6">
        <v>44621.0</v>
      </c>
      <c r="F181" s="52">
        <f t="shared" si="1"/>
        <v>35</v>
      </c>
      <c r="G181" s="6">
        <v>44743.0</v>
      </c>
      <c r="H181" s="52">
        <f t="shared" si="2"/>
        <v>31</v>
      </c>
      <c r="I181" s="7" t="s">
        <v>121</v>
      </c>
      <c r="J181" s="10"/>
      <c r="K181" s="56"/>
      <c r="L181" s="10"/>
      <c r="M181" s="10"/>
      <c r="N181" s="7" t="s">
        <v>18</v>
      </c>
      <c r="O181" s="10"/>
    </row>
    <row r="182">
      <c r="A182" s="6">
        <v>45705.0</v>
      </c>
      <c r="B182" s="10"/>
      <c r="C182" s="7">
        <v>65830.0</v>
      </c>
      <c r="D182" s="7" t="s">
        <v>68</v>
      </c>
      <c r="E182" s="6">
        <v>43891.0</v>
      </c>
      <c r="F182" s="52">
        <f t="shared" si="1"/>
        <v>59</v>
      </c>
      <c r="G182" s="6">
        <v>44105.0</v>
      </c>
      <c r="H182" s="52">
        <f t="shared" si="2"/>
        <v>52</v>
      </c>
      <c r="I182" s="7" t="s">
        <v>121</v>
      </c>
      <c r="J182" s="10"/>
      <c r="K182" s="56"/>
      <c r="L182" s="10"/>
      <c r="M182" s="10"/>
      <c r="N182" s="7" t="s">
        <v>18</v>
      </c>
      <c r="O182" s="10"/>
    </row>
    <row r="183">
      <c r="A183" s="6">
        <v>45705.0</v>
      </c>
      <c r="B183" s="10"/>
      <c r="C183" s="7">
        <v>47370.0</v>
      </c>
      <c r="D183" s="7" t="s">
        <v>85</v>
      </c>
      <c r="E183" s="6">
        <v>43891.0</v>
      </c>
      <c r="F183" s="52">
        <f t="shared" si="1"/>
        <v>59</v>
      </c>
      <c r="G183" s="6">
        <v>44311.0</v>
      </c>
      <c r="H183" s="52">
        <f t="shared" si="2"/>
        <v>45</v>
      </c>
      <c r="I183" s="7" t="s">
        <v>121</v>
      </c>
      <c r="J183" s="10"/>
      <c r="K183" s="56"/>
      <c r="L183" s="10"/>
      <c r="M183" s="10"/>
      <c r="N183" s="7" t="s">
        <v>18</v>
      </c>
      <c r="O183" s="10"/>
    </row>
    <row r="184">
      <c r="A184" s="6">
        <v>45705.0</v>
      </c>
      <c r="B184" s="10"/>
      <c r="C184" s="7">
        <v>93868.0</v>
      </c>
      <c r="D184" s="7" t="s">
        <v>83</v>
      </c>
      <c r="E184" s="6">
        <v>44317.0</v>
      </c>
      <c r="F184" s="52">
        <f t="shared" si="1"/>
        <v>45</v>
      </c>
      <c r="G184" s="6">
        <v>44387.0</v>
      </c>
      <c r="H184" s="52">
        <f t="shared" si="2"/>
        <v>43</v>
      </c>
      <c r="I184" s="7" t="s">
        <v>121</v>
      </c>
      <c r="J184" s="10"/>
      <c r="K184" s="56"/>
      <c r="L184" s="10"/>
      <c r="M184" s="10"/>
      <c r="N184" s="7" t="s">
        <v>18</v>
      </c>
      <c r="O184" s="10"/>
    </row>
    <row r="185">
      <c r="A185" s="6">
        <v>45705.0</v>
      </c>
      <c r="B185" s="10"/>
      <c r="C185" s="7">
        <v>131002.0</v>
      </c>
      <c r="D185" s="7" t="s">
        <v>104</v>
      </c>
      <c r="E185" s="6">
        <v>44409.0</v>
      </c>
      <c r="F185" s="52">
        <f t="shared" si="1"/>
        <v>42</v>
      </c>
      <c r="G185" s="6">
        <v>44712.0</v>
      </c>
      <c r="H185" s="52">
        <f t="shared" si="2"/>
        <v>32</v>
      </c>
      <c r="I185" s="7" t="s">
        <v>121</v>
      </c>
      <c r="J185" s="10"/>
      <c r="K185" s="56"/>
      <c r="L185" s="10"/>
      <c r="M185" s="10"/>
      <c r="N185" s="7" t="s">
        <v>18</v>
      </c>
      <c r="O185" s="10"/>
    </row>
    <row r="186">
      <c r="A186" s="6">
        <v>45705.0</v>
      </c>
      <c r="B186" s="10"/>
      <c r="C186" s="7">
        <v>28913.0</v>
      </c>
      <c r="D186" s="7" t="s">
        <v>122</v>
      </c>
      <c r="E186" s="6">
        <v>43709.0</v>
      </c>
      <c r="F186" s="52">
        <f t="shared" si="1"/>
        <v>65</v>
      </c>
      <c r="G186" s="6">
        <v>43746.0</v>
      </c>
      <c r="H186" s="52">
        <f t="shared" si="2"/>
        <v>64</v>
      </c>
      <c r="I186" s="7" t="s">
        <v>121</v>
      </c>
      <c r="J186" s="10"/>
      <c r="K186" s="56"/>
      <c r="L186" s="10"/>
      <c r="M186" s="10"/>
      <c r="N186" s="7" t="s">
        <v>18</v>
      </c>
      <c r="O186" s="10"/>
    </row>
    <row r="187">
      <c r="A187" s="6">
        <v>45705.0</v>
      </c>
      <c r="B187" s="10"/>
      <c r="C187" s="7">
        <v>75757.0</v>
      </c>
      <c r="D187" s="7" t="s">
        <v>85</v>
      </c>
      <c r="E187" s="6">
        <v>43891.0</v>
      </c>
      <c r="F187" s="52">
        <f t="shared" si="1"/>
        <v>59</v>
      </c>
      <c r="G187" s="6">
        <v>44287.0</v>
      </c>
      <c r="H187" s="52">
        <f t="shared" si="2"/>
        <v>46</v>
      </c>
      <c r="I187" s="7" t="s">
        <v>60</v>
      </c>
      <c r="J187" s="10"/>
      <c r="K187" s="56"/>
      <c r="L187" s="10"/>
      <c r="M187" s="10"/>
      <c r="N187" s="7" t="s">
        <v>18</v>
      </c>
      <c r="O187" s="10"/>
    </row>
    <row r="188">
      <c r="A188" s="6">
        <v>45705.0</v>
      </c>
      <c r="B188" s="10"/>
      <c r="C188" s="7">
        <v>97453.0</v>
      </c>
      <c r="D188" s="7" t="s">
        <v>68</v>
      </c>
      <c r="E188" s="6">
        <v>43374.0</v>
      </c>
      <c r="F188" s="52">
        <f t="shared" si="1"/>
        <v>76</v>
      </c>
      <c r="G188" s="6">
        <v>44428.0</v>
      </c>
      <c r="H188" s="52">
        <f t="shared" si="2"/>
        <v>41</v>
      </c>
      <c r="I188" s="7" t="s">
        <v>121</v>
      </c>
      <c r="J188" s="10"/>
      <c r="K188" s="56"/>
      <c r="L188" s="10"/>
      <c r="M188" s="10"/>
      <c r="N188" s="7" t="s">
        <v>18</v>
      </c>
      <c r="O188" s="10"/>
    </row>
    <row r="189">
      <c r="A189" s="6">
        <v>45705.0</v>
      </c>
      <c r="B189" s="10"/>
      <c r="C189" s="7">
        <v>160799.0</v>
      </c>
      <c r="D189" s="7" t="s">
        <v>83</v>
      </c>
      <c r="E189" s="6">
        <v>44958.0</v>
      </c>
      <c r="F189" s="52">
        <f t="shared" si="1"/>
        <v>24</v>
      </c>
      <c r="G189" s="6">
        <v>44972.0</v>
      </c>
      <c r="H189" s="52">
        <f t="shared" si="2"/>
        <v>24</v>
      </c>
      <c r="I189" s="7" t="s">
        <v>57</v>
      </c>
      <c r="J189" s="7">
        <v>306.0</v>
      </c>
      <c r="K189" s="56"/>
      <c r="L189" s="10"/>
      <c r="M189" s="10"/>
      <c r="N189" s="7" t="s">
        <v>18</v>
      </c>
      <c r="O189" s="10"/>
    </row>
    <row r="190">
      <c r="A190" s="6">
        <v>45705.0</v>
      </c>
      <c r="B190" s="10"/>
      <c r="C190" s="7">
        <v>190186.0</v>
      </c>
      <c r="D190" s="7" t="s">
        <v>85</v>
      </c>
      <c r="E190" s="6">
        <v>45078.0</v>
      </c>
      <c r="F190" s="52">
        <f t="shared" si="1"/>
        <v>20</v>
      </c>
      <c r="G190" s="9">
        <v>45222.0</v>
      </c>
      <c r="H190" s="52">
        <f t="shared" si="2"/>
        <v>15</v>
      </c>
      <c r="I190" s="7" t="s">
        <v>48</v>
      </c>
      <c r="J190" s="10"/>
      <c r="K190" s="56"/>
      <c r="L190" s="10"/>
      <c r="M190" s="10"/>
      <c r="N190" s="7" t="s">
        <v>18</v>
      </c>
      <c r="O190" s="10"/>
    </row>
    <row r="191">
      <c r="A191" s="6">
        <v>45705.0</v>
      </c>
      <c r="B191" s="10"/>
      <c r="C191" s="7">
        <v>189998.0</v>
      </c>
      <c r="D191" s="7" t="s">
        <v>68</v>
      </c>
      <c r="E191" s="6">
        <v>44682.0</v>
      </c>
      <c r="F191" s="52">
        <f t="shared" si="1"/>
        <v>33</v>
      </c>
      <c r="G191" s="9">
        <v>45219.0</v>
      </c>
      <c r="H191" s="52">
        <f t="shared" si="2"/>
        <v>15</v>
      </c>
      <c r="I191" s="7" t="s">
        <v>69</v>
      </c>
      <c r="J191" s="7" t="s">
        <v>7</v>
      </c>
      <c r="K191" s="56"/>
      <c r="L191" s="10"/>
      <c r="M191" s="10"/>
      <c r="N191" s="7" t="s">
        <v>18</v>
      </c>
      <c r="O191" s="10"/>
    </row>
    <row r="192">
      <c r="A192" s="6">
        <v>45705.0</v>
      </c>
      <c r="B192" s="10"/>
      <c r="C192" s="7">
        <v>205602.0</v>
      </c>
      <c r="D192" s="7" t="s">
        <v>87</v>
      </c>
      <c r="E192" s="6">
        <v>45231.0</v>
      </c>
      <c r="F192" s="52">
        <f t="shared" si="1"/>
        <v>15</v>
      </c>
      <c r="G192" s="6">
        <v>45359.0</v>
      </c>
      <c r="H192" s="52">
        <f t="shared" si="2"/>
        <v>11</v>
      </c>
      <c r="I192" s="7" t="s">
        <v>57</v>
      </c>
      <c r="J192" s="7">
        <v>302.0</v>
      </c>
      <c r="K192" s="56"/>
      <c r="L192" s="10"/>
      <c r="M192" s="10"/>
      <c r="N192" s="7" t="s">
        <v>18</v>
      </c>
      <c r="O192" s="10"/>
    </row>
    <row r="193">
      <c r="A193" s="6">
        <v>45705.0</v>
      </c>
      <c r="B193" s="10"/>
      <c r="C193" s="7">
        <v>177410.0</v>
      </c>
      <c r="D193" s="7" t="s">
        <v>64</v>
      </c>
      <c r="E193" s="6">
        <v>45078.0</v>
      </c>
      <c r="F193" s="52">
        <f t="shared" si="1"/>
        <v>20</v>
      </c>
      <c r="G193" s="6">
        <v>45119.0</v>
      </c>
      <c r="H193" s="52">
        <f t="shared" si="2"/>
        <v>19</v>
      </c>
      <c r="I193" s="7" t="s">
        <v>57</v>
      </c>
      <c r="J193" s="7">
        <v>313.0</v>
      </c>
      <c r="K193" s="56"/>
      <c r="L193" s="10"/>
      <c r="M193" s="10"/>
      <c r="N193" s="7" t="s">
        <v>18</v>
      </c>
      <c r="O193" s="10"/>
    </row>
    <row r="194">
      <c r="A194" s="6">
        <v>45705.0</v>
      </c>
      <c r="B194" s="10"/>
      <c r="C194" s="7">
        <v>60952.0</v>
      </c>
      <c r="D194" s="7" t="s">
        <v>123</v>
      </c>
      <c r="E194" s="6">
        <v>43983.0</v>
      </c>
      <c r="F194" s="52">
        <f t="shared" si="1"/>
        <v>56</v>
      </c>
      <c r="G194" s="6">
        <v>44044.0</v>
      </c>
      <c r="H194" s="52">
        <f t="shared" si="2"/>
        <v>54</v>
      </c>
      <c r="I194" s="7" t="s">
        <v>121</v>
      </c>
      <c r="J194" s="10"/>
      <c r="K194" s="56"/>
      <c r="L194" s="10"/>
      <c r="M194" s="10"/>
      <c r="N194" s="7" t="s">
        <v>18</v>
      </c>
      <c r="O194" s="10"/>
    </row>
    <row r="195">
      <c r="A195" s="6">
        <v>45705.0</v>
      </c>
      <c r="B195" s="10"/>
      <c r="C195" s="7">
        <v>151629.0</v>
      </c>
      <c r="D195" s="7" t="s">
        <v>102</v>
      </c>
      <c r="E195" s="6">
        <v>44835.0</v>
      </c>
      <c r="F195" s="52">
        <f t="shared" si="1"/>
        <v>28</v>
      </c>
      <c r="G195" s="9">
        <v>44886.0</v>
      </c>
      <c r="H195" s="52">
        <f t="shared" si="2"/>
        <v>26</v>
      </c>
      <c r="I195" s="7" t="s">
        <v>60</v>
      </c>
      <c r="J195" s="10"/>
      <c r="K195" s="56"/>
      <c r="L195" s="10"/>
      <c r="M195" s="10"/>
      <c r="N195" s="7" t="s">
        <v>18</v>
      </c>
      <c r="O195" s="10"/>
    </row>
    <row r="196">
      <c r="A196" s="6">
        <v>45705.0</v>
      </c>
      <c r="B196" s="6">
        <v>45705.0</v>
      </c>
      <c r="C196" s="7">
        <v>184959.0</v>
      </c>
      <c r="D196" s="7" t="s">
        <v>116</v>
      </c>
      <c r="E196" s="6">
        <v>45078.0</v>
      </c>
      <c r="F196" s="52">
        <f t="shared" si="1"/>
        <v>20</v>
      </c>
      <c r="G196" s="6">
        <v>45174.0</v>
      </c>
      <c r="H196" s="52">
        <f t="shared" si="2"/>
        <v>17</v>
      </c>
      <c r="I196" s="7" t="s">
        <v>69</v>
      </c>
      <c r="J196" s="7">
        <v>310.0</v>
      </c>
      <c r="K196" s="53" t="s">
        <v>124</v>
      </c>
      <c r="L196" s="7" t="s">
        <v>46</v>
      </c>
      <c r="M196" s="6">
        <v>45670.0</v>
      </c>
      <c r="N196" s="7" t="s">
        <v>22</v>
      </c>
      <c r="O196" s="7" t="s">
        <v>67</v>
      </c>
    </row>
    <row r="197">
      <c r="A197" s="6">
        <v>45705.0</v>
      </c>
      <c r="B197" s="10"/>
      <c r="C197" s="7">
        <v>122888.0</v>
      </c>
      <c r="D197" s="7" t="s">
        <v>85</v>
      </c>
      <c r="E197" s="10"/>
      <c r="F197" s="52">
        <f t="shared" si="1"/>
        <v>1501</v>
      </c>
      <c r="G197" s="10"/>
      <c r="H197" s="52">
        <f t="shared" si="2"/>
        <v>1501</v>
      </c>
      <c r="I197" s="7" t="s">
        <v>72</v>
      </c>
      <c r="J197" s="10"/>
      <c r="K197" s="56"/>
      <c r="L197" s="10"/>
      <c r="M197" s="10"/>
      <c r="N197" s="7" t="s">
        <v>18</v>
      </c>
      <c r="O197" s="10"/>
    </row>
    <row r="198">
      <c r="A198" s="6">
        <v>45705.0</v>
      </c>
      <c r="B198" s="6">
        <v>45705.0</v>
      </c>
      <c r="C198" s="7">
        <v>190246.0</v>
      </c>
      <c r="D198" s="7" t="s">
        <v>85</v>
      </c>
      <c r="E198" s="6">
        <v>45108.0</v>
      </c>
      <c r="F198" s="52">
        <f t="shared" si="1"/>
        <v>19</v>
      </c>
      <c r="G198" s="9">
        <v>45223.0</v>
      </c>
      <c r="H198" s="52">
        <f t="shared" si="2"/>
        <v>15</v>
      </c>
      <c r="I198" s="7" t="s">
        <v>69</v>
      </c>
      <c r="J198" s="7">
        <v>350.0</v>
      </c>
      <c r="K198" s="53" t="s">
        <v>125</v>
      </c>
      <c r="L198" s="7" t="s">
        <v>46</v>
      </c>
      <c r="M198" s="6">
        <v>45700.0</v>
      </c>
      <c r="N198" s="7" t="s">
        <v>22</v>
      </c>
      <c r="O198" s="7" t="s">
        <v>67</v>
      </c>
    </row>
    <row r="199">
      <c r="A199" s="6">
        <v>45705.0</v>
      </c>
      <c r="B199" s="6">
        <v>45705.0</v>
      </c>
      <c r="C199" s="7">
        <v>198101.0</v>
      </c>
      <c r="D199" s="7" t="s">
        <v>109</v>
      </c>
      <c r="E199" s="6">
        <v>45292.0</v>
      </c>
      <c r="F199" s="52">
        <f t="shared" si="1"/>
        <v>13</v>
      </c>
      <c r="G199" s="6">
        <v>45301.0</v>
      </c>
      <c r="H199" s="52">
        <f t="shared" si="2"/>
        <v>13</v>
      </c>
      <c r="I199" s="7" t="s">
        <v>57</v>
      </c>
      <c r="J199" s="7">
        <v>328.0</v>
      </c>
      <c r="K199" s="53" t="s">
        <v>126</v>
      </c>
      <c r="L199" s="7" t="s">
        <v>66</v>
      </c>
      <c r="M199" s="6">
        <v>45671.0</v>
      </c>
      <c r="N199" s="7" t="s">
        <v>22</v>
      </c>
      <c r="O199" s="7" t="s">
        <v>47</v>
      </c>
    </row>
    <row r="200">
      <c r="A200" s="6">
        <v>45705.0</v>
      </c>
      <c r="B200" s="10"/>
      <c r="C200" s="7">
        <v>89639.0</v>
      </c>
      <c r="D200" s="7" t="s">
        <v>54</v>
      </c>
      <c r="E200" s="6">
        <v>43922.0</v>
      </c>
      <c r="F200" s="52">
        <f t="shared" si="1"/>
        <v>58</v>
      </c>
      <c r="G200" s="6">
        <v>44350.0</v>
      </c>
      <c r="H200" s="52">
        <f t="shared" si="2"/>
        <v>44</v>
      </c>
      <c r="I200" s="7" t="s">
        <v>57</v>
      </c>
      <c r="J200" s="7" t="s">
        <v>7</v>
      </c>
      <c r="K200" s="56"/>
      <c r="L200" s="10"/>
      <c r="M200" s="10"/>
      <c r="N200" s="7" t="s">
        <v>18</v>
      </c>
      <c r="O200" s="10"/>
    </row>
    <row r="201">
      <c r="A201" s="6">
        <v>45702.0</v>
      </c>
      <c r="B201" s="6">
        <v>45706.0</v>
      </c>
      <c r="C201" s="7">
        <v>236904.0</v>
      </c>
      <c r="D201" s="7" t="s">
        <v>127</v>
      </c>
      <c r="E201" s="6">
        <v>45292.0</v>
      </c>
      <c r="F201" s="52">
        <f t="shared" si="1"/>
        <v>13</v>
      </c>
      <c r="G201" s="9">
        <v>45639.0</v>
      </c>
      <c r="H201" s="52">
        <f t="shared" si="2"/>
        <v>2</v>
      </c>
      <c r="I201" s="7" t="s">
        <v>57</v>
      </c>
      <c r="J201" s="7" t="s">
        <v>7</v>
      </c>
      <c r="K201" s="53">
        <v>1000.0</v>
      </c>
      <c r="L201" s="10"/>
      <c r="M201" s="10"/>
      <c r="N201" s="7" t="s">
        <v>19</v>
      </c>
      <c r="O201" s="10"/>
    </row>
    <row r="202">
      <c r="A202" s="6">
        <v>45705.0</v>
      </c>
      <c r="B202" s="10"/>
      <c r="C202" s="7">
        <v>142321.0</v>
      </c>
      <c r="D202" s="7" t="s">
        <v>93</v>
      </c>
      <c r="E202" s="6">
        <v>44743.0</v>
      </c>
      <c r="F202" s="52">
        <f t="shared" si="1"/>
        <v>31</v>
      </c>
      <c r="G202" s="6">
        <v>44802.0</v>
      </c>
      <c r="H202" s="52">
        <f t="shared" si="2"/>
        <v>29</v>
      </c>
      <c r="I202" s="7" t="s">
        <v>60</v>
      </c>
      <c r="J202" s="10"/>
      <c r="K202" s="56"/>
      <c r="L202" s="10"/>
      <c r="M202" s="10"/>
      <c r="N202" s="7" t="s">
        <v>18</v>
      </c>
      <c r="O202" s="10"/>
    </row>
    <row r="203">
      <c r="A203" s="6">
        <v>45705.0</v>
      </c>
      <c r="B203" s="10"/>
      <c r="C203" s="7">
        <v>9851.0</v>
      </c>
      <c r="D203" s="7" t="s">
        <v>68</v>
      </c>
      <c r="E203" s="6">
        <v>42767.0</v>
      </c>
      <c r="F203" s="52">
        <f t="shared" si="1"/>
        <v>96</v>
      </c>
      <c r="G203" s="6">
        <v>44256.0</v>
      </c>
      <c r="H203" s="52">
        <f t="shared" si="2"/>
        <v>47</v>
      </c>
      <c r="I203" s="7" t="s">
        <v>128</v>
      </c>
      <c r="J203" s="10"/>
      <c r="K203" s="56"/>
      <c r="L203" s="10"/>
      <c r="M203" s="10"/>
      <c r="N203" s="7" t="s">
        <v>18</v>
      </c>
      <c r="O203" s="10"/>
    </row>
    <row r="204">
      <c r="A204" s="6">
        <v>45705.0</v>
      </c>
      <c r="B204" s="10"/>
      <c r="C204" s="7">
        <v>9865.0</v>
      </c>
      <c r="D204" s="7" t="s">
        <v>112</v>
      </c>
      <c r="E204" s="6">
        <v>43230.0</v>
      </c>
      <c r="F204" s="52">
        <f t="shared" si="1"/>
        <v>81</v>
      </c>
      <c r="G204" s="6">
        <v>43518.0</v>
      </c>
      <c r="H204" s="52">
        <f t="shared" si="2"/>
        <v>71</v>
      </c>
      <c r="I204" s="7" t="s">
        <v>89</v>
      </c>
      <c r="J204" s="10"/>
      <c r="K204" s="56"/>
      <c r="L204" s="10"/>
      <c r="M204" s="10"/>
      <c r="N204" s="7" t="s">
        <v>18</v>
      </c>
      <c r="O204" s="10"/>
    </row>
    <row r="205">
      <c r="A205" s="6">
        <v>45705.0</v>
      </c>
      <c r="B205" s="10"/>
      <c r="C205" s="7">
        <v>76519.0</v>
      </c>
      <c r="D205" s="7" t="s">
        <v>40</v>
      </c>
      <c r="E205" s="6">
        <v>44246.0</v>
      </c>
      <c r="F205" s="52">
        <f t="shared" si="1"/>
        <v>47</v>
      </c>
      <c r="G205" s="6">
        <v>44197.0</v>
      </c>
      <c r="H205" s="52">
        <f t="shared" si="2"/>
        <v>49</v>
      </c>
      <c r="I205" s="7" t="s">
        <v>44</v>
      </c>
      <c r="J205" s="10"/>
      <c r="K205" s="56"/>
      <c r="L205" s="10"/>
      <c r="M205" s="10"/>
      <c r="N205" s="7" t="s">
        <v>18</v>
      </c>
      <c r="O205" s="10"/>
    </row>
    <row r="206">
      <c r="A206" s="6">
        <v>45705.0</v>
      </c>
      <c r="B206" s="10"/>
      <c r="C206" s="7">
        <v>174401.0</v>
      </c>
      <c r="D206" s="7" t="s">
        <v>43</v>
      </c>
      <c r="E206" s="6">
        <v>45047.0</v>
      </c>
      <c r="F206" s="52">
        <f t="shared" si="1"/>
        <v>21</v>
      </c>
      <c r="G206" s="6">
        <v>45090.0</v>
      </c>
      <c r="H206" s="52">
        <f t="shared" si="2"/>
        <v>20</v>
      </c>
      <c r="I206" s="7" t="s">
        <v>44</v>
      </c>
      <c r="J206" s="10"/>
      <c r="K206" s="56"/>
      <c r="L206" s="10"/>
      <c r="M206" s="10"/>
      <c r="N206" s="7" t="s">
        <v>18</v>
      </c>
      <c r="O206" s="10"/>
    </row>
    <row r="207">
      <c r="A207" s="6">
        <v>45705.0</v>
      </c>
      <c r="B207" s="10"/>
      <c r="C207" s="7">
        <v>206853.0</v>
      </c>
      <c r="D207" s="7" t="s">
        <v>43</v>
      </c>
      <c r="E207" s="6">
        <v>45352.0</v>
      </c>
      <c r="F207" s="52">
        <f t="shared" si="1"/>
        <v>11</v>
      </c>
      <c r="G207" s="6">
        <v>45377.0</v>
      </c>
      <c r="H207" s="52">
        <f t="shared" si="2"/>
        <v>10</v>
      </c>
      <c r="I207" s="7" t="s">
        <v>56</v>
      </c>
      <c r="J207" s="10"/>
      <c r="K207" s="56"/>
      <c r="L207" s="10"/>
      <c r="M207" s="10"/>
      <c r="N207" s="7" t="s">
        <v>18</v>
      </c>
      <c r="O207" s="10"/>
    </row>
    <row r="208">
      <c r="A208" s="6">
        <v>45705.0</v>
      </c>
      <c r="B208" s="10"/>
      <c r="C208" s="7">
        <v>178578.0</v>
      </c>
      <c r="D208" s="7" t="s">
        <v>43</v>
      </c>
      <c r="E208" s="6">
        <v>44958.0</v>
      </c>
      <c r="F208" s="52">
        <f t="shared" si="1"/>
        <v>24</v>
      </c>
      <c r="G208" s="6">
        <v>45133.0</v>
      </c>
      <c r="H208" s="52">
        <f t="shared" si="2"/>
        <v>18</v>
      </c>
      <c r="I208" s="7" t="s">
        <v>44</v>
      </c>
      <c r="J208" s="10"/>
      <c r="K208" s="56"/>
      <c r="L208" s="10"/>
      <c r="M208" s="10"/>
      <c r="N208" s="7" t="s">
        <v>18</v>
      </c>
      <c r="O208" s="10"/>
    </row>
    <row r="209">
      <c r="A209" s="6">
        <v>45705.0</v>
      </c>
      <c r="B209" s="10"/>
      <c r="C209" s="7">
        <v>210982.0</v>
      </c>
      <c r="D209" s="7" t="s">
        <v>43</v>
      </c>
      <c r="E209" s="6">
        <v>45292.0</v>
      </c>
      <c r="F209" s="52">
        <f t="shared" si="1"/>
        <v>13</v>
      </c>
      <c r="G209" s="6">
        <v>45407.0</v>
      </c>
      <c r="H209" s="52">
        <f t="shared" si="2"/>
        <v>9</v>
      </c>
      <c r="I209" s="7" t="s">
        <v>56</v>
      </c>
      <c r="J209" s="10"/>
      <c r="K209" s="56"/>
      <c r="L209" s="10"/>
      <c r="M209" s="10"/>
      <c r="N209" s="7" t="s">
        <v>18</v>
      </c>
      <c r="O209" s="10"/>
    </row>
    <row r="210">
      <c r="A210" s="6">
        <v>45705.0</v>
      </c>
      <c r="B210" s="10"/>
      <c r="C210" s="7">
        <v>226989.0</v>
      </c>
      <c r="D210" s="7" t="s">
        <v>43</v>
      </c>
      <c r="E210" s="6">
        <v>44896.0</v>
      </c>
      <c r="F210" s="52">
        <f t="shared" si="1"/>
        <v>26</v>
      </c>
      <c r="G210" s="6">
        <v>45539.0</v>
      </c>
      <c r="H210" s="52">
        <f t="shared" si="2"/>
        <v>5</v>
      </c>
      <c r="I210" s="7" t="s">
        <v>56</v>
      </c>
      <c r="J210" s="10"/>
      <c r="K210" s="56"/>
      <c r="L210" s="10"/>
      <c r="M210" s="10"/>
      <c r="N210" s="7" t="s">
        <v>18</v>
      </c>
      <c r="O210" s="10"/>
    </row>
    <row r="211">
      <c r="A211" s="6">
        <v>45705.0</v>
      </c>
      <c r="B211" s="10"/>
      <c r="C211" s="7">
        <v>233547.0</v>
      </c>
      <c r="D211" s="7" t="s">
        <v>43</v>
      </c>
      <c r="E211" s="6">
        <v>45566.0</v>
      </c>
      <c r="F211" s="52">
        <f t="shared" si="1"/>
        <v>4</v>
      </c>
      <c r="G211" s="6">
        <v>45603.0</v>
      </c>
      <c r="H211" s="52">
        <f t="shared" si="2"/>
        <v>3</v>
      </c>
      <c r="I211" s="7" t="s">
        <v>44</v>
      </c>
      <c r="J211" s="10"/>
      <c r="K211" s="56"/>
      <c r="L211" s="10"/>
      <c r="M211" s="10"/>
      <c r="N211" s="7" t="s">
        <v>18</v>
      </c>
      <c r="O211" s="10"/>
    </row>
    <row r="212">
      <c r="A212" s="6">
        <v>45705.0</v>
      </c>
      <c r="B212" s="10"/>
      <c r="C212" s="7">
        <v>238378.0</v>
      </c>
      <c r="D212" s="7" t="s">
        <v>43</v>
      </c>
      <c r="E212" s="6">
        <v>45627.0</v>
      </c>
      <c r="F212" s="52">
        <f t="shared" si="1"/>
        <v>2</v>
      </c>
      <c r="G212" s="6">
        <v>45664.0</v>
      </c>
      <c r="H212" s="52">
        <f t="shared" si="2"/>
        <v>1</v>
      </c>
      <c r="I212" s="7" t="s">
        <v>48</v>
      </c>
      <c r="J212" s="10"/>
      <c r="K212" s="56"/>
      <c r="L212" s="10"/>
      <c r="M212" s="10"/>
      <c r="N212" s="7" t="s">
        <v>18</v>
      </c>
      <c r="O212" s="10"/>
    </row>
    <row r="213">
      <c r="A213" s="6">
        <v>45705.0</v>
      </c>
      <c r="B213" s="10"/>
      <c r="C213" s="7">
        <v>241342.0</v>
      </c>
      <c r="D213" s="7" t="s">
        <v>43</v>
      </c>
      <c r="E213" s="6">
        <v>45536.0</v>
      </c>
      <c r="F213" s="52">
        <f t="shared" si="1"/>
        <v>5</v>
      </c>
      <c r="G213" s="6">
        <v>45688.0</v>
      </c>
      <c r="H213" s="52">
        <f t="shared" si="2"/>
        <v>0</v>
      </c>
      <c r="I213" s="7" t="s">
        <v>56</v>
      </c>
      <c r="J213" s="10"/>
      <c r="K213" s="56"/>
      <c r="L213" s="10"/>
      <c r="M213" s="10"/>
      <c r="N213" s="7" t="s">
        <v>18</v>
      </c>
      <c r="O213" s="10"/>
    </row>
    <row r="214">
      <c r="A214" s="6">
        <v>45705.0</v>
      </c>
      <c r="B214" s="10"/>
      <c r="C214" s="7">
        <v>228721.0</v>
      </c>
      <c r="D214" s="7" t="s">
        <v>54</v>
      </c>
      <c r="E214" s="6">
        <v>45505.0</v>
      </c>
      <c r="F214" s="52">
        <f t="shared" si="1"/>
        <v>6</v>
      </c>
      <c r="G214" s="6">
        <v>45558.0</v>
      </c>
      <c r="H214" s="52">
        <f t="shared" si="2"/>
        <v>4</v>
      </c>
      <c r="I214" s="7" t="s">
        <v>44</v>
      </c>
      <c r="J214" s="10"/>
      <c r="K214" s="56"/>
      <c r="L214" s="10"/>
      <c r="M214" s="10"/>
      <c r="N214" s="7" t="s">
        <v>18</v>
      </c>
      <c r="O214" s="10"/>
    </row>
    <row r="215">
      <c r="A215" s="6">
        <v>45705.0</v>
      </c>
      <c r="B215" s="10"/>
      <c r="C215" s="7">
        <v>159940.0</v>
      </c>
      <c r="D215" s="7" t="s">
        <v>54</v>
      </c>
      <c r="E215" s="6">
        <v>44774.0</v>
      </c>
      <c r="F215" s="52">
        <f t="shared" si="1"/>
        <v>30</v>
      </c>
      <c r="G215" s="6">
        <v>44967.0</v>
      </c>
      <c r="H215" s="52">
        <f t="shared" si="2"/>
        <v>24</v>
      </c>
      <c r="I215" s="7" t="s">
        <v>70</v>
      </c>
      <c r="J215" s="10"/>
      <c r="K215" s="56"/>
      <c r="L215" s="10"/>
      <c r="M215" s="10"/>
      <c r="N215" s="7" t="s">
        <v>18</v>
      </c>
      <c r="O215" s="10"/>
    </row>
    <row r="216">
      <c r="A216" s="6">
        <v>45705.0</v>
      </c>
      <c r="B216" s="10"/>
      <c r="C216" s="7">
        <v>235777.0</v>
      </c>
      <c r="D216" s="7" t="s">
        <v>54</v>
      </c>
      <c r="E216" s="6">
        <v>45597.0</v>
      </c>
      <c r="F216" s="52">
        <f t="shared" si="1"/>
        <v>3</v>
      </c>
      <c r="G216" s="9">
        <v>45625.0</v>
      </c>
      <c r="H216" s="52">
        <f t="shared" si="2"/>
        <v>2</v>
      </c>
      <c r="I216" s="7" t="s">
        <v>56</v>
      </c>
      <c r="J216" s="10"/>
      <c r="K216" s="56"/>
      <c r="L216" s="10"/>
      <c r="M216" s="10"/>
      <c r="N216" s="7" t="s">
        <v>18</v>
      </c>
      <c r="O216" s="10"/>
    </row>
    <row r="217">
      <c r="A217" s="6">
        <v>45705.0</v>
      </c>
      <c r="B217" s="10"/>
      <c r="C217" s="7">
        <v>177981.0</v>
      </c>
      <c r="D217" s="7" t="s">
        <v>54</v>
      </c>
      <c r="E217" s="6">
        <v>44409.0</v>
      </c>
      <c r="F217" s="52">
        <f t="shared" si="1"/>
        <v>42</v>
      </c>
      <c r="G217" s="6">
        <v>45118.0</v>
      </c>
      <c r="H217" s="52">
        <f t="shared" si="2"/>
        <v>19</v>
      </c>
      <c r="I217" s="7" t="s">
        <v>56</v>
      </c>
      <c r="J217" s="10"/>
      <c r="K217" s="56"/>
      <c r="L217" s="10"/>
      <c r="M217" s="10"/>
      <c r="N217" s="7" t="s">
        <v>18</v>
      </c>
      <c r="O217" s="10"/>
    </row>
    <row r="218">
      <c r="A218" s="6">
        <v>45705.0</v>
      </c>
      <c r="B218" s="10"/>
      <c r="C218" s="7">
        <v>186009.0</v>
      </c>
      <c r="D218" s="7" t="s">
        <v>54</v>
      </c>
      <c r="E218" s="6">
        <v>45139.0</v>
      </c>
      <c r="F218" s="52">
        <f t="shared" si="1"/>
        <v>18</v>
      </c>
      <c r="G218" s="6">
        <v>45187.0</v>
      </c>
      <c r="H218" s="52">
        <f t="shared" si="2"/>
        <v>17</v>
      </c>
      <c r="I218" s="7" t="s">
        <v>56</v>
      </c>
      <c r="J218" s="10"/>
      <c r="K218" s="56"/>
      <c r="L218" s="10"/>
      <c r="M218" s="10"/>
      <c r="N218" s="7" t="s">
        <v>18</v>
      </c>
      <c r="O218" s="10"/>
    </row>
    <row r="219">
      <c r="A219" s="6">
        <v>45705.0</v>
      </c>
      <c r="B219" s="10"/>
      <c r="C219" s="7">
        <v>192367.0</v>
      </c>
      <c r="D219" s="7" t="s">
        <v>54</v>
      </c>
      <c r="E219" s="6">
        <v>45200.0</v>
      </c>
      <c r="F219" s="52">
        <f t="shared" si="1"/>
        <v>16</v>
      </c>
      <c r="G219" s="6">
        <v>45239.0</v>
      </c>
      <c r="H219" s="52">
        <f t="shared" si="2"/>
        <v>15</v>
      </c>
      <c r="I219" s="7" t="s">
        <v>56</v>
      </c>
      <c r="J219" s="10"/>
      <c r="K219" s="56"/>
      <c r="L219" s="10"/>
      <c r="M219" s="10"/>
      <c r="N219" s="7" t="s">
        <v>18</v>
      </c>
      <c r="O219" s="10"/>
    </row>
    <row r="220">
      <c r="A220" s="6">
        <v>45705.0</v>
      </c>
      <c r="B220" s="10"/>
      <c r="C220" s="7">
        <v>200750.0</v>
      </c>
      <c r="D220" s="7" t="s">
        <v>54</v>
      </c>
      <c r="E220" s="6">
        <v>45261.0</v>
      </c>
      <c r="F220" s="52">
        <f t="shared" si="1"/>
        <v>14</v>
      </c>
      <c r="G220" s="6">
        <v>45324.0</v>
      </c>
      <c r="H220" s="52">
        <f t="shared" si="2"/>
        <v>12</v>
      </c>
      <c r="I220" s="7" t="s">
        <v>56</v>
      </c>
      <c r="J220" s="10"/>
      <c r="K220" s="56"/>
      <c r="L220" s="10"/>
      <c r="M220" s="10"/>
      <c r="N220" s="7" t="s">
        <v>18</v>
      </c>
      <c r="O220" s="10"/>
    </row>
    <row r="221">
      <c r="A221" s="6">
        <v>45705.0</v>
      </c>
      <c r="B221" s="10"/>
      <c r="C221" s="7">
        <v>187334.0</v>
      </c>
      <c r="D221" s="7" t="s">
        <v>54</v>
      </c>
      <c r="E221" s="6">
        <v>45108.0</v>
      </c>
      <c r="F221" s="52">
        <f t="shared" si="1"/>
        <v>19</v>
      </c>
      <c r="G221" s="6">
        <v>45161.0</v>
      </c>
      <c r="H221" s="52">
        <f t="shared" si="2"/>
        <v>17</v>
      </c>
      <c r="I221" s="7" t="s">
        <v>60</v>
      </c>
      <c r="J221" s="10"/>
      <c r="K221" s="56"/>
      <c r="L221" s="10"/>
      <c r="M221" s="10"/>
      <c r="N221" s="7" t="s">
        <v>18</v>
      </c>
      <c r="O221" s="10"/>
    </row>
    <row r="222">
      <c r="A222" s="6">
        <v>45705.0</v>
      </c>
      <c r="B222" s="10"/>
      <c r="C222" s="7">
        <v>199929.0</v>
      </c>
      <c r="D222" s="7" t="s">
        <v>54</v>
      </c>
      <c r="E222" s="6">
        <v>45352.0</v>
      </c>
      <c r="F222" s="52">
        <f t="shared" si="1"/>
        <v>11</v>
      </c>
      <c r="G222" s="6">
        <v>45406.0</v>
      </c>
      <c r="H222" s="52">
        <f t="shared" si="2"/>
        <v>9</v>
      </c>
      <c r="I222" s="7" t="s">
        <v>56</v>
      </c>
      <c r="J222" s="10"/>
      <c r="K222" s="56"/>
      <c r="L222" s="10"/>
      <c r="M222" s="10"/>
      <c r="N222" s="7" t="s">
        <v>18</v>
      </c>
      <c r="O222" s="10"/>
    </row>
    <row r="223">
      <c r="A223" s="6">
        <v>45705.0</v>
      </c>
      <c r="B223" s="10"/>
      <c r="C223" s="7">
        <v>217371.0</v>
      </c>
      <c r="D223" s="7" t="s">
        <v>54</v>
      </c>
      <c r="E223" s="6">
        <v>45352.0</v>
      </c>
      <c r="F223" s="52">
        <f t="shared" si="1"/>
        <v>11</v>
      </c>
      <c r="G223" s="6">
        <v>45451.0</v>
      </c>
      <c r="H223" s="52">
        <f t="shared" si="2"/>
        <v>8</v>
      </c>
      <c r="I223" s="7" t="s">
        <v>56</v>
      </c>
      <c r="J223" s="10"/>
      <c r="K223" s="56"/>
      <c r="L223" s="10"/>
      <c r="M223" s="10"/>
      <c r="N223" s="7" t="s">
        <v>18</v>
      </c>
      <c r="O223" s="10"/>
    </row>
    <row r="224">
      <c r="A224" s="6">
        <v>45705.0</v>
      </c>
      <c r="B224" s="10"/>
      <c r="C224" s="7">
        <v>219947.0</v>
      </c>
      <c r="D224" s="7" t="s">
        <v>54</v>
      </c>
      <c r="E224" s="6">
        <v>45383.0</v>
      </c>
      <c r="F224" s="52">
        <f t="shared" si="1"/>
        <v>10</v>
      </c>
      <c r="G224" s="6">
        <v>45476.0</v>
      </c>
      <c r="H224" s="52">
        <f t="shared" si="2"/>
        <v>7</v>
      </c>
      <c r="I224" s="7" t="s">
        <v>56</v>
      </c>
      <c r="J224" s="10"/>
      <c r="K224" s="56"/>
      <c r="L224" s="10"/>
      <c r="M224" s="10"/>
      <c r="N224" s="7" t="s">
        <v>18</v>
      </c>
      <c r="O224" s="10"/>
    </row>
    <row r="225">
      <c r="A225" s="6">
        <v>45705.0</v>
      </c>
      <c r="B225" s="10"/>
      <c r="C225" s="7">
        <v>132052.0</v>
      </c>
      <c r="D225" s="7" t="s">
        <v>54</v>
      </c>
      <c r="E225" s="6">
        <v>45292.0</v>
      </c>
      <c r="F225" s="52">
        <f t="shared" si="1"/>
        <v>13</v>
      </c>
      <c r="G225" s="6">
        <v>45495.0</v>
      </c>
      <c r="H225" s="52">
        <f t="shared" si="2"/>
        <v>6</v>
      </c>
      <c r="I225" s="7" t="s">
        <v>44</v>
      </c>
      <c r="J225" s="10"/>
      <c r="K225" s="56"/>
      <c r="L225" s="10"/>
      <c r="M225" s="10"/>
      <c r="N225" s="7" t="s">
        <v>18</v>
      </c>
      <c r="O225" s="10"/>
    </row>
    <row r="226">
      <c r="A226" s="6">
        <v>45705.0</v>
      </c>
      <c r="B226" s="10"/>
      <c r="C226" s="7">
        <v>222088.0</v>
      </c>
      <c r="D226" s="7" t="s">
        <v>54</v>
      </c>
      <c r="E226" s="6">
        <v>45474.0</v>
      </c>
      <c r="F226" s="52">
        <f t="shared" si="1"/>
        <v>7</v>
      </c>
      <c r="G226" s="6">
        <v>45524.0</v>
      </c>
      <c r="H226" s="52">
        <f t="shared" si="2"/>
        <v>5</v>
      </c>
      <c r="I226" s="7" t="s">
        <v>56</v>
      </c>
      <c r="J226" s="10"/>
      <c r="K226" s="56"/>
      <c r="L226" s="10"/>
      <c r="M226" s="10"/>
      <c r="N226" s="7" t="s">
        <v>18</v>
      </c>
      <c r="O226" s="10"/>
    </row>
    <row r="227">
      <c r="A227" s="6">
        <v>45705.0</v>
      </c>
      <c r="B227" s="10"/>
      <c r="C227" s="7">
        <v>228023.0</v>
      </c>
      <c r="D227" s="7" t="s">
        <v>54</v>
      </c>
      <c r="E227" s="6">
        <v>45413.0</v>
      </c>
      <c r="F227" s="52">
        <f t="shared" si="1"/>
        <v>9</v>
      </c>
      <c r="G227" s="6">
        <v>45549.0</v>
      </c>
      <c r="H227" s="52">
        <f t="shared" si="2"/>
        <v>5</v>
      </c>
      <c r="I227" s="7" t="s">
        <v>56</v>
      </c>
      <c r="J227" s="10"/>
      <c r="K227" s="56"/>
      <c r="L227" s="10"/>
      <c r="M227" s="10"/>
      <c r="N227" s="7" t="s">
        <v>18</v>
      </c>
      <c r="O227" s="10"/>
    </row>
    <row r="228">
      <c r="A228" s="6">
        <v>45705.0</v>
      </c>
      <c r="B228" s="10"/>
      <c r="C228" s="7">
        <v>231008.0</v>
      </c>
      <c r="D228" s="7" t="s">
        <v>54</v>
      </c>
      <c r="E228" s="6">
        <v>45261.0</v>
      </c>
      <c r="F228" s="52">
        <f t="shared" si="1"/>
        <v>14</v>
      </c>
      <c r="G228" s="9">
        <v>45580.0</v>
      </c>
      <c r="H228" s="52">
        <f t="shared" si="2"/>
        <v>4</v>
      </c>
      <c r="I228" s="7" t="s">
        <v>56</v>
      </c>
      <c r="J228" s="10"/>
      <c r="K228" s="56"/>
      <c r="L228" s="10"/>
      <c r="M228" s="10"/>
      <c r="N228" s="7" t="s">
        <v>18</v>
      </c>
      <c r="O228" s="10"/>
    </row>
    <row r="229">
      <c r="A229" s="6">
        <v>45705.0</v>
      </c>
      <c r="B229" s="10"/>
      <c r="C229" s="7">
        <v>232865.0</v>
      </c>
      <c r="D229" s="7" t="s">
        <v>54</v>
      </c>
      <c r="E229" s="6">
        <v>45505.0</v>
      </c>
      <c r="F229" s="52">
        <f t="shared" si="1"/>
        <v>6</v>
      </c>
      <c r="G229" s="6">
        <v>45597.0</v>
      </c>
      <c r="H229" s="52">
        <f t="shared" si="2"/>
        <v>3</v>
      </c>
      <c r="I229" s="7" t="s">
        <v>56</v>
      </c>
      <c r="J229" s="10"/>
      <c r="K229" s="56"/>
      <c r="L229" s="10"/>
      <c r="M229" s="10"/>
      <c r="N229" s="7" t="s">
        <v>18</v>
      </c>
      <c r="O229" s="10"/>
    </row>
    <row r="230">
      <c r="A230" s="6">
        <v>45705.0</v>
      </c>
      <c r="B230" s="10"/>
      <c r="C230" s="7">
        <v>235080.0</v>
      </c>
      <c r="D230" s="7" t="s">
        <v>54</v>
      </c>
      <c r="E230" s="6">
        <v>45597.0</v>
      </c>
      <c r="F230" s="52">
        <f t="shared" si="1"/>
        <v>3</v>
      </c>
      <c r="G230" s="9">
        <v>45621.0</v>
      </c>
      <c r="H230" s="52">
        <f t="shared" si="2"/>
        <v>2</v>
      </c>
      <c r="I230" s="7" t="s">
        <v>44</v>
      </c>
      <c r="J230" s="10"/>
      <c r="K230" s="56"/>
      <c r="L230" s="10"/>
      <c r="M230" s="10"/>
      <c r="N230" s="7" t="s">
        <v>18</v>
      </c>
      <c r="O230" s="10"/>
    </row>
    <row r="231">
      <c r="A231" s="6">
        <v>45705.0</v>
      </c>
      <c r="B231" s="10"/>
      <c r="C231" s="7">
        <v>236577.0</v>
      </c>
      <c r="D231" s="7" t="s">
        <v>54</v>
      </c>
      <c r="E231" s="6">
        <v>45597.0</v>
      </c>
      <c r="F231" s="52">
        <f t="shared" si="1"/>
        <v>3</v>
      </c>
      <c r="G231" s="6">
        <v>45635.0</v>
      </c>
      <c r="H231" s="52">
        <f t="shared" si="2"/>
        <v>2</v>
      </c>
      <c r="I231" s="7" t="s">
        <v>44</v>
      </c>
      <c r="J231" s="10"/>
      <c r="K231" s="56"/>
      <c r="L231" s="10"/>
      <c r="M231" s="10"/>
      <c r="N231" s="7" t="s">
        <v>18</v>
      </c>
      <c r="O231" s="10"/>
    </row>
    <row r="232">
      <c r="A232" s="6">
        <v>45705.0</v>
      </c>
      <c r="B232" s="10"/>
      <c r="C232" s="7">
        <v>237549.0</v>
      </c>
      <c r="D232" s="7" t="s">
        <v>54</v>
      </c>
      <c r="E232" s="6">
        <v>45474.0</v>
      </c>
      <c r="F232" s="52">
        <f t="shared" si="1"/>
        <v>7</v>
      </c>
      <c r="G232" s="9">
        <v>45647.0</v>
      </c>
      <c r="H232" s="52">
        <f t="shared" si="2"/>
        <v>1</v>
      </c>
      <c r="I232" s="7" t="s">
        <v>56</v>
      </c>
      <c r="J232" s="10"/>
      <c r="K232" s="56"/>
      <c r="L232" s="10"/>
      <c r="M232" s="10"/>
      <c r="N232" s="7" t="s">
        <v>18</v>
      </c>
      <c r="O232" s="10"/>
    </row>
    <row r="233">
      <c r="A233" s="6">
        <v>45705.0</v>
      </c>
      <c r="B233" s="10"/>
      <c r="C233" s="7">
        <v>238742.0</v>
      </c>
      <c r="D233" s="7" t="s">
        <v>54</v>
      </c>
      <c r="E233" s="6">
        <v>45658.0</v>
      </c>
      <c r="F233" s="52">
        <f t="shared" si="1"/>
        <v>1</v>
      </c>
      <c r="G233" s="6">
        <v>45667.0</v>
      </c>
      <c r="H233" s="52">
        <f t="shared" si="2"/>
        <v>1</v>
      </c>
      <c r="I233" s="7" t="s">
        <v>44</v>
      </c>
      <c r="J233" s="10"/>
      <c r="K233" s="56"/>
      <c r="L233" s="10"/>
      <c r="M233" s="10"/>
      <c r="N233" s="7" t="s">
        <v>18</v>
      </c>
      <c r="O233" s="10"/>
    </row>
    <row r="234">
      <c r="A234" s="6">
        <v>45705.0</v>
      </c>
      <c r="B234" s="10"/>
      <c r="C234" s="7">
        <v>175923.0</v>
      </c>
      <c r="D234" s="7" t="s">
        <v>54</v>
      </c>
      <c r="E234" s="6">
        <v>44986.0</v>
      </c>
      <c r="F234" s="52">
        <f t="shared" si="1"/>
        <v>23</v>
      </c>
      <c r="G234" s="6">
        <v>45150.0</v>
      </c>
      <c r="H234" s="52">
        <f t="shared" si="2"/>
        <v>18</v>
      </c>
      <c r="I234" s="7" t="s">
        <v>60</v>
      </c>
      <c r="J234" s="10"/>
      <c r="K234" s="56"/>
      <c r="L234" s="10"/>
      <c r="M234" s="10"/>
      <c r="N234" s="7" t="s">
        <v>18</v>
      </c>
      <c r="O234" s="10"/>
    </row>
    <row r="235">
      <c r="A235" s="6">
        <v>45705.0</v>
      </c>
      <c r="B235" s="10"/>
      <c r="C235" s="7">
        <v>240569.0</v>
      </c>
      <c r="D235" s="7" t="s">
        <v>54</v>
      </c>
      <c r="E235" s="6">
        <v>45566.0</v>
      </c>
      <c r="F235" s="52">
        <f t="shared" si="1"/>
        <v>4</v>
      </c>
      <c r="G235" s="6">
        <v>45684.0</v>
      </c>
      <c r="H235" s="52">
        <f t="shared" si="2"/>
        <v>0</v>
      </c>
      <c r="I235" s="7" t="s">
        <v>44</v>
      </c>
      <c r="J235" s="10"/>
      <c r="K235" s="56"/>
      <c r="L235" s="10"/>
      <c r="M235" s="10"/>
      <c r="N235" s="7" t="s">
        <v>18</v>
      </c>
      <c r="O235" s="10"/>
    </row>
    <row r="236">
      <c r="A236" s="6">
        <v>45705.0</v>
      </c>
      <c r="B236" s="10"/>
      <c r="C236" s="7">
        <v>242358.0</v>
      </c>
      <c r="D236" s="7" t="s">
        <v>54</v>
      </c>
      <c r="E236" s="6">
        <v>45658.0</v>
      </c>
      <c r="F236" s="52">
        <f t="shared" si="1"/>
        <v>1</v>
      </c>
      <c r="G236" s="6">
        <v>45695.0</v>
      </c>
      <c r="H236" s="52">
        <f t="shared" si="2"/>
        <v>0</v>
      </c>
      <c r="I236" s="7" t="s">
        <v>56</v>
      </c>
      <c r="J236" s="10"/>
      <c r="K236" s="56"/>
      <c r="L236" s="10"/>
      <c r="M236" s="10"/>
      <c r="N236" s="7" t="s">
        <v>18</v>
      </c>
      <c r="O236" s="10"/>
    </row>
    <row r="237">
      <c r="A237" s="6">
        <v>45705.0</v>
      </c>
      <c r="B237" s="10"/>
      <c r="C237" s="7">
        <v>223849.0</v>
      </c>
      <c r="D237" s="7" t="s">
        <v>129</v>
      </c>
      <c r="E237" s="6">
        <v>45474.0</v>
      </c>
      <c r="F237" s="52">
        <f t="shared" si="1"/>
        <v>7</v>
      </c>
      <c r="G237" s="6">
        <v>45509.0</v>
      </c>
      <c r="H237" s="52">
        <f t="shared" si="2"/>
        <v>6</v>
      </c>
      <c r="I237" s="7" t="s">
        <v>44</v>
      </c>
      <c r="J237" s="10"/>
      <c r="K237" s="56"/>
      <c r="L237" s="10"/>
      <c r="M237" s="10"/>
      <c r="N237" s="7" t="s">
        <v>18</v>
      </c>
      <c r="O237" s="10"/>
    </row>
    <row r="238">
      <c r="A238" s="6">
        <v>45705.0</v>
      </c>
      <c r="B238" s="10"/>
      <c r="C238" s="7">
        <v>229793.0</v>
      </c>
      <c r="D238" s="7" t="s">
        <v>129</v>
      </c>
      <c r="E238" s="6">
        <v>45536.0</v>
      </c>
      <c r="F238" s="52">
        <f t="shared" si="1"/>
        <v>5</v>
      </c>
      <c r="G238" s="6">
        <v>45570.0</v>
      </c>
      <c r="H238" s="52">
        <f t="shared" si="2"/>
        <v>4</v>
      </c>
      <c r="I238" s="7" t="s">
        <v>44</v>
      </c>
      <c r="J238" s="10"/>
      <c r="K238" s="56"/>
      <c r="L238" s="10"/>
      <c r="M238" s="10"/>
      <c r="N238" s="7" t="s">
        <v>18</v>
      </c>
      <c r="O238" s="10"/>
    </row>
    <row r="239">
      <c r="A239" s="6">
        <v>45705.0</v>
      </c>
      <c r="B239" s="10"/>
      <c r="C239" s="7">
        <v>192770.0</v>
      </c>
      <c r="D239" s="7" t="s">
        <v>129</v>
      </c>
      <c r="E239" s="6">
        <v>45200.0</v>
      </c>
      <c r="F239" s="52">
        <f t="shared" si="1"/>
        <v>16</v>
      </c>
      <c r="G239" s="6">
        <v>45269.0</v>
      </c>
      <c r="H239" s="52">
        <f t="shared" si="2"/>
        <v>14</v>
      </c>
      <c r="I239" s="7" t="s">
        <v>60</v>
      </c>
      <c r="J239" s="10"/>
      <c r="K239" s="56"/>
      <c r="L239" s="10"/>
      <c r="M239" s="10"/>
      <c r="N239" s="7" t="s">
        <v>18</v>
      </c>
      <c r="O239" s="10"/>
    </row>
    <row r="240">
      <c r="A240" s="6">
        <v>45705.0</v>
      </c>
      <c r="B240" s="10"/>
      <c r="C240" s="7">
        <v>181210.0</v>
      </c>
      <c r="D240" s="7" t="s">
        <v>129</v>
      </c>
      <c r="E240" s="6">
        <v>44927.0</v>
      </c>
      <c r="F240" s="52">
        <f t="shared" si="1"/>
        <v>25</v>
      </c>
      <c r="G240" s="6">
        <v>45145.0</v>
      </c>
      <c r="H240" s="52">
        <f t="shared" si="2"/>
        <v>18</v>
      </c>
      <c r="I240" s="7" t="s">
        <v>60</v>
      </c>
      <c r="J240" s="10"/>
      <c r="K240" s="56"/>
      <c r="L240" s="10"/>
      <c r="M240" s="10"/>
      <c r="N240" s="7" t="s">
        <v>18</v>
      </c>
      <c r="O240" s="10"/>
    </row>
    <row r="241">
      <c r="A241" s="6">
        <v>45705.0</v>
      </c>
      <c r="B241" s="10"/>
      <c r="C241" s="7">
        <v>211484.0</v>
      </c>
      <c r="D241" s="7" t="s">
        <v>129</v>
      </c>
      <c r="E241" s="6">
        <v>45383.0</v>
      </c>
      <c r="F241" s="52">
        <f t="shared" si="1"/>
        <v>10</v>
      </c>
      <c r="G241" s="6">
        <v>45427.0</v>
      </c>
      <c r="H241" s="52">
        <f t="shared" si="2"/>
        <v>9</v>
      </c>
      <c r="I241" s="7" t="s">
        <v>44</v>
      </c>
      <c r="J241" s="10"/>
      <c r="K241" s="56"/>
      <c r="L241" s="10"/>
      <c r="M241" s="10"/>
      <c r="N241" s="7" t="s">
        <v>18</v>
      </c>
      <c r="O241" s="10"/>
    </row>
    <row r="242">
      <c r="A242" s="6">
        <v>45705.0</v>
      </c>
      <c r="B242" s="10"/>
      <c r="C242" s="7">
        <v>215103.0</v>
      </c>
      <c r="D242" s="7" t="s">
        <v>129</v>
      </c>
      <c r="E242" s="6">
        <v>45505.0</v>
      </c>
      <c r="F242" s="52">
        <f t="shared" si="1"/>
        <v>6</v>
      </c>
      <c r="G242" s="6">
        <v>45544.0</v>
      </c>
      <c r="H242" s="52">
        <f t="shared" si="2"/>
        <v>5</v>
      </c>
      <c r="I242" s="7" t="s">
        <v>69</v>
      </c>
      <c r="J242" s="7">
        <v>328.0</v>
      </c>
      <c r="K242" s="56"/>
      <c r="L242" s="10"/>
      <c r="M242" s="10"/>
      <c r="N242" s="7" t="s">
        <v>18</v>
      </c>
      <c r="O242" s="10"/>
    </row>
    <row r="243">
      <c r="A243" s="6">
        <v>45705.0</v>
      </c>
      <c r="B243" s="10"/>
      <c r="C243" s="7">
        <v>224935.0</v>
      </c>
      <c r="D243" s="7" t="s">
        <v>129</v>
      </c>
      <c r="E243" s="6">
        <v>45505.0</v>
      </c>
      <c r="F243" s="52">
        <f t="shared" si="1"/>
        <v>6</v>
      </c>
      <c r="G243" s="6">
        <v>45521.0</v>
      </c>
      <c r="H243" s="52">
        <f t="shared" si="2"/>
        <v>6</v>
      </c>
      <c r="I243" s="7" t="s">
        <v>44</v>
      </c>
      <c r="J243" s="10"/>
      <c r="K243" s="56"/>
      <c r="L243" s="10"/>
      <c r="M243" s="10"/>
      <c r="N243" s="7" t="s">
        <v>18</v>
      </c>
      <c r="O243" s="10"/>
    </row>
    <row r="244">
      <c r="A244" s="6">
        <v>45705.0</v>
      </c>
      <c r="B244" s="10"/>
      <c r="C244" s="7">
        <v>230096.0</v>
      </c>
      <c r="D244" s="7" t="s">
        <v>129</v>
      </c>
      <c r="E244" s="6">
        <v>45536.0</v>
      </c>
      <c r="F244" s="52">
        <f t="shared" si="1"/>
        <v>5</v>
      </c>
      <c r="G244" s="6">
        <v>45572.0</v>
      </c>
      <c r="H244" s="52">
        <f t="shared" si="2"/>
        <v>4</v>
      </c>
      <c r="I244" s="7" t="s">
        <v>48</v>
      </c>
      <c r="J244" s="10"/>
      <c r="K244" s="56"/>
      <c r="L244" s="10"/>
      <c r="M244" s="10"/>
      <c r="N244" s="7" t="s">
        <v>18</v>
      </c>
      <c r="O244" s="10"/>
    </row>
    <row r="245">
      <c r="A245" s="6">
        <v>45705.0</v>
      </c>
      <c r="B245" s="10"/>
      <c r="C245" s="7">
        <v>231683.0</v>
      </c>
      <c r="D245" s="7" t="s">
        <v>129</v>
      </c>
      <c r="E245" s="6">
        <v>45566.0</v>
      </c>
      <c r="F245" s="52">
        <f t="shared" si="1"/>
        <v>4</v>
      </c>
      <c r="G245" s="9">
        <v>45586.0</v>
      </c>
      <c r="H245" s="52">
        <f t="shared" si="2"/>
        <v>3</v>
      </c>
      <c r="I245" s="7" t="s">
        <v>60</v>
      </c>
      <c r="J245" s="10"/>
      <c r="K245" s="56"/>
      <c r="L245" s="10"/>
      <c r="M245" s="10"/>
      <c r="N245" s="7" t="s">
        <v>18</v>
      </c>
      <c r="O245" s="10"/>
    </row>
    <row r="246">
      <c r="A246" s="6">
        <v>45705.0</v>
      </c>
      <c r="B246" s="10"/>
      <c r="C246" s="7">
        <v>225828.0</v>
      </c>
      <c r="D246" s="7" t="s">
        <v>64</v>
      </c>
      <c r="E246" s="6">
        <v>45505.0</v>
      </c>
      <c r="F246" s="52">
        <f t="shared" si="1"/>
        <v>6</v>
      </c>
      <c r="G246" s="6">
        <v>45532.0</v>
      </c>
      <c r="H246" s="52">
        <f t="shared" si="2"/>
        <v>5</v>
      </c>
      <c r="I246" s="7" t="s">
        <v>44</v>
      </c>
      <c r="J246" s="10"/>
      <c r="K246" s="56"/>
      <c r="L246" s="10"/>
      <c r="M246" s="10"/>
      <c r="N246" s="7" t="s">
        <v>18</v>
      </c>
      <c r="O246" s="10"/>
    </row>
    <row r="247">
      <c r="A247" s="6">
        <v>45705.0</v>
      </c>
      <c r="B247" s="10"/>
      <c r="C247" s="7">
        <v>209286.0</v>
      </c>
      <c r="D247" s="7" t="s">
        <v>64</v>
      </c>
      <c r="E247" s="6">
        <v>45352.0</v>
      </c>
      <c r="F247" s="52">
        <f t="shared" si="1"/>
        <v>11</v>
      </c>
      <c r="G247" s="6">
        <v>45400.0</v>
      </c>
      <c r="H247" s="52">
        <f t="shared" si="2"/>
        <v>10</v>
      </c>
      <c r="I247" s="7" t="s">
        <v>48</v>
      </c>
      <c r="J247" s="10"/>
      <c r="K247" s="56"/>
      <c r="L247" s="10"/>
      <c r="M247" s="10"/>
      <c r="N247" s="7" t="s">
        <v>18</v>
      </c>
      <c r="O247" s="10"/>
    </row>
    <row r="248">
      <c r="A248" s="6">
        <v>45705.0</v>
      </c>
      <c r="B248" s="10"/>
      <c r="C248" s="7">
        <v>220135.0</v>
      </c>
      <c r="D248" s="7" t="s">
        <v>64</v>
      </c>
      <c r="E248" s="6">
        <v>45444.0</v>
      </c>
      <c r="F248" s="52">
        <f t="shared" si="1"/>
        <v>8</v>
      </c>
      <c r="G248" s="6">
        <v>45476.0</v>
      </c>
      <c r="H248" s="52">
        <f t="shared" si="2"/>
        <v>7</v>
      </c>
      <c r="I248" s="7" t="s">
        <v>60</v>
      </c>
      <c r="J248" s="10"/>
      <c r="K248" s="56"/>
      <c r="L248" s="10"/>
      <c r="M248" s="10"/>
      <c r="N248" s="7" t="s">
        <v>18</v>
      </c>
      <c r="O248" s="10"/>
    </row>
    <row r="249">
      <c r="A249" s="6">
        <v>45705.0</v>
      </c>
      <c r="B249" s="10"/>
      <c r="C249" s="7">
        <v>231557.0</v>
      </c>
      <c r="D249" s="7" t="s">
        <v>64</v>
      </c>
      <c r="E249" s="6">
        <v>45536.0</v>
      </c>
      <c r="F249" s="52">
        <f t="shared" si="1"/>
        <v>5</v>
      </c>
      <c r="G249" s="9">
        <v>45584.0</v>
      </c>
      <c r="H249" s="52">
        <f t="shared" si="2"/>
        <v>3</v>
      </c>
      <c r="I249" s="7" t="s">
        <v>57</v>
      </c>
      <c r="J249" s="7" t="s">
        <v>7</v>
      </c>
      <c r="K249" s="56"/>
      <c r="L249" s="10"/>
      <c r="M249" s="10"/>
      <c r="N249" s="7" t="s">
        <v>18</v>
      </c>
      <c r="O249" s="10"/>
    </row>
    <row r="250">
      <c r="A250" s="6">
        <v>45705.0</v>
      </c>
      <c r="B250" s="10"/>
      <c r="C250" s="7">
        <v>189845.0</v>
      </c>
      <c r="D250" s="7" t="s">
        <v>64</v>
      </c>
      <c r="E250" s="6">
        <v>45139.0</v>
      </c>
      <c r="F250" s="52">
        <f t="shared" si="1"/>
        <v>18</v>
      </c>
      <c r="G250" s="9">
        <v>45240.0</v>
      </c>
      <c r="H250" s="52">
        <f t="shared" si="2"/>
        <v>15</v>
      </c>
      <c r="I250" s="7" t="s">
        <v>56</v>
      </c>
      <c r="J250" s="10"/>
      <c r="K250" s="56"/>
      <c r="L250" s="10"/>
      <c r="M250" s="10"/>
      <c r="N250" s="7" t="s">
        <v>18</v>
      </c>
      <c r="O250" s="10"/>
    </row>
    <row r="251">
      <c r="A251" s="6">
        <v>45705.0</v>
      </c>
      <c r="B251" s="10"/>
      <c r="C251" s="7">
        <v>193814.0</v>
      </c>
      <c r="D251" s="7" t="s">
        <v>64</v>
      </c>
      <c r="E251" s="6">
        <v>45078.0</v>
      </c>
      <c r="F251" s="52">
        <f t="shared" si="1"/>
        <v>20</v>
      </c>
      <c r="G251" s="9">
        <v>45260.0</v>
      </c>
      <c r="H251" s="52">
        <f t="shared" si="2"/>
        <v>14</v>
      </c>
      <c r="I251" s="7" t="s">
        <v>56</v>
      </c>
      <c r="J251" s="10"/>
      <c r="K251" s="56"/>
      <c r="L251" s="10"/>
      <c r="M251" s="10"/>
      <c r="N251" s="7" t="s">
        <v>18</v>
      </c>
      <c r="O251" s="10"/>
    </row>
    <row r="252">
      <c r="A252" s="6">
        <v>45705.0</v>
      </c>
      <c r="B252" s="10"/>
      <c r="C252" s="7">
        <v>208164.0</v>
      </c>
      <c r="D252" s="7" t="s">
        <v>64</v>
      </c>
      <c r="E252" s="6">
        <v>45352.0</v>
      </c>
      <c r="F252" s="52">
        <f t="shared" si="1"/>
        <v>11</v>
      </c>
      <c r="G252" s="6">
        <v>45378.0</v>
      </c>
      <c r="H252" s="52">
        <f t="shared" si="2"/>
        <v>10</v>
      </c>
      <c r="I252" s="7" t="s">
        <v>56</v>
      </c>
      <c r="J252" s="10"/>
      <c r="K252" s="56"/>
      <c r="L252" s="10"/>
      <c r="M252" s="10"/>
      <c r="N252" s="7" t="s">
        <v>18</v>
      </c>
      <c r="O252" s="10"/>
    </row>
    <row r="253">
      <c r="A253" s="6">
        <v>45705.0</v>
      </c>
      <c r="B253" s="10"/>
      <c r="C253" s="7">
        <v>221809.0</v>
      </c>
      <c r="D253" s="7" t="s">
        <v>64</v>
      </c>
      <c r="E253" s="6">
        <v>45413.0</v>
      </c>
      <c r="F253" s="52">
        <f t="shared" si="1"/>
        <v>9</v>
      </c>
      <c r="G253" s="6">
        <v>45493.0</v>
      </c>
      <c r="H253" s="52">
        <f t="shared" si="2"/>
        <v>6</v>
      </c>
      <c r="I253" s="7" t="s">
        <v>56</v>
      </c>
      <c r="J253" s="10"/>
      <c r="K253" s="56"/>
      <c r="L253" s="10"/>
      <c r="M253" s="10"/>
      <c r="N253" s="7" t="s">
        <v>18</v>
      </c>
      <c r="O253" s="10"/>
    </row>
    <row r="254">
      <c r="A254" s="6">
        <v>45705.0</v>
      </c>
      <c r="B254" s="10"/>
      <c r="C254" s="7">
        <v>229323.0</v>
      </c>
      <c r="D254" s="7" t="s">
        <v>64</v>
      </c>
      <c r="E254" s="6">
        <v>45383.0</v>
      </c>
      <c r="F254" s="52">
        <f t="shared" si="1"/>
        <v>10</v>
      </c>
      <c r="G254" s="6">
        <v>45562.0</v>
      </c>
      <c r="H254" s="52">
        <f t="shared" si="2"/>
        <v>4</v>
      </c>
      <c r="I254" s="7" t="s">
        <v>56</v>
      </c>
      <c r="J254" s="10"/>
      <c r="K254" s="56"/>
      <c r="L254" s="10"/>
      <c r="M254" s="10"/>
      <c r="N254" s="7" t="s">
        <v>18</v>
      </c>
      <c r="O254" s="10"/>
    </row>
    <row r="255">
      <c r="A255" s="6">
        <v>45705.0</v>
      </c>
      <c r="B255" s="10"/>
      <c r="C255" s="7">
        <v>231971.0</v>
      </c>
      <c r="D255" s="7" t="s">
        <v>64</v>
      </c>
      <c r="E255" s="6">
        <v>45597.0</v>
      </c>
      <c r="F255" s="52">
        <f t="shared" si="1"/>
        <v>3</v>
      </c>
      <c r="G255" s="9">
        <v>45610.0</v>
      </c>
      <c r="H255" s="52">
        <f t="shared" si="2"/>
        <v>3</v>
      </c>
      <c r="I255" s="7" t="s">
        <v>56</v>
      </c>
      <c r="J255" s="10"/>
      <c r="K255" s="56"/>
      <c r="L255" s="10"/>
      <c r="M255" s="10"/>
      <c r="N255" s="7" t="s">
        <v>18</v>
      </c>
      <c r="O255" s="10"/>
    </row>
    <row r="256">
      <c r="A256" s="6">
        <v>45705.0</v>
      </c>
      <c r="B256" s="10"/>
      <c r="C256" s="7">
        <v>238612.0</v>
      </c>
      <c r="D256" s="7" t="s">
        <v>68</v>
      </c>
      <c r="E256" s="6">
        <v>45627.0</v>
      </c>
      <c r="F256" s="52">
        <f t="shared" si="1"/>
        <v>2</v>
      </c>
      <c r="G256" s="6">
        <v>45666.0</v>
      </c>
      <c r="H256" s="52">
        <f t="shared" si="2"/>
        <v>1</v>
      </c>
      <c r="I256" s="7" t="s">
        <v>130</v>
      </c>
      <c r="J256" s="10"/>
      <c r="K256" s="56"/>
      <c r="L256" s="10"/>
      <c r="M256" s="10"/>
      <c r="N256" s="7" t="s">
        <v>18</v>
      </c>
      <c r="O256" s="10"/>
    </row>
    <row r="257">
      <c r="A257" s="6">
        <v>45705.0</v>
      </c>
      <c r="B257" s="10"/>
      <c r="C257" s="7">
        <v>116389.0</v>
      </c>
      <c r="D257" s="7" t="s">
        <v>68</v>
      </c>
      <c r="E257" s="6">
        <v>44593.0</v>
      </c>
      <c r="F257" s="52">
        <f t="shared" si="1"/>
        <v>36</v>
      </c>
      <c r="G257" s="6">
        <v>44609.0</v>
      </c>
      <c r="H257" s="52">
        <f t="shared" si="2"/>
        <v>36</v>
      </c>
      <c r="I257" s="7" t="s">
        <v>60</v>
      </c>
      <c r="J257" s="10"/>
      <c r="K257" s="56"/>
      <c r="L257" s="10"/>
      <c r="M257" s="10"/>
      <c r="N257" s="7" t="s">
        <v>18</v>
      </c>
      <c r="O257" s="10"/>
    </row>
    <row r="258">
      <c r="A258" s="6">
        <v>45705.0</v>
      </c>
      <c r="B258" s="10"/>
      <c r="C258" s="7">
        <v>153513.0</v>
      </c>
      <c r="D258" s="7" t="s">
        <v>68</v>
      </c>
      <c r="E258" s="6">
        <v>44866.0</v>
      </c>
      <c r="F258" s="52">
        <f t="shared" si="1"/>
        <v>27</v>
      </c>
      <c r="G258" s="6">
        <v>44904.0</v>
      </c>
      <c r="H258" s="52">
        <f t="shared" si="2"/>
        <v>26</v>
      </c>
      <c r="I258" s="7" t="s">
        <v>69</v>
      </c>
      <c r="J258" s="7" t="s">
        <v>7</v>
      </c>
      <c r="K258" s="56"/>
      <c r="L258" s="10"/>
      <c r="M258" s="10"/>
      <c r="N258" s="7" t="s">
        <v>18</v>
      </c>
      <c r="O258" s="10"/>
    </row>
    <row r="259">
      <c r="A259" s="6">
        <v>45705.0</v>
      </c>
      <c r="B259" s="10"/>
      <c r="C259" s="7">
        <v>231113.0</v>
      </c>
      <c r="D259" s="7" t="s">
        <v>68</v>
      </c>
      <c r="E259" s="6">
        <v>45536.0</v>
      </c>
      <c r="F259" s="52">
        <f t="shared" si="1"/>
        <v>5</v>
      </c>
      <c r="G259" s="9">
        <v>45580.0</v>
      </c>
      <c r="H259" s="52">
        <f t="shared" si="2"/>
        <v>4</v>
      </c>
      <c r="I259" s="7" t="s">
        <v>56</v>
      </c>
      <c r="J259" s="10"/>
      <c r="K259" s="56"/>
      <c r="L259" s="10"/>
      <c r="M259" s="10"/>
      <c r="N259" s="7" t="s">
        <v>18</v>
      </c>
      <c r="O259" s="10"/>
    </row>
    <row r="260">
      <c r="A260" s="6">
        <v>45705.0</v>
      </c>
      <c r="B260" s="10"/>
      <c r="C260" s="7">
        <v>184009.0</v>
      </c>
      <c r="D260" s="7" t="s">
        <v>68</v>
      </c>
      <c r="E260" s="6">
        <v>45108.0</v>
      </c>
      <c r="F260" s="52">
        <f t="shared" si="1"/>
        <v>19</v>
      </c>
      <c r="G260" s="6">
        <v>45166.0</v>
      </c>
      <c r="H260" s="52">
        <f t="shared" si="2"/>
        <v>17</v>
      </c>
      <c r="I260" s="7" t="s">
        <v>56</v>
      </c>
      <c r="J260" s="10"/>
      <c r="K260" s="56"/>
      <c r="L260" s="10"/>
      <c r="M260" s="10"/>
      <c r="N260" s="7" t="s">
        <v>18</v>
      </c>
      <c r="O260" s="10"/>
    </row>
    <row r="261">
      <c r="A261" s="6">
        <v>45705.0</v>
      </c>
      <c r="B261" s="10"/>
      <c r="C261" s="7">
        <v>236034.0</v>
      </c>
      <c r="D261" s="7" t="s">
        <v>68</v>
      </c>
      <c r="E261" s="6">
        <v>45536.0</v>
      </c>
      <c r="F261" s="52">
        <f t="shared" si="1"/>
        <v>5</v>
      </c>
      <c r="G261" s="6">
        <v>45635.0</v>
      </c>
      <c r="H261" s="52">
        <f t="shared" si="2"/>
        <v>2</v>
      </c>
      <c r="I261" s="7" t="s">
        <v>48</v>
      </c>
      <c r="J261" s="10"/>
      <c r="K261" s="56"/>
      <c r="L261" s="10"/>
      <c r="M261" s="10"/>
      <c r="N261" s="7" t="s">
        <v>18</v>
      </c>
      <c r="O261" s="10"/>
    </row>
    <row r="262">
      <c r="A262" s="6">
        <v>45705.0</v>
      </c>
      <c r="B262" s="10"/>
      <c r="C262" s="7">
        <v>212893.0</v>
      </c>
      <c r="D262" s="7" t="s">
        <v>68</v>
      </c>
      <c r="E262" s="6">
        <v>45231.0</v>
      </c>
      <c r="F262" s="52">
        <f t="shared" si="1"/>
        <v>15</v>
      </c>
      <c r="G262" s="6">
        <v>45415.0</v>
      </c>
      <c r="H262" s="52">
        <f t="shared" si="2"/>
        <v>9</v>
      </c>
      <c r="I262" s="7" t="s">
        <v>117</v>
      </c>
      <c r="J262" s="10"/>
      <c r="K262" s="56"/>
      <c r="L262" s="10"/>
      <c r="M262" s="10"/>
      <c r="N262" s="7" t="s">
        <v>18</v>
      </c>
      <c r="O262" s="10"/>
    </row>
    <row r="263">
      <c r="A263" s="6">
        <v>45705.0</v>
      </c>
      <c r="B263" s="10"/>
      <c r="C263" s="7">
        <v>182601.0</v>
      </c>
      <c r="D263" s="7" t="s">
        <v>68</v>
      </c>
      <c r="E263" s="6">
        <v>45078.0</v>
      </c>
      <c r="F263" s="52">
        <f t="shared" si="1"/>
        <v>20</v>
      </c>
      <c r="G263" s="6">
        <v>45154.0</v>
      </c>
      <c r="H263" s="52">
        <f t="shared" si="2"/>
        <v>18</v>
      </c>
      <c r="I263" s="7" t="s">
        <v>117</v>
      </c>
      <c r="J263" s="10"/>
      <c r="K263" s="56"/>
      <c r="L263" s="10"/>
      <c r="M263" s="10"/>
      <c r="N263" s="7" t="s">
        <v>18</v>
      </c>
      <c r="O263" s="10"/>
    </row>
    <row r="264">
      <c r="A264" s="6">
        <v>45705.0</v>
      </c>
      <c r="B264" s="10"/>
      <c r="C264" s="7">
        <v>189011.0</v>
      </c>
      <c r="D264" s="7" t="s">
        <v>68</v>
      </c>
      <c r="E264" s="6">
        <v>45200.0</v>
      </c>
      <c r="F264" s="52">
        <f t="shared" si="1"/>
        <v>16</v>
      </c>
      <c r="G264" s="9">
        <v>45210.0</v>
      </c>
      <c r="H264" s="52">
        <f t="shared" si="2"/>
        <v>16</v>
      </c>
      <c r="I264" s="7" t="s">
        <v>44</v>
      </c>
      <c r="J264" s="10"/>
      <c r="K264" s="56"/>
      <c r="L264" s="10"/>
      <c r="M264" s="10"/>
      <c r="N264" s="7" t="s">
        <v>18</v>
      </c>
      <c r="O264" s="10"/>
    </row>
    <row r="265">
      <c r="A265" s="6">
        <v>45705.0</v>
      </c>
      <c r="B265" s="10"/>
      <c r="C265" s="7">
        <v>198608.0</v>
      </c>
      <c r="D265" s="7" t="s">
        <v>68</v>
      </c>
      <c r="E265" s="6">
        <v>45108.0</v>
      </c>
      <c r="F265" s="52">
        <f t="shared" si="1"/>
        <v>19</v>
      </c>
      <c r="G265" s="6">
        <v>45306.0</v>
      </c>
      <c r="H265" s="52">
        <f t="shared" si="2"/>
        <v>13</v>
      </c>
      <c r="I265" s="7" t="s">
        <v>57</v>
      </c>
      <c r="J265" s="7" t="s">
        <v>7</v>
      </c>
      <c r="K265" s="56"/>
      <c r="L265" s="10"/>
      <c r="M265" s="10"/>
      <c r="N265" s="7" t="s">
        <v>18</v>
      </c>
      <c r="O265" s="10"/>
    </row>
    <row r="266">
      <c r="A266" s="6">
        <v>45705.0</v>
      </c>
      <c r="B266" s="10"/>
      <c r="C266" s="7">
        <v>208605.0</v>
      </c>
      <c r="D266" s="7" t="s">
        <v>68</v>
      </c>
      <c r="E266" s="6">
        <v>45323.0</v>
      </c>
      <c r="F266" s="52">
        <f t="shared" si="1"/>
        <v>12</v>
      </c>
      <c r="G266" s="6">
        <v>45385.0</v>
      </c>
      <c r="H266" s="52">
        <f t="shared" si="2"/>
        <v>10</v>
      </c>
      <c r="I266" s="7" t="s">
        <v>56</v>
      </c>
      <c r="J266" s="10"/>
      <c r="K266" s="56"/>
      <c r="L266" s="10"/>
      <c r="M266" s="10"/>
      <c r="N266" s="7" t="s">
        <v>18</v>
      </c>
      <c r="O266" s="10"/>
    </row>
    <row r="267">
      <c r="A267" s="6">
        <v>45705.0</v>
      </c>
      <c r="B267" s="10"/>
      <c r="C267" s="7">
        <v>182440.0</v>
      </c>
      <c r="D267" s="7" t="s">
        <v>68</v>
      </c>
      <c r="E267" s="6">
        <v>45108.0</v>
      </c>
      <c r="F267" s="52">
        <f t="shared" si="1"/>
        <v>19</v>
      </c>
      <c r="G267" s="6">
        <v>45154.0</v>
      </c>
      <c r="H267" s="52">
        <f t="shared" si="2"/>
        <v>18</v>
      </c>
      <c r="I267" s="7" t="s">
        <v>57</v>
      </c>
      <c r="J267" s="7" t="s">
        <v>7</v>
      </c>
      <c r="K267" s="56"/>
      <c r="L267" s="10"/>
      <c r="M267" s="10"/>
      <c r="N267" s="7" t="s">
        <v>18</v>
      </c>
      <c r="O267" s="10"/>
    </row>
    <row r="268">
      <c r="A268" s="6">
        <v>45705.0</v>
      </c>
      <c r="B268" s="10"/>
      <c r="C268" s="7">
        <v>219349.0</v>
      </c>
      <c r="D268" s="7" t="s">
        <v>68</v>
      </c>
      <c r="E268" s="6">
        <v>45413.0</v>
      </c>
      <c r="F268" s="52">
        <f t="shared" si="1"/>
        <v>9</v>
      </c>
      <c r="G268" s="6">
        <v>45469.0</v>
      </c>
      <c r="H268" s="52">
        <f t="shared" si="2"/>
        <v>7</v>
      </c>
      <c r="I268" s="7" t="s">
        <v>131</v>
      </c>
      <c r="J268" s="10"/>
      <c r="K268" s="56"/>
      <c r="L268" s="10"/>
      <c r="M268" s="10"/>
      <c r="N268" s="7" t="s">
        <v>18</v>
      </c>
      <c r="O268" s="10"/>
    </row>
    <row r="269">
      <c r="A269" s="6">
        <v>45705.0</v>
      </c>
      <c r="B269" s="10"/>
      <c r="C269" s="7">
        <v>226456.0</v>
      </c>
      <c r="D269" s="7" t="s">
        <v>68</v>
      </c>
      <c r="E269" s="6">
        <v>45505.0</v>
      </c>
      <c r="F269" s="52">
        <f t="shared" si="1"/>
        <v>6</v>
      </c>
      <c r="G269" s="6">
        <v>45533.0</v>
      </c>
      <c r="H269" s="52">
        <f t="shared" si="2"/>
        <v>5</v>
      </c>
      <c r="I269" s="7" t="s">
        <v>60</v>
      </c>
      <c r="J269" s="10"/>
      <c r="K269" s="56"/>
      <c r="L269" s="10"/>
      <c r="M269" s="10"/>
      <c r="N269" s="7" t="s">
        <v>18</v>
      </c>
      <c r="O269" s="10"/>
    </row>
    <row r="270">
      <c r="A270" s="6">
        <v>45705.0</v>
      </c>
      <c r="B270" s="10"/>
      <c r="C270" s="7">
        <v>230245.0</v>
      </c>
      <c r="D270" s="7" t="s">
        <v>68</v>
      </c>
      <c r="E270" s="6">
        <v>45444.0</v>
      </c>
      <c r="F270" s="52">
        <f t="shared" si="1"/>
        <v>8</v>
      </c>
      <c r="G270" s="6">
        <v>45574.0</v>
      </c>
      <c r="H270" s="52">
        <f t="shared" si="2"/>
        <v>4</v>
      </c>
      <c r="I270" s="7" t="s">
        <v>56</v>
      </c>
      <c r="J270" s="10"/>
      <c r="K270" s="56"/>
      <c r="L270" s="10"/>
      <c r="M270" s="10"/>
      <c r="N270" s="7" t="s">
        <v>18</v>
      </c>
      <c r="O270" s="10"/>
    </row>
    <row r="271">
      <c r="A271" s="6">
        <v>45705.0</v>
      </c>
      <c r="B271" s="10"/>
      <c r="C271" s="7">
        <v>235467.0</v>
      </c>
      <c r="D271" s="7" t="s">
        <v>68</v>
      </c>
      <c r="E271" s="6">
        <v>45566.0</v>
      </c>
      <c r="F271" s="52">
        <f t="shared" si="1"/>
        <v>4</v>
      </c>
      <c r="G271" s="9">
        <v>45623.0</v>
      </c>
      <c r="H271" s="52">
        <f t="shared" si="2"/>
        <v>2</v>
      </c>
      <c r="I271" s="7" t="s">
        <v>60</v>
      </c>
      <c r="J271" s="10"/>
      <c r="K271" s="56"/>
      <c r="L271" s="10"/>
      <c r="M271" s="10"/>
      <c r="N271" s="7" t="s">
        <v>18</v>
      </c>
      <c r="O271" s="10"/>
    </row>
    <row r="272">
      <c r="A272" s="6">
        <v>45705.0</v>
      </c>
      <c r="B272" s="10"/>
      <c r="C272" s="7">
        <v>237288.0</v>
      </c>
      <c r="D272" s="7" t="s">
        <v>68</v>
      </c>
      <c r="E272" s="6">
        <v>45627.0</v>
      </c>
      <c r="F272" s="52">
        <f t="shared" si="1"/>
        <v>2</v>
      </c>
      <c r="G272" s="9">
        <v>45643.0</v>
      </c>
      <c r="H272" s="52">
        <f t="shared" si="2"/>
        <v>2</v>
      </c>
      <c r="I272" s="7" t="s">
        <v>57</v>
      </c>
      <c r="J272" s="7" t="s">
        <v>7</v>
      </c>
      <c r="K272" s="56"/>
      <c r="L272" s="10"/>
      <c r="M272" s="10"/>
      <c r="N272" s="7" t="s">
        <v>18</v>
      </c>
      <c r="O272" s="10"/>
    </row>
    <row r="273">
      <c r="A273" s="6">
        <v>45705.0</v>
      </c>
      <c r="B273" s="10"/>
      <c r="C273" s="7">
        <v>238636.0</v>
      </c>
      <c r="D273" s="7" t="s">
        <v>68</v>
      </c>
      <c r="E273" s="6">
        <v>45658.0</v>
      </c>
      <c r="F273" s="52">
        <f t="shared" si="1"/>
        <v>1</v>
      </c>
      <c r="G273" s="6">
        <v>45665.0</v>
      </c>
      <c r="H273" s="52">
        <f t="shared" si="2"/>
        <v>1</v>
      </c>
      <c r="I273" s="7" t="s">
        <v>44</v>
      </c>
      <c r="J273" s="10"/>
      <c r="K273" s="56"/>
      <c r="L273" s="10"/>
      <c r="M273" s="10"/>
      <c r="N273" s="7" t="s">
        <v>18</v>
      </c>
      <c r="O273" s="10"/>
    </row>
    <row r="274">
      <c r="A274" s="6">
        <v>45705.0</v>
      </c>
      <c r="B274" s="10"/>
      <c r="C274" s="7">
        <v>239588.0</v>
      </c>
      <c r="D274" s="7" t="s">
        <v>68</v>
      </c>
      <c r="E274" s="6">
        <v>45627.0</v>
      </c>
      <c r="F274" s="52">
        <f t="shared" si="1"/>
        <v>2</v>
      </c>
      <c r="G274" s="6">
        <v>45672.0</v>
      </c>
      <c r="H274" s="52">
        <f t="shared" si="2"/>
        <v>1</v>
      </c>
      <c r="I274" s="7" t="s">
        <v>57</v>
      </c>
      <c r="J274" s="7" t="s">
        <v>7</v>
      </c>
      <c r="K274" s="56"/>
      <c r="L274" s="10"/>
      <c r="M274" s="10"/>
      <c r="N274" s="7" t="s">
        <v>18</v>
      </c>
      <c r="O274" s="10"/>
    </row>
    <row r="275">
      <c r="A275" s="6">
        <v>45705.0</v>
      </c>
      <c r="B275" s="10"/>
      <c r="C275" s="7">
        <v>240342.0</v>
      </c>
      <c r="D275" s="7" t="s">
        <v>68</v>
      </c>
      <c r="E275" s="6">
        <v>45658.0</v>
      </c>
      <c r="F275" s="52">
        <f t="shared" si="1"/>
        <v>1</v>
      </c>
      <c r="G275" s="6">
        <v>45679.0</v>
      </c>
      <c r="H275" s="52">
        <f t="shared" si="2"/>
        <v>0</v>
      </c>
      <c r="I275" s="7" t="s">
        <v>69</v>
      </c>
      <c r="J275" s="7" t="s">
        <v>7</v>
      </c>
      <c r="K275" s="56"/>
      <c r="L275" s="10"/>
      <c r="M275" s="10"/>
      <c r="N275" s="7" t="s">
        <v>18</v>
      </c>
      <c r="O275" s="10"/>
    </row>
    <row r="276">
      <c r="A276" s="6">
        <v>45705.0</v>
      </c>
      <c r="B276" s="10"/>
      <c r="C276" s="7">
        <v>240746.0</v>
      </c>
      <c r="D276" s="7" t="s">
        <v>68</v>
      </c>
      <c r="E276" s="6">
        <v>45627.0</v>
      </c>
      <c r="F276" s="52">
        <f t="shared" si="1"/>
        <v>2</v>
      </c>
      <c r="G276" s="6">
        <v>45684.0</v>
      </c>
      <c r="H276" s="52">
        <f t="shared" si="2"/>
        <v>0</v>
      </c>
      <c r="I276" s="7" t="s">
        <v>56</v>
      </c>
      <c r="J276" s="10"/>
      <c r="K276" s="56"/>
      <c r="L276" s="10"/>
      <c r="M276" s="10"/>
      <c r="N276" s="7" t="s">
        <v>18</v>
      </c>
      <c r="O276" s="10"/>
    </row>
    <row r="277">
      <c r="A277" s="6">
        <v>45705.0</v>
      </c>
      <c r="B277" s="10"/>
      <c r="C277" s="7">
        <v>242028.0</v>
      </c>
      <c r="D277" s="7" t="s">
        <v>68</v>
      </c>
      <c r="E277" s="6">
        <v>45658.0</v>
      </c>
      <c r="F277" s="52">
        <f t="shared" si="1"/>
        <v>1</v>
      </c>
      <c r="G277" s="6">
        <v>45693.0</v>
      </c>
      <c r="H277" s="52">
        <f t="shared" si="2"/>
        <v>0</v>
      </c>
      <c r="I277" s="7" t="s">
        <v>48</v>
      </c>
      <c r="J277" s="10"/>
      <c r="K277" s="56"/>
      <c r="L277" s="10"/>
      <c r="M277" s="10"/>
      <c r="N277" s="7" t="s">
        <v>18</v>
      </c>
      <c r="O277" s="10"/>
    </row>
    <row r="278">
      <c r="A278" s="6">
        <v>45705.0</v>
      </c>
      <c r="B278" s="10"/>
      <c r="C278" s="7">
        <v>242265.0</v>
      </c>
      <c r="D278" s="7" t="s">
        <v>68</v>
      </c>
      <c r="E278" s="6">
        <v>45627.0</v>
      </c>
      <c r="F278" s="52">
        <f t="shared" si="1"/>
        <v>2</v>
      </c>
      <c r="G278" s="6">
        <v>45695.0</v>
      </c>
      <c r="H278" s="52">
        <f t="shared" si="2"/>
        <v>0</v>
      </c>
      <c r="I278" s="7" t="s">
        <v>56</v>
      </c>
      <c r="J278" s="10"/>
      <c r="K278" s="56"/>
      <c r="L278" s="10"/>
      <c r="M278" s="10"/>
      <c r="N278" s="7" t="s">
        <v>18</v>
      </c>
      <c r="O278" s="10"/>
    </row>
    <row r="279">
      <c r="A279" s="6">
        <v>45705.0</v>
      </c>
      <c r="B279" s="10"/>
      <c r="C279" s="7">
        <v>120147.0</v>
      </c>
      <c r="D279" s="7" t="s">
        <v>71</v>
      </c>
      <c r="E279" s="6">
        <v>44593.0</v>
      </c>
      <c r="F279" s="52">
        <f t="shared" si="1"/>
        <v>36</v>
      </c>
      <c r="G279" s="6">
        <v>44641.0</v>
      </c>
      <c r="H279" s="52">
        <f t="shared" si="2"/>
        <v>34</v>
      </c>
      <c r="I279" s="7" t="s">
        <v>69</v>
      </c>
      <c r="J279" s="7" t="s">
        <v>7</v>
      </c>
      <c r="K279" s="56"/>
      <c r="L279" s="10"/>
      <c r="M279" s="10"/>
      <c r="N279" s="7" t="s">
        <v>18</v>
      </c>
      <c r="O279" s="10"/>
    </row>
    <row r="280">
      <c r="A280" s="6">
        <v>45705.0</v>
      </c>
      <c r="B280" s="10"/>
      <c r="C280" s="7">
        <v>168906.0</v>
      </c>
      <c r="D280" s="7" t="s">
        <v>71</v>
      </c>
      <c r="E280" s="6">
        <v>44986.0</v>
      </c>
      <c r="F280" s="52">
        <f t="shared" si="1"/>
        <v>23</v>
      </c>
      <c r="G280" s="6">
        <v>45042.0</v>
      </c>
      <c r="H280" s="52">
        <f t="shared" si="2"/>
        <v>21</v>
      </c>
      <c r="I280" s="7" t="s">
        <v>69</v>
      </c>
      <c r="J280" s="7" t="s">
        <v>132</v>
      </c>
      <c r="K280" s="56"/>
      <c r="L280" s="10"/>
      <c r="M280" s="10"/>
      <c r="N280" s="7" t="s">
        <v>18</v>
      </c>
      <c r="O280" s="10"/>
    </row>
    <row r="281">
      <c r="A281" s="6">
        <v>45705.0</v>
      </c>
      <c r="B281" s="10"/>
      <c r="C281" s="7">
        <v>216765.0</v>
      </c>
      <c r="D281" s="7" t="s">
        <v>71</v>
      </c>
      <c r="E281" s="6">
        <v>45413.0</v>
      </c>
      <c r="F281" s="52">
        <f t="shared" si="1"/>
        <v>9</v>
      </c>
      <c r="G281" s="6">
        <v>45448.0</v>
      </c>
      <c r="H281" s="52">
        <f t="shared" si="2"/>
        <v>8</v>
      </c>
      <c r="I281" s="7" t="s">
        <v>48</v>
      </c>
      <c r="J281" s="10"/>
      <c r="K281" s="56"/>
      <c r="L281" s="10"/>
      <c r="M281" s="10"/>
      <c r="N281" s="7" t="s">
        <v>18</v>
      </c>
      <c r="O281" s="10"/>
    </row>
    <row r="282">
      <c r="A282" s="6">
        <v>45705.0</v>
      </c>
      <c r="B282" s="10"/>
      <c r="C282" s="7">
        <v>219518.0</v>
      </c>
      <c r="D282" s="7" t="s">
        <v>71</v>
      </c>
      <c r="E282" s="6">
        <v>45413.0</v>
      </c>
      <c r="F282" s="52">
        <f t="shared" si="1"/>
        <v>9</v>
      </c>
      <c r="G282" s="6">
        <v>45474.0</v>
      </c>
      <c r="H282" s="52">
        <f t="shared" si="2"/>
        <v>7</v>
      </c>
      <c r="I282" s="7" t="s">
        <v>44</v>
      </c>
      <c r="J282" s="10"/>
      <c r="K282" s="56"/>
      <c r="L282" s="10"/>
      <c r="M282" s="10"/>
      <c r="N282" s="7" t="s">
        <v>18</v>
      </c>
      <c r="O282" s="10"/>
    </row>
    <row r="283">
      <c r="A283" s="6">
        <v>45705.0</v>
      </c>
      <c r="B283" s="10"/>
      <c r="C283" s="7">
        <v>202488.0</v>
      </c>
      <c r="D283" s="7" t="s">
        <v>71</v>
      </c>
      <c r="E283" s="6">
        <v>45231.0</v>
      </c>
      <c r="F283" s="52">
        <f t="shared" si="1"/>
        <v>15</v>
      </c>
      <c r="G283" s="6">
        <v>45338.0</v>
      </c>
      <c r="H283" s="52">
        <f t="shared" si="2"/>
        <v>12</v>
      </c>
      <c r="I283" s="7" t="s">
        <v>44</v>
      </c>
      <c r="J283" s="10"/>
      <c r="K283" s="56"/>
      <c r="L283" s="10"/>
      <c r="M283" s="10"/>
      <c r="N283" s="7" t="s">
        <v>18</v>
      </c>
      <c r="O283" s="10"/>
    </row>
    <row r="284">
      <c r="A284" s="6">
        <v>45705.0</v>
      </c>
      <c r="B284" s="10"/>
      <c r="C284" s="7">
        <v>159842.0</v>
      </c>
      <c r="D284" s="7" t="s">
        <v>71</v>
      </c>
      <c r="E284" s="6">
        <v>44743.0</v>
      </c>
      <c r="F284" s="52">
        <f t="shared" si="1"/>
        <v>31</v>
      </c>
      <c r="G284" s="6">
        <v>44965.0</v>
      </c>
      <c r="H284" s="52">
        <f t="shared" si="2"/>
        <v>24</v>
      </c>
      <c r="I284" s="7" t="s">
        <v>44</v>
      </c>
      <c r="J284" s="10"/>
      <c r="K284" s="56"/>
      <c r="L284" s="10"/>
      <c r="M284" s="10"/>
      <c r="N284" s="7" t="s">
        <v>18</v>
      </c>
      <c r="O284" s="10"/>
    </row>
    <row r="285">
      <c r="A285" s="6">
        <v>45705.0</v>
      </c>
      <c r="B285" s="10"/>
      <c r="C285" s="7">
        <v>185472.0</v>
      </c>
      <c r="D285" s="7" t="s">
        <v>71</v>
      </c>
      <c r="E285" s="6">
        <v>45231.0</v>
      </c>
      <c r="F285" s="52">
        <f t="shared" si="1"/>
        <v>15</v>
      </c>
      <c r="G285" s="6">
        <v>45328.0</v>
      </c>
      <c r="H285" s="52">
        <f t="shared" si="2"/>
        <v>12</v>
      </c>
      <c r="I285" s="7" t="s">
        <v>44</v>
      </c>
      <c r="J285" s="10"/>
      <c r="K285" s="56"/>
      <c r="L285" s="10"/>
      <c r="M285" s="10"/>
      <c r="N285" s="7" t="s">
        <v>18</v>
      </c>
      <c r="O285" s="10"/>
    </row>
    <row r="286">
      <c r="A286" s="6">
        <v>45705.0</v>
      </c>
      <c r="B286" s="10"/>
      <c r="C286" s="7">
        <v>203360.0</v>
      </c>
      <c r="D286" s="7" t="s">
        <v>71</v>
      </c>
      <c r="E286" s="6">
        <v>45261.0</v>
      </c>
      <c r="F286" s="52">
        <f t="shared" si="1"/>
        <v>14</v>
      </c>
      <c r="G286" s="6">
        <v>45344.0</v>
      </c>
      <c r="H286" s="52">
        <f t="shared" si="2"/>
        <v>11</v>
      </c>
      <c r="I286" s="7" t="s">
        <v>44</v>
      </c>
      <c r="J286" s="10"/>
      <c r="K286" s="56"/>
      <c r="L286" s="10"/>
      <c r="M286" s="10"/>
      <c r="N286" s="7" t="s">
        <v>18</v>
      </c>
      <c r="O286" s="10"/>
    </row>
    <row r="287">
      <c r="A287" s="6">
        <v>45705.0</v>
      </c>
      <c r="B287" s="10"/>
      <c r="C287" s="7">
        <v>226868.0</v>
      </c>
      <c r="D287" s="7" t="s">
        <v>71</v>
      </c>
      <c r="E287" s="6">
        <v>45139.0</v>
      </c>
      <c r="F287" s="52">
        <f t="shared" si="1"/>
        <v>18</v>
      </c>
      <c r="G287" s="6">
        <v>45540.0</v>
      </c>
      <c r="H287" s="52">
        <f t="shared" si="2"/>
        <v>5</v>
      </c>
      <c r="I287" s="7" t="s">
        <v>48</v>
      </c>
      <c r="J287" s="10"/>
      <c r="K287" s="56"/>
      <c r="L287" s="10"/>
      <c r="M287" s="10"/>
      <c r="N287" s="7" t="s">
        <v>18</v>
      </c>
      <c r="O287" s="10"/>
    </row>
    <row r="288">
      <c r="A288" s="6">
        <v>45705.0</v>
      </c>
      <c r="B288" s="10"/>
      <c r="C288" s="7">
        <v>209199.0</v>
      </c>
      <c r="D288" s="7" t="s">
        <v>71</v>
      </c>
      <c r="E288" s="6">
        <v>45170.0</v>
      </c>
      <c r="F288" s="52">
        <f t="shared" si="1"/>
        <v>17</v>
      </c>
      <c r="G288" s="6">
        <v>45387.0</v>
      </c>
      <c r="H288" s="52">
        <f t="shared" si="2"/>
        <v>10</v>
      </c>
      <c r="I288" s="7" t="s">
        <v>44</v>
      </c>
      <c r="J288" s="10"/>
      <c r="K288" s="56"/>
      <c r="L288" s="10"/>
      <c r="M288" s="10"/>
      <c r="N288" s="7" t="s">
        <v>18</v>
      </c>
      <c r="O288" s="10"/>
    </row>
    <row r="289">
      <c r="A289" s="6">
        <v>45705.0</v>
      </c>
      <c r="B289" s="10"/>
      <c r="C289" s="7">
        <v>238649.0</v>
      </c>
      <c r="D289" s="7" t="s">
        <v>82</v>
      </c>
      <c r="E289" s="7">
        <v>6.0</v>
      </c>
      <c r="F289" s="52">
        <f t="shared" si="1"/>
        <v>1501</v>
      </c>
      <c r="G289" s="7">
        <v>1.0</v>
      </c>
      <c r="H289" s="52">
        <f t="shared" si="2"/>
        <v>1501</v>
      </c>
      <c r="I289" s="7" t="s">
        <v>56</v>
      </c>
      <c r="J289" s="10"/>
      <c r="K289" s="56"/>
      <c r="L289" s="10"/>
      <c r="M289" s="10"/>
      <c r="N289" s="7" t="s">
        <v>18</v>
      </c>
      <c r="O289" s="10"/>
    </row>
    <row r="290">
      <c r="A290" s="6">
        <v>45705.0</v>
      </c>
      <c r="B290" s="10"/>
      <c r="C290" s="7">
        <v>236726.0</v>
      </c>
      <c r="D290" s="7" t="s">
        <v>82</v>
      </c>
      <c r="E290" s="7">
        <v>2.0</v>
      </c>
      <c r="F290" s="52">
        <f t="shared" si="1"/>
        <v>1501</v>
      </c>
      <c r="G290" s="7">
        <v>2.0</v>
      </c>
      <c r="H290" s="52">
        <f t="shared" si="2"/>
        <v>1501</v>
      </c>
      <c r="I290" s="7" t="s">
        <v>69</v>
      </c>
      <c r="J290" s="7" t="s">
        <v>7</v>
      </c>
      <c r="K290" s="56"/>
      <c r="L290" s="10"/>
      <c r="M290" s="10"/>
      <c r="N290" s="7" t="s">
        <v>18</v>
      </c>
      <c r="O290" s="10"/>
    </row>
    <row r="291">
      <c r="A291" s="6">
        <v>45705.0</v>
      </c>
      <c r="B291" s="10"/>
      <c r="C291" s="7">
        <v>114391.0</v>
      </c>
      <c r="D291" s="7" t="s">
        <v>82</v>
      </c>
      <c r="E291" s="7">
        <v>41.0</v>
      </c>
      <c r="F291" s="52">
        <f t="shared" si="1"/>
        <v>1500</v>
      </c>
      <c r="G291" s="7">
        <v>36.0</v>
      </c>
      <c r="H291" s="52">
        <f t="shared" si="2"/>
        <v>1500</v>
      </c>
      <c r="I291" s="7" t="s">
        <v>117</v>
      </c>
      <c r="J291" s="10"/>
      <c r="K291" s="56"/>
      <c r="L291" s="10"/>
      <c r="M291" s="10"/>
      <c r="N291" s="7" t="s">
        <v>18</v>
      </c>
      <c r="O291" s="10"/>
    </row>
    <row r="292">
      <c r="A292" s="6">
        <v>45705.0</v>
      </c>
      <c r="B292" s="10"/>
      <c r="C292" s="7">
        <v>237171.0</v>
      </c>
      <c r="D292" s="7" t="s">
        <v>82</v>
      </c>
      <c r="E292" s="7">
        <v>4.0</v>
      </c>
      <c r="F292" s="52">
        <f t="shared" si="1"/>
        <v>1501</v>
      </c>
      <c r="G292" s="7">
        <v>1.0</v>
      </c>
      <c r="H292" s="52">
        <f t="shared" si="2"/>
        <v>1501</v>
      </c>
      <c r="I292" s="7" t="s">
        <v>56</v>
      </c>
      <c r="J292" s="10"/>
      <c r="K292" s="56"/>
      <c r="L292" s="10"/>
      <c r="M292" s="10"/>
      <c r="N292" s="7" t="s">
        <v>18</v>
      </c>
      <c r="O292" s="10"/>
    </row>
    <row r="293">
      <c r="A293" s="6">
        <v>45705.0</v>
      </c>
      <c r="B293" s="10"/>
      <c r="C293" s="7">
        <v>184470.0</v>
      </c>
      <c r="D293" s="7" t="s">
        <v>82</v>
      </c>
      <c r="E293" s="7">
        <v>18.0</v>
      </c>
      <c r="F293" s="52">
        <f t="shared" si="1"/>
        <v>1501</v>
      </c>
      <c r="G293" s="7">
        <v>17.0</v>
      </c>
      <c r="H293" s="52">
        <f t="shared" si="2"/>
        <v>1501</v>
      </c>
      <c r="I293" s="7" t="s">
        <v>117</v>
      </c>
      <c r="J293" s="10"/>
      <c r="K293" s="56"/>
      <c r="L293" s="10"/>
      <c r="M293" s="10"/>
      <c r="N293" s="7" t="s">
        <v>18</v>
      </c>
      <c r="O293" s="10"/>
    </row>
    <row r="294">
      <c r="A294" s="6">
        <v>45705.0</v>
      </c>
      <c r="B294" s="10"/>
      <c r="C294" s="7">
        <v>197494.0</v>
      </c>
      <c r="D294" s="7" t="s">
        <v>82</v>
      </c>
      <c r="E294" s="7">
        <v>14.0</v>
      </c>
      <c r="F294" s="52">
        <f t="shared" si="1"/>
        <v>1501</v>
      </c>
      <c r="G294" s="7">
        <v>13.0</v>
      </c>
      <c r="H294" s="52">
        <f t="shared" si="2"/>
        <v>1501</v>
      </c>
      <c r="I294" s="7" t="s">
        <v>56</v>
      </c>
      <c r="J294" s="10"/>
      <c r="K294" s="56"/>
      <c r="L294" s="10"/>
      <c r="M294" s="10"/>
      <c r="N294" s="7" t="s">
        <v>18</v>
      </c>
      <c r="O294" s="10"/>
    </row>
    <row r="295">
      <c r="A295" s="6">
        <v>45705.0</v>
      </c>
      <c r="B295" s="10"/>
      <c r="C295" s="7">
        <v>210882.0</v>
      </c>
      <c r="D295" s="7" t="s">
        <v>82</v>
      </c>
      <c r="E295" s="7">
        <v>11.0</v>
      </c>
      <c r="F295" s="52">
        <f t="shared" si="1"/>
        <v>1501</v>
      </c>
      <c r="G295" s="7">
        <v>9.0</v>
      </c>
      <c r="H295" s="52">
        <f t="shared" si="2"/>
        <v>1501</v>
      </c>
      <c r="I295" s="7" t="s">
        <v>56</v>
      </c>
      <c r="J295" s="10"/>
      <c r="K295" s="56"/>
      <c r="L295" s="10"/>
      <c r="M295" s="10"/>
      <c r="N295" s="7" t="s">
        <v>18</v>
      </c>
      <c r="O295" s="10"/>
    </row>
    <row r="296">
      <c r="A296" s="6">
        <v>45705.0</v>
      </c>
      <c r="B296" s="10"/>
      <c r="C296" s="7">
        <v>218744.0</v>
      </c>
      <c r="D296" s="7" t="s">
        <v>82</v>
      </c>
      <c r="E296" s="7">
        <v>9.0</v>
      </c>
      <c r="F296" s="52">
        <f t="shared" si="1"/>
        <v>1501</v>
      </c>
      <c r="G296" s="7">
        <v>7.0</v>
      </c>
      <c r="H296" s="52">
        <f t="shared" si="2"/>
        <v>1501</v>
      </c>
      <c r="I296" s="7" t="s">
        <v>56</v>
      </c>
      <c r="J296" s="10"/>
      <c r="K296" s="56"/>
      <c r="L296" s="10"/>
      <c r="M296" s="10"/>
      <c r="N296" s="7" t="s">
        <v>18</v>
      </c>
      <c r="O296" s="10"/>
    </row>
    <row r="297">
      <c r="A297" s="6">
        <v>45705.0</v>
      </c>
      <c r="B297" s="10"/>
      <c r="C297" s="7">
        <v>225054.0</v>
      </c>
      <c r="D297" s="7" t="s">
        <v>82</v>
      </c>
      <c r="E297" s="7">
        <v>7.0</v>
      </c>
      <c r="F297" s="52">
        <f t="shared" si="1"/>
        <v>1501</v>
      </c>
      <c r="G297" s="7">
        <v>5.0</v>
      </c>
      <c r="H297" s="52">
        <f t="shared" si="2"/>
        <v>1501</v>
      </c>
      <c r="I297" s="7" t="s">
        <v>56</v>
      </c>
      <c r="J297" s="10"/>
      <c r="K297" s="56"/>
      <c r="L297" s="10"/>
      <c r="M297" s="10"/>
      <c r="N297" s="7" t="s">
        <v>18</v>
      </c>
      <c r="O297" s="10"/>
    </row>
    <row r="298">
      <c r="A298" s="6">
        <v>45705.0</v>
      </c>
      <c r="B298" s="10"/>
      <c r="C298" s="7">
        <v>229476.0</v>
      </c>
      <c r="D298" s="7" t="s">
        <v>82</v>
      </c>
      <c r="E298" s="7">
        <v>5.0</v>
      </c>
      <c r="F298" s="52">
        <f t="shared" si="1"/>
        <v>1501</v>
      </c>
      <c r="G298" s="7">
        <v>4.0</v>
      </c>
      <c r="H298" s="52">
        <f t="shared" si="2"/>
        <v>1501</v>
      </c>
      <c r="I298" s="7" t="s">
        <v>56</v>
      </c>
      <c r="J298" s="10"/>
      <c r="K298" s="56"/>
      <c r="L298" s="10"/>
      <c r="M298" s="10"/>
      <c r="N298" s="7" t="s">
        <v>18</v>
      </c>
      <c r="O298" s="10"/>
    </row>
    <row r="299">
      <c r="A299" s="6">
        <v>45705.0</v>
      </c>
      <c r="B299" s="10"/>
      <c r="C299" s="7">
        <v>231940.0</v>
      </c>
      <c r="D299" s="7" t="s">
        <v>82</v>
      </c>
      <c r="E299" s="7">
        <v>8.0</v>
      </c>
      <c r="F299" s="52">
        <f t="shared" si="1"/>
        <v>1501</v>
      </c>
      <c r="G299" s="7">
        <v>3.0</v>
      </c>
      <c r="H299" s="52">
        <f t="shared" si="2"/>
        <v>1501</v>
      </c>
      <c r="I299" s="7" t="s">
        <v>56</v>
      </c>
      <c r="J299" s="10"/>
      <c r="K299" s="56"/>
      <c r="L299" s="10"/>
      <c r="M299" s="10"/>
      <c r="N299" s="7" t="s">
        <v>18</v>
      </c>
      <c r="O299" s="10"/>
    </row>
    <row r="300">
      <c r="A300" s="6">
        <v>45705.0</v>
      </c>
      <c r="B300" s="10"/>
      <c r="C300" s="7">
        <v>233712.0</v>
      </c>
      <c r="D300" s="7" t="s">
        <v>82</v>
      </c>
      <c r="E300" s="7">
        <v>4.0</v>
      </c>
      <c r="F300" s="52">
        <f t="shared" si="1"/>
        <v>1501</v>
      </c>
      <c r="G300" s="7">
        <v>5.0</v>
      </c>
      <c r="H300" s="52">
        <f t="shared" si="2"/>
        <v>1501</v>
      </c>
      <c r="I300" s="7" t="s">
        <v>56</v>
      </c>
      <c r="J300" s="10"/>
      <c r="K300" s="56"/>
      <c r="L300" s="10"/>
      <c r="M300" s="10"/>
      <c r="N300" s="7" t="s">
        <v>18</v>
      </c>
      <c r="O300" s="10"/>
    </row>
    <row r="301">
      <c r="A301" s="6">
        <v>45705.0</v>
      </c>
      <c r="B301" s="10"/>
      <c r="C301" s="7">
        <v>234826.0</v>
      </c>
      <c r="D301" s="7" t="s">
        <v>82</v>
      </c>
      <c r="E301" s="7">
        <v>9.0</v>
      </c>
      <c r="F301" s="52">
        <f t="shared" si="1"/>
        <v>1501</v>
      </c>
      <c r="G301" s="7">
        <v>2.0</v>
      </c>
      <c r="H301" s="52">
        <f t="shared" si="2"/>
        <v>1501</v>
      </c>
      <c r="I301" s="7" t="s">
        <v>56</v>
      </c>
      <c r="J301" s="10"/>
      <c r="K301" s="56"/>
      <c r="L301" s="10"/>
      <c r="M301" s="10"/>
      <c r="N301" s="7" t="s">
        <v>18</v>
      </c>
      <c r="O301" s="10"/>
    </row>
    <row r="302">
      <c r="A302" s="6">
        <v>45705.0</v>
      </c>
      <c r="B302" s="10"/>
      <c r="C302" s="7">
        <v>238379.0</v>
      </c>
      <c r="D302" s="7" t="s">
        <v>82</v>
      </c>
      <c r="E302" s="7">
        <v>2.0</v>
      </c>
      <c r="F302" s="52">
        <f t="shared" si="1"/>
        <v>1501</v>
      </c>
      <c r="G302" s="7">
        <v>1.0</v>
      </c>
      <c r="H302" s="52">
        <f t="shared" si="2"/>
        <v>1501</v>
      </c>
      <c r="I302" s="7" t="s">
        <v>56</v>
      </c>
      <c r="J302" s="10"/>
      <c r="K302" s="56"/>
      <c r="L302" s="10"/>
      <c r="M302" s="10"/>
      <c r="N302" s="7" t="s">
        <v>18</v>
      </c>
      <c r="O302" s="10"/>
    </row>
    <row r="303">
      <c r="A303" s="6">
        <v>45705.0</v>
      </c>
      <c r="B303" s="10"/>
      <c r="C303" s="7">
        <v>239488.0</v>
      </c>
      <c r="D303" s="7" t="s">
        <v>82</v>
      </c>
      <c r="E303" s="7">
        <v>2.0</v>
      </c>
      <c r="F303" s="52">
        <f t="shared" si="1"/>
        <v>1501</v>
      </c>
      <c r="G303" s="7">
        <v>0.0</v>
      </c>
      <c r="H303" s="52">
        <f t="shared" si="2"/>
        <v>1501</v>
      </c>
      <c r="I303" s="7" t="s">
        <v>48</v>
      </c>
      <c r="J303" s="10"/>
      <c r="K303" s="56"/>
      <c r="L303" s="10"/>
      <c r="M303" s="10"/>
      <c r="N303" s="7" t="s">
        <v>18</v>
      </c>
      <c r="O303" s="10"/>
    </row>
    <row r="304">
      <c r="A304" s="6">
        <v>45705.0</v>
      </c>
      <c r="B304" s="10"/>
      <c r="C304" s="7">
        <v>240579.0</v>
      </c>
      <c r="D304" s="7" t="s">
        <v>82</v>
      </c>
      <c r="E304" s="7">
        <v>4.0</v>
      </c>
      <c r="F304" s="52">
        <f t="shared" si="1"/>
        <v>1501</v>
      </c>
      <c r="G304" s="7">
        <v>0.0</v>
      </c>
      <c r="H304" s="52">
        <f t="shared" si="2"/>
        <v>1501</v>
      </c>
      <c r="I304" s="7" t="s">
        <v>44</v>
      </c>
      <c r="J304" s="10"/>
      <c r="K304" s="56"/>
      <c r="L304" s="10"/>
      <c r="M304" s="10"/>
      <c r="N304" s="7" t="s">
        <v>18</v>
      </c>
      <c r="O304" s="10"/>
    </row>
    <row r="305">
      <c r="A305" s="6">
        <v>45705.0</v>
      </c>
      <c r="B305" s="10"/>
      <c r="C305" s="7">
        <v>240777.0</v>
      </c>
      <c r="D305" s="7" t="s">
        <v>82</v>
      </c>
      <c r="E305" s="7">
        <v>11.0</v>
      </c>
      <c r="F305" s="52">
        <f t="shared" si="1"/>
        <v>1501</v>
      </c>
      <c r="G305" s="7">
        <v>0.0</v>
      </c>
      <c r="H305" s="52">
        <f t="shared" si="2"/>
        <v>1501</v>
      </c>
      <c r="I305" s="7" t="s">
        <v>60</v>
      </c>
      <c r="J305" s="10"/>
      <c r="K305" s="56"/>
      <c r="L305" s="10"/>
      <c r="M305" s="10"/>
      <c r="N305" s="7" t="s">
        <v>18</v>
      </c>
      <c r="O305" s="10"/>
    </row>
    <row r="306">
      <c r="A306" s="6">
        <v>45705.0</v>
      </c>
      <c r="B306" s="10"/>
      <c r="C306" s="7">
        <v>242413.0</v>
      </c>
      <c r="D306" s="7" t="s">
        <v>82</v>
      </c>
      <c r="E306" s="7">
        <v>0.0</v>
      </c>
      <c r="F306" s="52">
        <f t="shared" si="1"/>
        <v>1501</v>
      </c>
      <c r="G306" s="7">
        <v>0.0</v>
      </c>
      <c r="H306" s="52">
        <f t="shared" si="2"/>
        <v>1501</v>
      </c>
      <c r="I306" s="7" t="s">
        <v>44</v>
      </c>
      <c r="J306" s="10"/>
      <c r="K306" s="56"/>
      <c r="L306" s="10"/>
      <c r="M306" s="10"/>
      <c r="N306" s="7" t="s">
        <v>18</v>
      </c>
      <c r="O306" s="10"/>
    </row>
    <row r="307">
      <c r="A307" s="6">
        <v>45705.0</v>
      </c>
      <c r="B307" s="10"/>
      <c r="C307" s="7">
        <v>153064.0</v>
      </c>
      <c r="D307" s="7" t="s">
        <v>133</v>
      </c>
      <c r="E307" s="6">
        <v>44927.0</v>
      </c>
      <c r="F307" s="52">
        <f t="shared" si="1"/>
        <v>25</v>
      </c>
      <c r="G307" s="6">
        <v>44957.0</v>
      </c>
      <c r="H307" s="52">
        <f t="shared" si="2"/>
        <v>24</v>
      </c>
      <c r="I307" s="7" t="s">
        <v>44</v>
      </c>
      <c r="J307" s="10"/>
      <c r="K307" s="56"/>
      <c r="L307" s="10"/>
      <c r="M307" s="10"/>
      <c r="N307" s="7" t="s">
        <v>18</v>
      </c>
      <c r="O307" s="10"/>
    </row>
    <row r="308">
      <c r="A308" s="6">
        <v>45705.0</v>
      </c>
      <c r="B308" s="10"/>
      <c r="C308" s="7">
        <v>223752.0</v>
      </c>
      <c r="D308" s="7" t="s">
        <v>133</v>
      </c>
      <c r="E308" s="6">
        <v>45474.0</v>
      </c>
      <c r="F308" s="52">
        <f t="shared" si="1"/>
        <v>7</v>
      </c>
      <c r="G308" s="6">
        <v>45520.0</v>
      </c>
      <c r="H308" s="52">
        <f t="shared" si="2"/>
        <v>6</v>
      </c>
      <c r="I308" s="7" t="s">
        <v>44</v>
      </c>
      <c r="J308" s="10"/>
      <c r="K308" s="56"/>
      <c r="L308" s="10"/>
      <c r="M308" s="10"/>
      <c r="N308" s="7" t="s">
        <v>18</v>
      </c>
      <c r="O308" s="10"/>
    </row>
    <row r="309">
      <c r="A309" s="6">
        <v>45705.0</v>
      </c>
      <c r="B309" s="10"/>
      <c r="C309" s="7">
        <v>181787.0</v>
      </c>
      <c r="D309" s="7" t="s">
        <v>133</v>
      </c>
      <c r="E309" s="6">
        <v>45108.0</v>
      </c>
      <c r="F309" s="52">
        <f t="shared" si="1"/>
        <v>19</v>
      </c>
      <c r="G309" s="6">
        <v>45148.0</v>
      </c>
      <c r="H309" s="52">
        <f t="shared" si="2"/>
        <v>18</v>
      </c>
      <c r="I309" s="7" t="s">
        <v>60</v>
      </c>
      <c r="J309" s="10"/>
      <c r="K309" s="56"/>
      <c r="L309" s="10"/>
      <c r="M309" s="10"/>
      <c r="N309" s="7" t="s">
        <v>18</v>
      </c>
      <c r="O309" s="10"/>
    </row>
    <row r="310">
      <c r="A310" s="6">
        <v>45705.0</v>
      </c>
      <c r="B310" s="10"/>
      <c r="C310" s="7">
        <v>160996.0</v>
      </c>
      <c r="D310" s="7" t="s">
        <v>133</v>
      </c>
      <c r="E310" s="6">
        <v>45323.0</v>
      </c>
      <c r="F310" s="52">
        <f t="shared" si="1"/>
        <v>12</v>
      </c>
      <c r="G310" s="6">
        <v>45462.0</v>
      </c>
      <c r="H310" s="52">
        <f t="shared" si="2"/>
        <v>7</v>
      </c>
      <c r="I310" s="7" t="s">
        <v>44</v>
      </c>
      <c r="J310" s="10"/>
      <c r="K310" s="56"/>
      <c r="L310" s="10"/>
      <c r="M310" s="10"/>
      <c r="N310" s="7" t="s">
        <v>18</v>
      </c>
      <c r="O310" s="10"/>
    </row>
    <row r="311">
      <c r="A311" s="6">
        <v>45705.0</v>
      </c>
      <c r="B311" s="10"/>
      <c r="C311" s="7">
        <v>218585.0</v>
      </c>
      <c r="D311" s="7" t="s">
        <v>133</v>
      </c>
      <c r="E311" s="6">
        <v>45383.0</v>
      </c>
      <c r="F311" s="52">
        <f t="shared" si="1"/>
        <v>10</v>
      </c>
      <c r="G311" s="6">
        <v>45462.0</v>
      </c>
      <c r="H311" s="52">
        <f t="shared" si="2"/>
        <v>7</v>
      </c>
      <c r="I311" s="7" t="s">
        <v>44</v>
      </c>
      <c r="J311" s="10"/>
      <c r="K311" s="56"/>
      <c r="L311" s="10"/>
      <c r="M311" s="10"/>
      <c r="N311" s="7" t="s">
        <v>18</v>
      </c>
      <c r="O311" s="10"/>
    </row>
    <row r="312">
      <c r="A312" s="6">
        <v>45705.0</v>
      </c>
      <c r="B312" s="10"/>
      <c r="C312" s="7">
        <v>218679.0</v>
      </c>
      <c r="D312" s="7" t="s">
        <v>133</v>
      </c>
      <c r="E312" s="6">
        <v>45413.0</v>
      </c>
      <c r="F312" s="52">
        <f t="shared" si="1"/>
        <v>9</v>
      </c>
      <c r="G312" s="6">
        <v>45463.0</v>
      </c>
      <c r="H312" s="52">
        <f t="shared" si="2"/>
        <v>7</v>
      </c>
      <c r="I312" s="7" t="s">
        <v>44</v>
      </c>
      <c r="J312" s="10"/>
      <c r="K312" s="56"/>
      <c r="L312" s="10"/>
      <c r="M312" s="10"/>
      <c r="N312" s="7" t="s">
        <v>18</v>
      </c>
      <c r="O312" s="10"/>
    </row>
    <row r="313">
      <c r="A313" s="6">
        <v>45705.0</v>
      </c>
      <c r="B313" s="10"/>
      <c r="C313" s="7">
        <v>228782.0</v>
      </c>
      <c r="D313" s="7" t="s">
        <v>133</v>
      </c>
      <c r="E313" s="6">
        <v>45474.0</v>
      </c>
      <c r="F313" s="52">
        <f t="shared" si="1"/>
        <v>7</v>
      </c>
      <c r="G313" s="6">
        <v>45558.0</v>
      </c>
      <c r="H313" s="52">
        <f t="shared" si="2"/>
        <v>4</v>
      </c>
      <c r="I313" s="7" t="s">
        <v>44</v>
      </c>
      <c r="J313" s="10"/>
      <c r="K313" s="56"/>
      <c r="L313" s="10"/>
      <c r="M313" s="10"/>
      <c r="N313" s="7" t="s">
        <v>18</v>
      </c>
      <c r="O313" s="10"/>
    </row>
    <row r="314">
      <c r="A314" s="6">
        <v>45705.0</v>
      </c>
      <c r="B314" s="10"/>
      <c r="C314" s="7">
        <v>223767.0</v>
      </c>
      <c r="D314" s="7" t="s">
        <v>133</v>
      </c>
      <c r="E314" s="6">
        <v>45474.0</v>
      </c>
      <c r="F314" s="52">
        <f t="shared" si="1"/>
        <v>7</v>
      </c>
      <c r="G314" s="6">
        <v>45511.0</v>
      </c>
      <c r="H314" s="52">
        <f t="shared" si="2"/>
        <v>6</v>
      </c>
      <c r="I314" s="7" t="s">
        <v>44</v>
      </c>
      <c r="J314" s="10"/>
      <c r="K314" s="56"/>
      <c r="L314" s="10"/>
      <c r="M314" s="10"/>
      <c r="N314" s="7" t="s">
        <v>18</v>
      </c>
      <c r="O314" s="10"/>
    </row>
    <row r="315">
      <c r="A315" s="6">
        <v>45705.0</v>
      </c>
      <c r="B315" s="10"/>
      <c r="C315" s="7">
        <v>232694.0</v>
      </c>
      <c r="D315" s="7" t="s">
        <v>133</v>
      </c>
      <c r="E315" s="6">
        <v>45536.0</v>
      </c>
      <c r="F315" s="52">
        <f t="shared" si="1"/>
        <v>5</v>
      </c>
      <c r="G315" s="9">
        <v>45595.0</v>
      </c>
      <c r="H315" s="52">
        <f t="shared" si="2"/>
        <v>3</v>
      </c>
      <c r="I315" s="7" t="s">
        <v>69</v>
      </c>
      <c r="J315" s="7" t="s">
        <v>7</v>
      </c>
      <c r="K315" s="56"/>
      <c r="L315" s="10"/>
      <c r="M315" s="10"/>
      <c r="N315" s="7" t="s">
        <v>18</v>
      </c>
      <c r="O315" s="10"/>
    </row>
    <row r="316">
      <c r="A316" s="6">
        <v>45705.0</v>
      </c>
      <c r="B316" s="10"/>
      <c r="C316" s="7">
        <v>233788.0</v>
      </c>
      <c r="D316" s="7" t="s">
        <v>133</v>
      </c>
      <c r="E316" s="6">
        <v>45566.0</v>
      </c>
      <c r="F316" s="52">
        <f t="shared" si="1"/>
        <v>4</v>
      </c>
      <c r="G316" s="6">
        <v>45543.0</v>
      </c>
      <c r="H316" s="52">
        <f t="shared" si="2"/>
        <v>5</v>
      </c>
      <c r="I316" s="7" t="s">
        <v>69</v>
      </c>
      <c r="J316" s="7" t="s">
        <v>7</v>
      </c>
      <c r="K316" s="56"/>
      <c r="L316" s="10"/>
      <c r="M316" s="10"/>
      <c r="N316" s="7" t="s">
        <v>18</v>
      </c>
      <c r="O316" s="10"/>
    </row>
    <row r="317">
      <c r="A317" s="6">
        <v>45705.0</v>
      </c>
      <c r="B317" s="10"/>
      <c r="C317" s="7">
        <v>237104.0</v>
      </c>
      <c r="D317" s="7" t="s">
        <v>133</v>
      </c>
      <c r="E317" s="6">
        <v>45505.0</v>
      </c>
      <c r="F317" s="52">
        <f t="shared" si="1"/>
        <v>6</v>
      </c>
      <c r="G317" s="9">
        <v>45639.0</v>
      </c>
      <c r="H317" s="52">
        <f t="shared" si="2"/>
        <v>2</v>
      </c>
      <c r="I317" s="7" t="s">
        <v>60</v>
      </c>
      <c r="J317" s="10"/>
      <c r="K317" s="56"/>
      <c r="L317" s="10"/>
      <c r="M317" s="10"/>
      <c r="N317" s="7" t="s">
        <v>18</v>
      </c>
      <c r="O317" s="10"/>
    </row>
    <row r="318">
      <c r="A318" s="6">
        <v>45705.0</v>
      </c>
      <c r="B318" s="10"/>
      <c r="C318" s="7">
        <v>233864.0</v>
      </c>
      <c r="D318" s="7" t="s">
        <v>133</v>
      </c>
      <c r="E318" s="6">
        <v>45566.0</v>
      </c>
      <c r="F318" s="52">
        <f t="shared" si="1"/>
        <v>4</v>
      </c>
      <c r="G318" s="9">
        <v>45607.0</v>
      </c>
      <c r="H318" s="52">
        <f t="shared" si="2"/>
        <v>3</v>
      </c>
      <c r="I318" s="7" t="s">
        <v>60</v>
      </c>
      <c r="J318" s="10"/>
      <c r="K318" s="56"/>
      <c r="L318" s="10"/>
      <c r="M318" s="10"/>
      <c r="N318" s="7" t="s">
        <v>18</v>
      </c>
      <c r="O318" s="10"/>
    </row>
    <row r="319">
      <c r="A319" s="6">
        <v>45705.0</v>
      </c>
      <c r="B319" s="10"/>
      <c r="C319" s="7">
        <v>235608.0</v>
      </c>
      <c r="D319" s="7" t="s">
        <v>74</v>
      </c>
      <c r="E319" s="6">
        <v>45566.0</v>
      </c>
      <c r="F319" s="52">
        <f t="shared" si="1"/>
        <v>4</v>
      </c>
      <c r="G319" s="9">
        <v>45623.0</v>
      </c>
      <c r="H319" s="52">
        <f t="shared" si="2"/>
        <v>2</v>
      </c>
      <c r="I319" s="7" t="s">
        <v>56</v>
      </c>
      <c r="J319" s="10"/>
      <c r="K319" s="56"/>
      <c r="L319" s="10"/>
      <c r="M319" s="10"/>
      <c r="N319" s="7" t="s">
        <v>18</v>
      </c>
      <c r="O319" s="10"/>
    </row>
    <row r="320">
      <c r="A320" s="6">
        <v>45705.0</v>
      </c>
      <c r="B320" s="10"/>
      <c r="C320" s="7">
        <v>218405.0</v>
      </c>
      <c r="D320" s="7" t="s">
        <v>74</v>
      </c>
      <c r="E320" s="6">
        <v>45444.0</v>
      </c>
      <c r="F320" s="52">
        <f t="shared" si="1"/>
        <v>8</v>
      </c>
      <c r="G320" s="6">
        <v>45461.0</v>
      </c>
      <c r="H320" s="52">
        <f t="shared" si="2"/>
        <v>8</v>
      </c>
      <c r="I320" s="7" t="s">
        <v>56</v>
      </c>
      <c r="J320" s="10"/>
      <c r="K320" s="56"/>
      <c r="L320" s="10"/>
      <c r="M320" s="10"/>
      <c r="N320" s="7" t="s">
        <v>18</v>
      </c>
      <c r="O320" s="10"/>
    </row>
    <row r="321">
      <c r="A321" s="6">
        <v>45705.0</v>
      </c>
      <c r="B321" s="10"/>
      <c r="C321" s="7">
        <v>226187.0</v>
      </c>
      <c r="D321" s="7" t="s">
        <v>74</v>
      </c>
      <c r="E321" s="6">
        <v>45352.0</v>
      </c>
      <c r="F321" s="52">
        <f t="shared" si="1"/>
        <v>11</v>
      </c>
      <c r="G321" s="6">
        <v>45532.0</v>
      </c>
      <c r="H321" s="52">
        <f t="shared" si="2"/>
        <v>5</v>
      </c>
      <c r="I321" s="7" t="s">
        <v>56</v>
      </c>
      <c r="J321" s="10"/>
      <c r="K321" s="56"/>
      <c r="L321" s="10"/>
      <c r="M321" s="10"/>
      <c r="N321" s="7" t="s">
        <v>18</v>
      </c>
      <c r="O321" s="10"/>
    </row>
    <row r="322">
      <c r="A322" s="6">
        <v>45705.0</v>
      </c>
      <c r="B322" s="10"/>
      <c r="C322" s="7">
        <v>241240.0</v>
      </c>
      <c r="D322" s="7" t="s">
        <v>74</v>
      </c>
      <c r="E322" s="6">
        <v>45505.0</v>
      </c>
      <c r="F322" s="52">
        <f t="shared" si="1"/>
        <v>6</v>
      </c>
      <c r="G322" s="6">
        <v>45687.0</v>
      </c>
      <c r="H322" s="52">
        <f t="shared" si="2"/>
        <v>0</v>
      </c>
      <c r="I322" s="7" t="s">
        <v>41</v>
      </c>
      <c r="J322" s="10"/>
      <c r="K322" s="56"/>
      <c r="L322" s="10"/>
      <c r="M322" s="10"/>
      <c r="N322" s="7" t="s">
        <v>18</v>
      </c>
      <c r="O322" s="10"/>
    </row>
    <row r="323">
      <c r="A323" s="6">
        <v>45705.0</v>
      </c>
      <c r="B323" s="10"/>
      <c r="C323" s="7">
        <v>213766.0</v>
      </c>
      <c r="D323" s="7" t="s">
        <v>74</v>
      </c>
      <c r="E323" s="6">
        <v>45383.0</v>
      </c>
      <c r="F323" s="52">
        <f t="shared" si="1"/>
        <v>10</v>
      </c>
      <c r="G323" s="6">
        <v>45421.0</v>
      </c>
      <c r="H323" s="52">
        <f t="shared" si="2"/>
        <v>9</v>
      </c>
      <c r="I323" s="7" t="s">
        <v>56</v>
      </c>
      <c r="J323" s="10"/>
      <c r="K323" s="56"/>
      <c r="L323" s="10"/>
      <c r="M323" s="10"/>
      <c r="N323" s="7" t="s">
        <v>18</v>
      </c>
      <c r="O323" s="10"/>
    </row>
    <row r="324">
      <c r="A324" s="6">
        <v>45705.0</v>
      </c>
      <c r="B324" s="10"/>
      <c r="C324" s="7">
        <v>202427.0</v>
      </c>
      <c r="D324" s="7" t="s">
        <v>74</v>
      </c>
      <c r="E324" s="6">
        <v>45323.0</v>
      </c>
      <c r="F324" s="52">
        <f t="shared" si="1"/>
        <v>12</v>
      </c>
      <c r="G324" s="6">
        <v>45337.0</v>
      </c>
      <c r="H324" s="52">
        <f t="shared" si="2"/>
        <v>12</v>
      </c>
      <c r="I324" s="7" t="s">
        <v>56</v>
      </c>
      <c r="J324" s="10"/>
      <c r="K324" s="56"/>
      <c r="L324" s="10"/>
      <c r="M324" s="10"/>
      <c r="N324" s="7" t="s">
        <v>18</v>
      </c>
      <c r="O324" s="10"/>
    </row>
    <row r="325">
      <c r="A325" s="6">
        <v>45705.0</v>
      </c>
      <c r="B325" s="10"/>
      <c r="C325" s="7">
        <v>211003.0</v>
      </c>
      <c r="D325" s="7" t="s">
        <v>74</v>
      </c>
      <c r="E325" s="6">
        <v>45352.0</v>
      </c>
      <c r="F325" s="52">
        <f t="shared" si="1"/>
        <v>11</v>
      </c>
      <c r="G325" s="6">
        <v>45409.0</v>
      </c>
      <c r="H325" s="52">
        <f t="shared" si="2"/>
        <v>9</v>
      </c>
      <c r="I325" s="7" t="s">
        <v>56</v>
      </c>
      <c r="J325" s="10"/>
      <c r="K325" s="56"/>
      <c r="L325" s="10"/>
      <c r="M325" s="10"/>
      <c r="N325" s="7" t="s">
        <v>18</v>
      </c>
      <c r="O325" s="10"/>
    </row>
    <row r="326">
      <c r="A326" s="6">
        <v>45705.0</v>
      </c>
      <c r="B326" s="10"/>
      <c r="C326" s="7">
        <v>221270.0</v>
      </c>
      <c r="D326" s="7" t="s">
        <v>74</v>
      </c>
      <c r="E326" s="6">
        <v>45474.0</v>
      </c>
      <c r="F326" s="52">
        <f t="shared" si="1"/>
        <v>7</v>
      </c>
      <c r="G326" s="6">
        <v>45485.0</v>
      </c>
      <c r="H326" s="52">
        <f t="shared" si="2"/>
        <v>7</v>
      </c>
      <c r="I326" s="7" t="s">
        <v>56</v>
      </c>
      <c r="J326" s="10"/>
      <c r="K326" s="56"/>
      <c r="L326" s="10"/>
      <c r="M326" s="10"/>
      <c r="N326" s="7" t="s">
        <v>18</v>
      </c>
      <c r="O326" s="10"/>
    </row>
    <row r="327">
      <c r="A327" s="6">
        <v>45705.0</v>
      </c>
      <c r="B327" s="10"/>
      <c r="C327" s="7">
        <v>225555.0</v>
      </c>
      <c r="D327" s="7" t="s">
        <v>74</v>
      </c>
      <c r="E327" s="6">
        <v>45474.0</v>
      </c>
      <c r="F327" s="52">
        <f t="shared" si="1"/>
        <v>7</v>
      </c>
      <c r="G327" s="6">
        <v>45526.0</v>
      </c>
      <c r="H327" s="52">
        <f t="shared" si="2"/>
        <v>5</v>
      </c>
      <c r="I327" s="7" t="s">
        <v>56</v>
      </c>
      <c r="J327" s="10"/>
      <c r="K327" s="56"/>
      <c r="L327" s="10"/>
      <c r="M327" s="10"/>
      <c r="N327" s="7" t="s">
        <v>18</v>
      </c>
      <c r="O327" s="10"/>
    </row>
    <row r="328">
      <c r="A328" s="6">
        <v>45705.0</v>
      </c>
      <c r="B328" s="10"/>
      <c r="C328" s="7">
        <v>228366.0</v>
      </c>
      <c r="D328" s="7" t="s">
        <v>74</v>
      </c>
      <c r="E328" s="6">
        <v>45474.0</v>
      </c>
      <c r="F328" s="52">
        <f t="shared" si="1"/>
        <v>7</v>
      </c>
      <c r="G328" s="6">
        <v>45555.0</v>
      </c>
      <c r="H328" s="52">
        <f t="shared" si="2"/>
        <v>4</v>
      </c>
      <c r="I328" s="7" t="s">
        <v>56</v>
      </c>
      <c r="J328" s="10"/>
      <c r="K328" s="56"/>
      <c r="L328" s="10"/>
      <c r="M328" s="10"/>
      <c r="N328" s="7" t="s">
        <v>18</v>
      </c>
      <c r="O328" s="10"/>
    </row>
    <row r="329">
      <c r="A329" s="6">
        <v>45705.0</v>
      </c>
      <c r="B329" s="10"/>
      <c r="C329" s="7">
        <v>231527.0</v>
      </c>
      <c r="D329" s="7" t="s">
        <v>74</v>
      </c>
      <c r="E329" s="6">
        <v>45536.0</v>
      </c>
      <c r="F329" s="52">
        <f t="shared" si="1"/>
        <v>5</v>
      </c>
      <c r="G329" s="9">
        <v>45582.0</v>
      </c>
      <c r="H329" s="52">
        <f t="shared" si="2"/>
        <v>4</v>
      </c>
      <c r="I329" s="7" t="s">
        <v>56</v>
      </c>
      <c r="J329" s="10"/>
      <c r="K329" s="56"/>
      <c r="L329" s="10"/>
      <c r="M329" s="10"/>
      <c r="N329" s="7" t="s">
        <v>18</v>
      </c>
      <c r="O329" s="10"/>
    </row>
    <row r="330">
      <c r="A330" s="6">
        <v>45705.0</v>
      </c>
      <c r="B330" s="10"/>
      <c r="C330" s="7">
        <v>233307.0</v>
      </c>
      <c r="D330" s="7" t="s">
        <v>74</v>
      </c>
      <c r="E330" s="6">
        <v>45566.0</v>
      </c>
      <c r="F330" s="52">
        <f t="shared" si="1"/>
        <v>4</v>
      </c>
      <c r="G330" s="9">
        <v>45608.0</v>
      </c>
      <c r="H330" s="52">
        <f t="shared" si="2"/>
        <v>3</v>
      </c>
      <c r="I330" s="7" t="s">
        <v>44</v>
      </c>
      <c r="J330" s="10"/>
      <c r="K330" s="56"/>
      <c r="L330" s="10"/>
      <c r="M330" s="10"/>
      <c r="N330" s="7" t="s">
        <v>18</v>
      </c>
      <c r="O330" s="10"/>
    </row>
    <row r="331">
      <c r="A331" s="6">
        <v>45705.0</v>
      </c>
      <c r="B331" s="10"/>
      <c r="C331" s="7">
        <v>236654.0</v>
      </c>
      <c r="D331" s="7" t="s">
        <v>74</v>
      </c>
      <c r="E331" s="6">
        <v>45597.0</v>
      </c>
      <c r="F331" s="52">
        <f t="shared" si="1"/>
        <v>3</v>
      </c>
      <c r="G331" s="6">
        <v>45635.0</v>
      </c>
      <c r="H331" s="52">
        <f t="shared" si="2"/>
        <v>2</v>
      </c>
      <c r="I331" s="7" t="s">
        <v>56</v>
      </c>
      <c r="J331" s="10"/>
      <c r="K331" s="56"/>
      <c r="L331" s="10"/>
      <c r="M331" s="10"/>
      <c r="N331" s="7" t="s">
        <v>18</v>
      </c>
      <c r="O331" s="10"/>
    </row>
    <row r="332">
      <c r="A332" s="6">
        <v>45705.0</v>
      </c>
      <c r="B332" s="10"/>
      <c r="C332" s="7">
        <v>237642.0</v>
      </c>
      <c r="D332" s="7" t="s">
        <v>74</v>
      </c>
      <c r="E332" s="6">
        <v>45597.0</v>
      </c>
      <c r="F332" s="52">
        <f t="shared" si="1"/>
        <v>3</v>
      </c>
      <c r="G332" s="9">
        <v>45647.0</v>
      </c>
      <c r="H332" s="52">
        <f t="shared" si="2"/>
        <v>1</v>
      </c>
      <c r="I332" s="7" t="s">
        <v>44</v>
      </c>
      <c r="J332" s="10"/>
      <c r="K332" s="56"/>
      <c r="L332" s="10"/>
      <c r="M332" s="10"/>
      <c r="N332" s="7" t="s">
        <v>18</v>
      </c>
      <c r="O332" s="10"/>
    </row>
    <row r="333">
      <c r="A333" s="6">
        <v>45705.0</v>
      </c>
      <c r="B333" s="10"/>
      <c r="C333" s="7">
        <v>238926.0</v>
      </c>
      <c r="D333" s="7" t="s">
        <v>74</v>
      </c>
      <c r="E333" s="6">
        <v>45658.0</v>
      </c>
      <c r="F333" s="52">
        <f t="shared" si="1"/>
        <v>1</v>
      </c>
      <c r="G333" s="6">
        <v>45667.0</v>
      </c>
      <c r="H333" s="52">
        <f t="shared" si="2"/>
        <v>1</v>
      </c>
      <c r="I333" s="7" t="s">
        <v>56</v>
      </c>
      <c r="J333" s="10"/>
      <c r="K333" s="56"/>
      <c r="L333" s="10"/>
      <c r="M333" s="10"/>
      <c r="N333" s="7" t="s">
        <v>18</v>
      </c>
      <c r="O333" s="10"/>
    </row>
    <row r="334">
      <c r="A334" s="6">
        <v>45705.0</v>
      </c>
      <c r="B334" s="10"/>
      <c r="C334" s="7">
        <v>239713.0</v>
      </c>
      <c r="D334" s="7" t="s">
        <v>74</v>
      </c>
      <c r="E334" s="6">
        <v>45566.0</v>
      </c>
      <c r="F334" s="52">
        <f t="shared" si="1"/>
        <v>4</v>
      </c>
      <c r="G334" s="6">
        <v>45678.0</v>
      </c>
      <c r="H334" s="52">
        <f t="shared" si="2"/>
        <v>0</v>
      </c>
      <c r="I334" s="7" t="s">
        <v>57</v>
      </c>
      <c r="J334" s="7" t="s">
        <v>7</v>
      </c>
      <c r="K334" s="56"/>
      <c r="L334" s="10"/>
      <c r="M334" s="10"/>
      <c r="N334" s="7" t="s">
        <v>18</v>
      </c>
      <c r="O334" s="10"/>
    </row>
    <row r="335">
      <c r="A335" s="6">
        <v>45705.0</v>
      </c>
      <c r="B335" s="10"/>
      <c r="C335" s="7">
        <v>241108.0</v>
      </c>
      <c r="D335" s="7" t="s">
        <v>74</v>
      </c>
      <c r="E335" s="6">
        <v>45536.0</v>
      </c>
      <c r="F335" s="52">
        <f t="shared" si="1"/>
        <v>5</v>
      </c>
      <c r="G335" s="6">
        <v>45687.0</v>
      </c>
      <c r="H335" s="52">
        <f t="shared" si="2"/>
        <v>0</v>
      </c>
      <c r="I335" s="7" t="s">
        <v>41</v>
      </c>
      <c r="J335" s="10"/>
      <c r="K335" s="56"/>
      <c r="L335" s="10"/>
      <c r="M335" s="10"/>
      <c r="N335" s="7" t="s">
        <v>18</v>
      </c>
      <c r="O335" s="10"/>
    </row>
    <row r="336">
      <c r="A336" s="6">
        <v>45705.0</v>
      </c>
      <c r="B336" s="10"/>
      <c r="C336" s="7">
        <v>220836.0</v>
      </c>
      <c r="D336" s="7" t="s">
        <v>74</v>
      </c>
      <c r="E336" s="6">
        <v>45383.0</v>
      </c>
      <c r="F336" s="52">
        <f t="shared" si="1"/>
        <v>10</v>
      </c>
      <c r="G336" s="6">
        <v>45482.0</v>
      </c>
      <c r="H336" s="52">
        <f t="shared" si="2"/>
        <v>7</v>
      </c>
      <c r="I336" s="7" t="s">
        <v>56</v>
      </c>
      <c r="J336" s="10"/>
      <c r="K336" s="56"/>
      <c r="L336" s="10"/>
      <c r="M336" s="10"/>
      <c r="N336" s="7" t="s">
        <v>18</v>
      </c>
      <c r="O336" s="10"/>
    </row>
    <row r="337">
      <c r="A337" s="6">
        <v>45705.0</v>
      </c>
      <c r="B337" s="10"/>
      <c r="C337" s="7">
        <v>238999.0</v>
      </c>
      <c r="D337" s="7" t="s">
        <v>134</v>
      </c>
      <c r="E337" s="6">
        <v>45566.0</v>
      </c>
      <c r="F337" s="52">
        <f t="shared" si="1"/>
        <v>4</v>
      </c>
      <c r="G337" s="6">
        <v>45667.0</v>
      </c>
      <c r="H337" s="52">
        <f t="shared" si="2"/>
        <v>1</v>
      </c>
      <c r="I337" s="7" t="s">
        <v>57</v>
      </c>
      <c r="J337" s="7" t="s">
        <v>7</v>
      </c>
      <c r="K337" s="56"/>
      <c r="L337" s="10"/>
      <c r="M337" s="10"/>
      <c r="N337" s="7" t="s">
        <v>18</v>
      </c>
      <c r="O337" s="10"/>
    </row>
    <row r="338">
      <c r="A338" s="6">
        <v>45705.0</v>
      </c>
      <c r="B338" s="10"/>
      <c r="C338" s="7">
        <v>212539.0</v>
      </c>
      <c r="D338" s="7" t="s">
        <v>134</v>
      </c>
      <c r="E338" s="6">
        <v>45231.0</v>
      </c>
      <c r="F338" s="52">
        <f t="shared" si="1"/>
        <v>15</v>
      </c>
      <c r="G338" s="6">
        <v>45412.0</v>
      </c>
      <c r="H338" s="52">
        <f t="shared" si="2"/>
        <v>9</v>
      </c>
      <c r="I338" s="7" t="s">
        <v>41</v>
      </c>
      <c r="J338" s="10"/>
      <c r="K338" s="56"/>
      <c r="L338" s="10"/>
      <c r="M338" s="10"/>
      <c r="N338" s="7" t="s">
        <v>18</v>
      </c>
      <c r="O338" s="10"/>
    </row>
    <row r="339">
      <c r="A339" s="6">
        <v>45705.0</v>
      </c>
      <c r="B339" s="10"/>
      <c r="C339" s="7">
        <v>176564.0</v>
      </c>
      <c r="D339" s="7" t="s">
        <v>134</v>
      </c>
      <c r="E339" s="6">
        <v>44958.0</v>
      </c>
      <c r="F339" s="52">
        <f t="shared" si="1"/>
        <v>24</v>
      </c>
      <c r="G339" s="6">
        <v>45111.0</v>
      </c>
      <c r="H339" s="52">
        <f t="shared" si="2"/>
        <v>19</v>
      </c>
      <c r="I339" s="7" t="s">
        <v>44</v>
      </c>
      <c r="J339" s="10"/>
      <c r="K339" s="56"/>
      <c r="L339" s="10"/>
      <c r="M339" s="10"/>
      <c r="N339" s="7" t="s">
        <v>18</v>
      </c>
      <c r="O339" s="10"/>
    </row>
    <row r="340">
      <c r="A340" s="6">
        <v>45705.0</v>
      </c>
      <c r="B340" s="10"/>
      <c r="C340" s="7">
        <v>197798.0</v>
      </c>
      <c r="D340" s="7" t="s">
        <v>134</v>
      </c>
      <c r="E340" s="6">
        <v>45261.0</v>
      </c>
      <c r="F340" s="52">
        <f t="shared" si="1"/>
        <v>14</v>
      </c>
      <c r="G340" s="6">
        <v>45300.0</v>
      </c>
      <c r="H340" s="52">
        <f t="shared" si="2"/>
        <v>13</v>
      </c>
      <c r="I340" s="7" t="s">
        <v>57</v>
      </c>
      <c r="J340" s="7" t="s">
        <v>58</v>
      </c>
      <c r="K340" s="56"/>
      <c r="L340" s="10"/>
      <c r="M340" s="10"/>
      <c r="N340" s="7" t="s">
        <v>18</v>
      </c>
      <c r="O340" s="10"/>
    </row>
    <row r="341">
      <c r="A341" s="6">
        <v>45705.0</v>
      </c>
      <c r="B341" s="10"/>
      <c r="C341" s="7">
        <v>203722.0</v>
      </c>
      <c r="D341" s="7" t="s">
        <v>134</v>
      </c>
      <c r="E341" s="6">
        <v>45323.0</v>
      </c>
      <c r="F341" s="52">
        <f t="shared" si="1"/>
        <v>12</v>
      </c>
      <c r="G341" s="6">
        <v>45345.0</v>
      </c>
      <c r="H341" s="52">
        <f t="shared" si="2"/>
        <v>11</v>
      </c>
      <c r="I341" s="7" t="s">
        <v>44</v>
      </c>
      <c r="J341" s="10"/>
      <c r="K341" s="56"/>
      <c r="L341" s="10"/>
      <c r="M341" s="10"/>
      <c r="N341" s="7" t="s">
        <v>18</v>
      </c>
      <c r="O341" s="10"/>
    </row>
    <row r="342">
      <c r="A342" s="6">
        <v>45705.0</v>
      </c>
      <c r="B342" s="10"/>
      <c r="C342" s="7">
        <v>224478.0</v>
      </c>
      <c r="D342" s="7" t="s">
        <v>134</v>
      </c>
      <c r="E342" s="6">
        <v>45413.0</v>
      </c>
      <c r="F342" s="52">
        <f t="shared" si="1"/>
        <v>9</v>
      </c>
      <c r="G342" s="6">
        <v>45513.0</v>
      </c>
      <c r="H342" s="52">
        <f t="shared" si="2"/>
        <v>6</v>
      </c>
      <c r="I342" s="7" t="s">
        <v>44</v>
      </c>
      <c r="J342" s="10"/>
      <c r="K342" s="56"/>
      <c r="L342" s="10"/>
      <c r="M342" s="10"/>
      <c r="N342" s="7" t="s">
        <v>18</v>
      </c>
      <c r="O342" s="10"/>
    </row>
    <row r="343">
      <c r="A343" s="6">
        <v>45705.0</v>
      </c>
      <c r="B343" s="10"/>
      <c r="C343" s="7">
        <v>207874.0</v>
      </c>
      <c r="D343" s="7" t="s">
        <v>134</v>
      </c>
      <c r="E343" s="6">
        <v>45261.0</v>
      </c>
      <c r="F343" s="52">
        <f t="shared" si="1"/>
        <v>14</v>
      </c>
      <c r="G343" s="6">
        <v>45377.0</v>
      </c>
      <c r="H343" s="52">
        <f t="shared" si="2"/>
        <v>10</v>
      </c>
      <c r="I343" s="7" t="s">
        <v>44</v>
      </c>
      <c r="J343" s="10"/>
      <c r="K343" s="56"/>
      <c r="L343" s="10"/>
      <c r="M343" s="10"/>
      <c r="N343" s="7" t="s">
        <v>18</v>
      </c>
      <c r="O343" s="10"/>
    </row>
    <row r="344">
      <c r="A344" s="6">
        <v>45705.0</v>
      </c>
      <c r="B344" s="10"/>
      <c r="C344" s="7">
        <v>233897.0</v>
      </c>
      <c r="D344" s="7" t="s">
        <v>134</v>
      </c>
      <c r="E344" s="6">
        <v>45505.0</v>
      </c>
      <c r="F344" s="52">
        <f t="shared" si="1"/>
        <v>6</v>
      </c>
      <c r="G344" s="9">
        <v>45607.0</v>
      </c>
      <c r="H344" s="52">
        <f t="shared" si="2"/>
        <v>3</v>
      </c>
      <c r="I344" s="7" t="s">
        <v>44</v>
      </c>
      <c r="J344" s="10"/>
      <c r="K344" s="56"/>
      <c r="L344" s="10"/>
      <c r="M344" s="10"/>
      <c r="N344" s="7" t="s">
        <v>18</v>
      </c>
      <c r="O344" s="10"/>
    </row>
    <row r="345">
      <c r="A345" s="6">
        <v>45705.0</v>
      </c>
      <c r="B345" s="10"/>
      <c r="C345" s="7">
        <v>233807.0</v>
      </c>
      <c r="D345" s="7" t="s">
        <v>134</v>
      </c>
      <c r="E345" s="6">
        <v>45566.0</v>
      </c>
      <c r="F345" s="52">
        <f t="shared" si="1"/>
        <v>4</v>
      </c>
      <c r="G345" s="6">
        <v>45605.0</v>
      </c>
      <c r="H345" s="52">
        <f t="shared" si="2"/>
        <v>3</v>
      </c>
      <c r="I345" s="7" t="s">
        <v>41</v>
      </c>
      <c r="J345" s="10"/>
      <c r="K345" s="56"/>
      <c r="L345" s="10"/>
      <c r="M345" s="10"/>
      <c r="N345" s="7" t="s">
        <v>18</v>
      </c>
      <c r="O345" s="10"/>
    </row>
    <row r="346">
      <c r="A346" s="6">
        <v>45705.0</v>
      </c>
      <c r="B346" s="10"/>
      <c r="C346" s="7">
        <v>240956.0</v>
      </c>
      <c r="D346" s="7" t="s">
        <v>134</v>
      </c>
      <c r="E346" s="6">
        <v>45597.0</v>
      </c>
      <c r="F346" s="52">
        <f t="shared" si="1"/>
        <v>3</v>
      </c>
      <c r="G346" s="6">
        <v>45686.0</v>
      </c>
      <c r="H346" s="52">
        <f t="shared" si="2"/>
        <v>0</v>
      </c>
      <c r="I346" s="7" t="s">
        <v>41</v>
      </c>
      <c r="J346" s="10"/>
      <c r="K346" s="56"/>
      <c r="L346" s="10"/>
      <c r="M346" s="10"/>
      <c r="N346" s="7" t="s">
        <v>18</v>
      </c>
      <c r="O346" s="10"/>
    </row>
    <row r="347">
      <c r="A347" s="6">
        <v>45705.0</v>
      </c>
      <c r="B347" s="10"/>
      <c r="C347" s="7">
        <v>178374.0</v>
      </c>
      <c r="D347" s="7" t="s">
        <v>83</v>
      </c>
      <c r="E347" s="6">
        <v>45108.0</v>
      </c>
      <c r="F347" s="52">
        <f t="shared" si="1"/>
        <v>19</v>
      </c>
      <c r="G347" s="6">
        <v>45128.0</v>
      </c>
      <c r="H347" s="52">
        <f t="shared" si="2"/>
        <v>18</v>
      </c>
      <c r="I347" s="7" t="s">
        <v>44</v>
      </c>
      <c r="J347" s="10"/>
      <c r="K347" s="56"/>
      <c r="L347" s="10"/>
      <c r="M347" s="10"/>
      <c r="N347" s="7" t="s">
        <v>18</v>
      </c>
      <c r="O347" s="10"/>
    </row>
    <row r="348">
      <c r="A348" s="6">
        <v>45705.0</v>
      </c>
      <c r="B348" s="10"/>
      <c r="C348" s="7">
        <v>183945.0</v>
      </c>
      <c r="D348" s="7" t="s">
        <v>83</v>
      </c>
      <c r="E348" s="6">
        <v>45047.0</v>
      </c>
      <c r="F348" s="52">
        <f t="shared" si="1"/>
        <v>21</v>
      </c>
      <c r="G348" s="6">
        <v>45167.0</v>
      </c>
      <c r="H348" s="52">
        <f t="shared" si="2"/>
        <v>17</v>
      </c>
      <c r="I348" s="7" t="s">
        <v>44</v>
      </c>
      <c r="J348" s="10"/>
      <c r="K348" s="56"/>
      <c r="L348" s="10"/>
      <c r="M348" s="10"/>
      <c r="N348" s="7" t="s">
        <v>18</v>
      </c>
      <c r="O348" s="10"/>
    </row>
    <row r="349">
      <c r="A349" s="6">
        <v>45694.0</v>
      </c>
      <c r="B349" s="6">
        <v>45706.0</v>
      </c>
      <c r="C349" s="7">
        <v>186183.0</v>
      </c>
      <c r="D349" s="7" t="s">
        <v>83</v>
      </c>
      <c r="E349" s="6">
        <v>45078.0</v>
      </c>
      <c r="F349" s="52">
        <f t="shared" si="1"/>
        <v>20</v>
      </c>
      <c r="G349" s="9">
        <v>45272.0</v>
      </c>
      <c r="H349" s="52">
        <f t="shared" si="2"/>
        <v>14</v>
      </c>
      <c r="I349" s="7" t="s">
        <v>57</v>
      </c>
      <c r="J349" s="7" t="s">
        <v>135</v>
      </c>
      <c r="K349" s="53">
        <v>1500.0</v>
      </c>
      <c r="L349" s="7" t="s">
        <v>66</v>
      </c>
      <c r="M349" s="6">
        <v>45706.0</v>
      </c>
      <c r="N349" s="7" t="s">
        <v>21</v>
      </c>
      <c r="O349" s="7" t="s">
        <v>53</v>
      </c>
    </row>
    <row r="350">
      <c r="A350" s="6">
        <v>45705.0</v>
      </c>
      <c r="B350" s="10"/>
      <c r="C350" s="7">
        <v>185603.0</v>
      </c>
      <c r="D350" s="7" t="s">
        <v>83</v>
      </c>
      <c r="E350" s="6">
        <v>45323.0</v>
      </c>
      <c r="F350" s="52">
        <f t="shared" si="1"/>
        <v>12</v>
      </c>
      <c r="G350" s="6">
        <v>45422.0</v>
      </c>
      <c r="H350" s="52">
        <f t="shared" si="2"/>
        <v>9</v>
      </c>
      <c r="I350" s="7" t="s">
        <v>44</v>
      </c>
      <c r="J350" s="10"/>
      <c r="K350" s="56"/>
      <c r="L350" s="10"/>
      <c r="M350" s="10"/>
      <c r="N350" s="7" t="s">
        <v>18</v>
      </c>
      <c r="O350" s="10"/>
    </row>
    <row r="351">
      <c r="A351" s="6">
        <v>45705.0</v>
      </c>
      <c r="B351" s="10"/>
      <c r="C351" s="7">
        <v>222170.0</v>
      </c>
      <c r="D351" s="7" t="s">
        <v>83</v>
      </c>
      <c r="E351" s="6">
        <v>45444.0</v>
      </c>
      <c r="F351" s="52">
        <f t="shared" si="1"/>
        <v>8</v>
      </c>
      <c r="G351" s="6">
        <v>45499.0</v>
      </c>
      <c r="H351" s="52">
        <f t="shared" si="2"/>
        <v>6</v>
      </c>
      <c r="I351" s="7" t="s">
        <v>48</v>
      </c>
      <c r="J351" s="10"/>
      <c r="K351" s="56"/>
      <c r="L351" s="10"/>
      <c r="M351" s="10"/>
      <c r="N351" s="7" t="s">
        <v>18</v>
      </c>
      <c r="O351" s="10"/>
    </row>
    <row r="352">
      <c r="A352" s="6">
        <v>45705.0</v>
      </c>
      <c r="B352" s="10"/>
      <c r="C352" s="7">
        <v>227839.0</v>
      </c>
      <c r="D352" s="7" t="s">
        <v>83</v>
      </c>
      <c r="E352" s="6">
        <v>45505.0</v>
      </c>
      <c r="F352" s="52">
        <f t="shared" si="1"/>
        <v>6</v>
      </c>
      <c r="G352" s="6">
        <v>45547.0</v>
      </c>
      <c r="H352" s="52">
        <f t="shared" si="2"/>
        <v>5</v>
      </c>
      <c r="I352" s="7" t="s">
        <v>44</v>
      </c>
      <c r="J352" s="10"/>
      <c r="K352" s="56"/>
      <c r="L352" s="10"/>
      <c r="M352" s="10"/>
      <c r="N352" s="7" t="s">
        <v>18</v>
      </c>
      <c r="O352" s="10"/>
    </row>
    <row r="353">
      <c r="A353" s="6">
        <v>45705.0</v>
      </c>
      <c r="B353" s="10"/>
      <c r="C353" s="7">
        <v>238185.0</v>
      </c>
      <c r="D353" s="7" t="s">
        <v>83</v>
      </c>
      <c r="E353" s="6">
        <v>45536.0</v>
      </c>
      <c r="F353" s="52">
        <f t="shared" si="1"/>
        <v>5</v>
      </c>
      <c r="G353" s="6">
        <v>45667.0</v>
      </c>
      <c r="H353" s="52">
        <f t="shared" si="2"/>
        <v>1</v>
      </c>
      <c r="I353" s="7" t="s">
        <v>60</v>
      </c>
      <c r="J353" s="10"/>
      <c r="K353" s="56"/>
      <c r="L353" s="10"/>
      <c r="M353" s="10"/>
      <c r="N353" s="7" t="s">
        <v>18</v>
      </c>
      <c r="O353" s="10"/>
    </row>
    <row r="354">
      <c r="A354" s="6">
        <v>45705.0</v>
      </c>
      <c r="B354" s="10"/>
      <c r="C354" s="7">
        <v>234344.0</v>
      </c>
      <c r="D354" s="7" t="s">
        <v>83</v>
      </c>
      <c r="E354" s="6">
        <v>45597.0</v>
      </c>
      <c r="F354" s="52">
        <f t="shared" si="1"/>
        <v>3</v>
      </c>
      <c r="G354" s="9">
        <v>45610.0</v>
      </c>
      <c r="H354" s="52">
        <f t="shared" si="2"/>
        <v>3</v>
      </c>
      <c r="I354" s="7" t="s">
        <v>48</v>
      </c>
      <c r="J354" s="10"/>
      <c r="K354" s="56"/>
      <c r="L354" s="10"/>
      <c r="M354" s="10"/>
      <c r="N354" s="7" t="s">
        <v>18</v>
      </c>
      <c r="O354" s="10"/>
    </row>
    <row r="355">
      <c r="A355" s="6">
        <v>45705.0</v>
      </c>
      <c r="B355" s="10"/>
      <c r="C355" s="7">
        <v>180835.0</v>
      </c>
      <c r="D355" s="7" t="s">
        <v>83</v>
      </c>
      <c r="E355" s="6">
        <v>45139.0</v>
      </c>
      <c r="F355" s="52">
        <f t="shared" si="1"/>
        <v>18</v>
      </c>
      <c r="G355" s="6">
        <v>45153.0</v>
      </c>
      <c r="H355" s="52">
        <f t="shared" si="2"/>
        <v>18</v>
      </c>
      <c r="I355" s="7" t="s">
        <v>56</v>
      </c>
      <c r="J355" s="10"/>
      <c r="K355" s="56"/>
      <c r="L355" s="10"/>
      <c r="M355" s="10"/>
      <c r="N355" s="7" t="s">
        <v>18</v>
      </c>
      <c r="O355" s="10"/>
    </row>
    <row r="356">
      <c r="A356" s="6">
        <v>45705.0</v>
      </c>
      <c r="B356" s="10"/>
      <c r="C356" s="7">
        <v>150301.0</v>
      </c>
      <c r="D356" s="7" t="s">
        <v>83</v>
      </c>
      <c r="E356" s="6">
        <v>44743.0</v>
      </c>
      <c r="F356" s="52">
        <f t="shared" si="1"/>
        <v>31</v>
      </c>
      <c r="G356" s="6">
        <v>44874.0</v>
      </c>
      <c r="H356" s="52">
        <f t="shared" si="2"/>
        <v>27</v>
      </c>
      <c r="I356" s="7" t="s">
        <v>117</v>
      </c>
      <c r="J356" s="10"/>
      <c r="K356" s="56"/>
      <c r="L356" s="10"/>
      <c r="M356" s="10"/>
      <c r="N356" s="7" t="s">
        <v>18</v>
      </c>
      <c r="O356" s="10"/>
    </row>
    <row r="357">
      <c r="A357" s="6">
        <v>45705.0</v>
      </c>
      <c r="B357" s="10"/>
      <c r="C357" s="7">
        <v>177348.0</v>
      </c>
      <c r="D357" s="7" t="s">
        <v>83</v>
      </c>
      <c r="E357" s="6">
        <v>45078.0</v>
      </c>
      <c r="F357" s="52">
        <f t="shared" si="1"/>
        <v>20</v>
      </c>
      <c r="G357" s="6">
        <v>45114.0</v>
      </c>
      <c r="H357" s="52">
        <f t="shared" si="2"/>
        <v>19</v>
      </c>
      <c r="I357" s="7" t="s">
        <v>56</v>
      </c>
      <c r="J357" s="10"/>
      <c r="K357" s="56"/>
      <c r="L357" s="10"/>
      <c r="M357" s="10"/>
      <c r="N357" s="7" t="s">
        <v>18</v>
      </c>
      <c r="O357" s="10"/>
    </row>
    <row r="358">
      <c r="A358" s="6">
        <v>45705.0</v>
      </c>
      <c r="B358" s="10"/>
      <c r="C358" s="7">
        <v>198542.0</v>
      </c>
      <c r="D358" s="7" t="s">
        <v>83</v>
      </c>
      <c r="E358" s="6">
        <v>45261.0</v>
      </c>
      <c r="F358" s="52">
        <f t="shared" si="1"/>
        <v>14</v>
      </c>
      <c r="G358" s="6">
        <v>45394.0</v>
      </c>
      <c r="H358" s="52">
        <f t="shared" si="2"/>
        <v>10</v>
      </c>
      <c r="I358" s="7" t="s">
        <v>117</v>
      </c>
      <c r="J358" s="10"/>
      <c r="K358" s="56"/>
      <c r="L358" s="10"/>
      <c r="M358" s="10"/>
      <c r="N358" s="7" t="s">
        <v>18</v>
      </c>
      <c r="O358" s="10"/>
    </row>
    <row r="359">
      <c r="A359" s="6">
        <v>45705.0</v>
      </c>
      <c r="B359" s="10"/>
      <c r="C359" s="7">
        <v>215713.0</v>
      </c>
      <c r="D359" s="7" t="s">
        <v>83</v>
      </c>
      <c r="E359" s="6">
        <v>45352.0</v>
      </c>
      <c r="F359" s="52">
        <f t="shared" si="1"/>
        <v>11</v>
      </c>
      <c r="G359" s="6">
        <v>45442.0</v>
      </c>
      <c r="H359" s="52">
        <f t="shared" si="2"/>
        <v>8</v>
      </c>
      <c r="I359" s="7" t="s">
        <v>117</v>
      </c>
      <c r="J359" s="10"/>
      <c r="K359" s="56"/>
      <c r="L359" s="10"/>
      <c r="M359" s="10"/>
      <c r="N359" s="7" t="s">
        <v>18</v>
      </c>
      <c r="O359" s="10"/>
    </row>
    <row r="360">
      <c r="A360" s="6">
        <v>45705.0</v>
      </c>
      <c r="B360" s="10"/>
      <c r="C360" s="7">
        <v>229354.0</v>
      </c>
      <c r="D360" s="7" t="s">
        <v>83</v>
      </c>
      <c r="E360" s="6">
        <v>45413.0</v>
      </c>
      <c r="F360" s="52">
        <f t="shared" si="1"/>
        <v>9</v>
      </c>
      <c r="G360" s="6">
        <v>45562.0</v>
      </c>
      <c r="H360" s="52">
        <f t="shared" si="2"/>
        <v>4</v>
      </c>
      <c r="I360" s="7" t="s">
        <v>56</v>
      </c>
      <c r="J360" s="10"/>
      <c r="K360" s="56"/>
      <c r="L360" s="10"/>
      <c r="M360" s="10"/>
      <c r="N360" s="7" t="s">
        <v>18</v>
      </c>
      <c r="O360" s="10"/>
    </row>
    <row r="361">
      <c r="A361" s="6">
        <v>45705.0</v>
      </c>
      <c r="B361" s="10"/>
      <c r="C361" s="7">
        <v>234835.0</v>
      </c>
      <c r="D361" s="7" t="s">
        <v>83</v>
      </c>
      <c r="E361" s="6">
        <v>45566.0</v>
      </c>
      <c r="F361" s="52">
        <f t="shared" si="1"/>
        <v>4</v>
      </c>
      <c r="G361" s="9">
        <v>45621.0</v>
      </c>
      <c r="H361" s="52">
        <f t="shared" si="2"/>
        <v>2</v>
      </c>
      <c r="I361" s="7" t="s">
        <v>56</v>
      </c>
      <c r="J361" s="10"/>
      <c r="K361" s="56"/>
      <c r="L361" s="10"/>
      <c r="M361" s="10"/>
      <c r="N361" s="7" t="s">
        <v>18</v>
      </c>
      <c r="O361" s="10"/>
    </row>
    <row r="362">
      <c r="A362" s="6">
        <v>45705.0</v>
      </c>
      <c r="B362" s="10"/>
      <c r="C362" s="7">
        <v>239305.0</v>
      </c>
      <c r="D362" s="7" t="s">
        <v>83</v>
      </c>
      <c r="E362" s="6">
        <v>45627.0</v>
      </c>
      <c r="F362" s="52">
        <f t="shared" si="1"/>
        <v>2</v>
      </c>
      <c r="G362" s="6">
        <v>45672.0</v>
      </c>
      <c r="H362" s="52">
        <f t="shared" si="2"/>
        <v>1</v>
      </c>
      <c r="I362" s="7" t="s">
        <v>57</v>
      </c>
      <c r="J362" s="7" t="s">
        <v>7</v>
      </c>
      <c r="K362" s="56"/>
      <c r="L362" s="10"/>
      <c r="M362" s="10"/>
      <c r="N362" s="7" t="s">
        <v>18</v>
      </c>
      <c r="O362" s="10"/>
    </row>
    <row r="363">
      <c r="A363" s="6">
        <v>45705.0</v>
      </c>
      <c r="B363" s="10"/>
      <c r="C363" s="7">
        <v>240611.0</v>
      </c>
      <c r="D363" s="7" t="s">
        <v>83</v>
      </c>
      <c r="E363" s="6">
        <v>45658.0</v>
      </c>
      <c r="F363" s="52">
        <f t="shared" si="1"/>
        <v>1</v>
      </c>
      <c r="G363" s="6">
        <v>45684.0</v>
      </c>
      <c r="H363" s="52">
        <f t="shared" si="2"/>
        <v>0</v>
      </c>
      <c r="I363" s="7" t="s">
        <v>44</v>
      </c>
      <c r="J363" s="10"/>
      <c r="K363" s="56"/>
      <c r="L363" s="10"/>
      <c r="M363" s="10"/>
      <c r="N363" s="7" t="s">
        <v>18</v>
      </c>
      <c r="O363" s="10"/>
    </row>
    <row r="364">
      <c r="A364" s="6">
        <v>45705.0</v>
      </c>
      <c r="B364" s="10"/>
      <c r="C364" s="7">
        <v>224597.0</v>
      </c>
      <c r="D364" s="7" t="s">
        <v>83</v>
      </c>
      <c r="E364" s="6">
        <v>45627.0</v>
      </c>
      <c r="F364" s="52">
        <f t="shared" si="1"/>
        <v>2</v>
      </c>
      <c r="G364" s="6">
        <v>45694.0</v>
      </c>
      <c r="H364" s="52">
        <f t="shared" si="2"/>
        <v>0</v>
      </c>
      <c r="I364" s="7" t="s">
        <v>44</v>
      </c>
      <c r="J364" s="10"/>
      <c r="K364" s="56"/>
      <c r="L364" s="10"/>
      <c r="M364" s="10"/>
      <c r="N364" s="7" t="s">
        <v>18</v>
      </c>
      <c r="O364" s="10"/>
    </row>
    <row r="365">
      <c r="A365" s="6">
        <v>45705.0</v>
      </c>
      <c r="B365" s="10"/>
      <c r="C365" s="7">
        <v>73912.0</v>
      </c>
      <c r="D365" s="7" t="s">
        <v>85</v>
      </c>
      <c r="E365" s="6">
        <v>43831.0</v>
      </c>
      <c r="F365" s="52">
        <f t="shared" si="1"/>
        <v>61</v>
      </c>
      <c r="G365" s="6">
        <v>44211.0</v>
      </c>
      <c r="H365" s="52">
        <f t="shared" si="2"/>
        <v>49</v>
      </c>
      <c r="I365" s="7" t="s">
        <v>56</v>
      </c>
      <c r="J365" s="10"/>
      <c r="K365" s="56"/>
      <c r="L365" s="10"/>
      <c r="M365" s="10"/>
      <c r="N365" s="7" t="s">
        <v>18</v>
      </c>
      <c r="O365" s="10"/>
    </row>
    <row r="366">
      <c r="A366" s="6">
        <v>45705.0</v>
      </c>
      <c r="B366" s="10"/>
      <c r="C366" s="7">
        <v>76747.0</v>
      </c>
      <c r="D366" s="7" t="s">
        <v>85</v>
      </c>
      <c r="E366" s="6">
        <v>44593.0</v>
      </c>
      <c r="F366" s="52">
        <f t="shared" si="1"/>
        <v>36</v>
      </c>
      <c r="G366" s="6">
        <v>44298.0</v>
      </c>
      <c r="H366" s="52">
        <f t="shared" si="2"/>
        <v>46</v>
      </c>
      <c r="I366" s="7" t="s">
        <v>117</v>
      </c>
      <c r="J366" s="10"/>
      <c r="K366" s="56"/>
      <c r="L366" s="10"/>
      <c r="M366" s="10"/>
      <c r="N366" s="7" t="s">
        <v>18</v>
      </c>
      <c r="O366" s="10"/>
    </row>
    <row r="367">
      <c r="A367" s="6">
        <v>45705.0</v>
      </c>
      <c r="B367" s="10"/>
      <c r="C367" s="7">
        <v>110267.0</v>
      </c>
      <c r="D367" s="7" t="s">
        <v>85</v>
      </c>
      <c r="E367" s="6">
        <v>44501.0</v>
      </c>
      <c r="F367" s="52">
        <f t="shared" si="1"/>
        <v>39</v>
      </c>
      <c r="G367" s="6">
        <v>44599.0</v>
      </c>
      <c r="H367" s="52">
        <f t="shared" si="2"/>
        <v>36</v>
      </c>
      <c r="I367" s="7" t="s">
        <v>117</v>
      </c>
      <c r="J367" s="10"/>
      <c r="K367" s="56"/>
      <c r="L367" s="10"/>
      <c r="M367" s="10"/>
      <c r="N367" s="7" t="s">
        <v>18</v>
      </c>
      <c r="O367" s="10"/>
    </row>
    <row r="368">
      <c r="A368" s="6">
        <v>45705.0</v>
      </c>
      <c r="B368" s="10"/>
      <c r="C368" s="7">
        <v>151522.0</v>
      </c>
      <c r="D368" s="7" t="s">
        <v>85</v>
      </c>
      <c r="E368" s="6">
        <v>44835.0</v>
      </c>
      <c r="F368" s="52">
        <f t="shared" si="1"/>
        <v>28</v>
      </c>
      <c r="G368" s="9">
        <v>44890.0</v>
      </c>
      <c r="H368" s="52">
        <f t="shared" si="2"/>
        <v>26</v>
      </c>
      <c r="I368" s="7" t="s">
        <v>117</v>
      </c>
      <c r="J368" s="10"/>
      <c r="K368" s="56"/>
      <c r="L368" s="10"/>
      <c r="M368" s="10"/>
      <c r="N368" s="7" t="s">
        <v>18</v>
      </c>
      <c r="O368" s="10"/>
    </row>
    <row r="369">
      <c r="A369" s="6">
        <v>45705.0</v>
      </c>
      <c r="B369" s="10"/>
      <c r="C369" s="7">
        <v>199365.0</v>
      </c>
      <c r="D369" s="7" t="s">
        <v>85</v>
      </c>
      <c r="E369" s="6">
        <v>45261.0</v>
      </c>
      <c r="F369" s="52">
        <f t="shared" si="1"/>
        <v>14</v>
      </c>
      <c r="G369" s="6">
        <v>45311.0</v>
      </c>
      <c r="H369" s="52">
        <f t="shared" si="2"/>
        <v>12</v>
      </c>
      <c r="I369" s="7" t="s">
        <v>117</v>
      </c>
      <c r="J369" s="10"/>
      <c r="K369" s="56"/>
      <c r="L369" s="10"/>
      <c r="M369" s="10"/>
      <c r="N369" s="7" t="s">
        <v>18</v>
      </c>
      <c r="O369" s="10"/>
    </row>
    <row r="370">
      <c r="A370" s="6">
        <v>45705.0</v>
      </c>
      <c r="B370" s="10"/>
      <c r="C370" s="7">
        <v>174232.0</v>
      </c>
      <c r="D370" s="7" t="s">
        <v>85</v>
      </c>
      <c r="E370" s="6">
        <v>45047.0</v>
      </c>
      <c r="F370" s="52">
        <f t="shared" si="1"/>
        <v>21</v>
      </c>
      <c r="G370" s="6">
        <v>45091.0</v>
      </c>
      <c r="H370" s="52">
        <f t="shared" si="2"/>
        <v>20</v>
      </c>
      <c r="I370" s="7" t="s">
        <v>56</v>
      </c>
      <c r="J370" s="10"/>
      <c r="K370" s="56"/>
      <c r="L370" s="10"/>
      <c r="M370" s="10"/>
      <c r="N370" s="7" t="s">
        <v>18</v>
      </c>
      <c r="O370" s="10"/>
    </row>
    <row r="371">
      <c r="A371" s="6">
        <v>45705.0</v>
      </c>
      <c r="B371" s="10"/>
      <c r="C371" s="7">
        <v>171379.0</v>
      </c>
      <c r="D371" s="7" t="s">
        <v>85</v>
      </c>
      <c r="E371" s="6">
        <v>45047.0</v>
      </c>
      <c r="F371" s="52">
        <f t="shared" si="1"/>
        <v>21</v>
      </c>
      <c r="G371" s="6">
        <v>45139.0</v>
      </c>
      <c r="H371" s="52">
        <f t="shared" si="2"/>
        <v>18</v>
      </c>
      <c r="I371" s="7" t="s">
        <v>117</v>
      </c>
      <c r="J371" s="10"/>
      <c r="K371" s="56"/>
      <c r="L371" s="10"/>
      <c r="M371" s="10"/>
      <c r="N371" s="7" t="s">
        <v>18</v>
      </c>
      <c r="O371" s="10"/>
    </row>
    <row r="372">
      <c r="A372" s="6">
        <v>45705.0</v>
      </c>
      <c r="B372" s="10"/>
      <c r="C372" s="7">
        <v>184066.0</v>
      </c>
      <c r="D372" s="7" t="s">
        <v>85</v>
      </c>
      <c r="E372" s="6">
        <v>45078.0</v>
      </c>
      <c r="F372" s="52">
        <f t="shared" si="1"/>
        <v>20</v>
      </c>
      <c r="G372" s="6">
        <v>45167.0</v>
      </c>
      <c r="H372" s="52">
        <f t="shared" si="2"/>
        <v>17</v>
      </c>
      <c r="I372" s="7" t="s">
        <v>56</v>
      </c>
      <c r="J372" s="10"/>
      <c r="K372" s="56"/>
      <c r="L372" s="10"/>
      <c r="M372" s="10"/>
      <c r="N372" s="7" t="s">
        <v>18</v>
      </c>
      <c r="O372" s="10"/>
    </row>
    <row r="373">
      <c r="A373" s="6">
        <v>45705.0</v>
      </c>
      <c r="B373" s="10"/>
      <c r="C373" s="7">
        <v>189616.0</v>
      </c>
      <c r="D373" s="7" t="s">
        <v>85</v>
      </c>
      <c r="E373" s="6">
        <v>45170.0</v>
      </c>
      <c r="F373" s="52">
        <f t="shared" si="1"/>
        <v>17</v>
      </c>
      <c r="G373" s="9">
        <v>45216.0</v>
      </c>
      <c r="H373" s="52">
        <f t="shared" si="2"/>
        <v>16</v>
      </c>
      <c r="I373" s="7" t="s">
        <v>117</v>
      </c>
      <c r="J373" s="10"/>
      <c r="K373" s="56"/>
      <c r="L373" s="10"/>
      <c r="M373" s="10"/>
      <c r="N373" s="7" t="s">
        <v>18</v>
      </c>
      <c r="O373" s="10"/>
    </row>
    <row r="374">
      <c r="A374" s="6">
        <v>45705.0</v>
      </c>
      <c r="B374" s="10"/>
      <c r="C374" s="7">
        <v>191136.0</v>
      </c>
      <c r="D374" s="7" t="s">
        <v>85</v>
      </c>
      <c r="E374" s="6">
        <v>45200.0</v>
      </c>
      <c r="F374" s="52">
        <f t="shared" si="1"/>
        <v>16</v>
      </c>
      <c r="G374" s="9">
        <v>45250.0</v>
      </c>
      <c r="H374" s="52">
        <f t="shared" si="2"/>
        <v>14</v>
      </c>
      <c r="I374" s="7" t="s">
        <v>56</v>
      </c>
      <c r="J374" s="10"/>
      <c r="K374" s="56"/>
      <c r="L374" s="10"/>
      <c r="M374" s="10"/>
      <c r="N374" s="7" t="s">
        <v>18</v>
      </c>
      <c r="O374" s="10"/>
    </row>
    <row r="375">
      <c r="A375" s="6">
        <v>45705.0</v>
      </c>
      <c r="B375" s="10"/>
      <c r="C375" s="7">
        <v>197534.0</v>
      </c>
      <c r="D375" s="7" t="s">
        <v>85</v>
      </c>
      <c r="E375" s="6">
        <v>45231.0</v>
      </c>
      <c r="F375" s="52">
        <f t="shared" si="1"/>
        <v>15</v>
      </c>
      <c r="G375" s="6">
        <v>45301.0</v>
      </c>
      <c r="H375" s="52">
        <f t="shared" si="2"/>
        <v>13</v>
      </c>
      <c r="I375" s="7" t="s">
        <v>117</v>
      </c>
      <c r="J375" s="10"/>
      <c r="K375" s="56"/>
      <c r="L375" s="10"/>
      <c r="M375" s="10"/>
      <c r="N375" s="7" t="s">
        <v>18</v>
      </c>
      <c r="O375" s="10"/>
    </row>
    <row r="376">
      <c r="A376" s="6">
        <v>45705.0</v>
      </c>
      <c r="B376" s="10"/>
      <c r="C376" s="7">
        <v>200530.0</v>
      </c>
      <c r="D376" s="7" t="s">
        <v>85</v>
      </c>
      <c r="E376" s="6">
        <v>45292.0</v>
      </c>
      <c r="F376" s="52">
        <f t="shared" si="1"/>
        <v>13</v>
      </c>
      <c r="G376" s="6">
        <v>45323.0</v>
      </c>
      <c r="H376" s="52">
        <f t="shared" si="2"/>
        <v>12</v>
      </c>
      <c r="I376" s="7" t="s">
        <v>56</v>
      </c>
      <c r="J376" s="10"/>
      <c r="K376" s="56"/>
      <c r="L376" s="10"/>
      <c r="M376" s="10"/>
      <c r="N376" s="7" t="s">
        <v>18</v>
      </c>
      <c r="O376" s="10"/>
    </row>
    <row r="377">
      <c r="A377" s="6">
        <v>45705.0</v>
      </c>
      <c r="B377" s="10"/>
      <c r="C377" s="7">
        <v>206013.0</v>
      </c>
      <c r="D377" s="7" t="s">
        <v>85</v>
      </c>
      <c r="E377" s="6">
        <v>45352.0</v>
      </c>
      <c r="F377" s="52">
        <f t="shared" si="1"/>
        <v>11</v>
      </c>
      <c r="G377" s="6">
        <v>45364.0</v>
      </c>
      <c r="H377" s="52">
        <f t="shared" si="2"/>
        <v>11</v>
      </c>
      <c r="I377" s="7" t="s">
        <v>56</v>
      </c>
      <c r="J377" s="10"/>
      <c r="K377" s="56"/>
      <c r="L377" s="10"/>
      <c r="M377" s="10"/>
      <c r="N377" s="7" t="s">
        <v>18</v>
      </c>
      <c r="O377" s="10"/>
    </row>
    <row r="378">
      <c r="A378" s="6">
        <v>45705.0</v>
      </c>
      <c r="B378" s="10"/>
      <c r="C378" s="7">
        <v>211749.0</v>
      </c>
      <c r="D378" s="7" t="s">
        <v>85</v>
      </c>
      <c r="E378" s="6">
        <v>45352.0</v>
      </c>
      <c r="F378" s="52">
        <f t="shared" si="1"/>
        <v>11</v>
      </c>
      <c r="G378" s="6">
        <v>45406.0</v>
      </c>
      <c r="H378" s="52">
        <f t="shared" si="2"/>
        <v>9</v>
      </c>
      <c r="I378" s="7" t="s">
        <v>56</v>
      </c>
      <c r="J378" s="10"/>
      <c r="K378" s="56"/>
      <c r="L378" s="10"/>
      <c r="M378" s="10"/>
      <c r="N378" s="7" t="s">
        <v>18</v>
      </c>
      <c r="O378" s="10"/>
    </row>
    <row r="379">
      <c r="A379" s="6">
        <v>45705.0</v>
      </c>
      <c r="B379" s="10"/>
      <c r="C379" s="7">
        <v>216526.0</v>
      </c>
      <c r="D379" s="7" t="s">
        <v>85</v>
      </c>
      <c r="E379" s="6">
        <v>45352.0</v>
      </c>
      <c r="F379" s="52">
        <f t="shared" si="1"/>
        <v>11</v>
      </c>
      <c r="G379" s="6">
        <v>45453.0</v>
      </c>
      <c r="H379" s="52">
        <f t="shared" si="2"/>
        <v>8</v>
      </c>
      <c r="I379" s="7" t="s">
        <v>56</v>
      </c>
      <c r="J379" s="10"/>
      <c r="K379" s="56"/>
      <c r="L379" s="10"/>
      <c r="M379" s="10"/>
      <c r="N379" s="7" t="s">
        <v>18</v>
      </c>
      <c r="O379" s="10"/>
    </row>
    <row r="380">
      <c r="A380" s="6">
        <v>45705.0</v>
      </c>
      <c r="B380" s="10"/>
      <c r="C380" s="7">
        <v>241859.0</v>
      </c>
      <c r="D380" s="7" t="s">
        <v>85</v>
      </c>
      <c r="E380" s="6">
        <v>45658.0</v>
      </c>
      <c r="F380" s="52">
        <f t="shared" si="1"/>
        <v>1</v>
      </c>
      <c r="G380" s="6">
        <v>45695.0</v>
      </c>
      <c r="H380" s="52">
        <f t="shared" si="2"/>
        <v>0</v>
      </c>
      <c r="I380" s="7" t="s">
        <v>56</v>
      </c>
      <c r="J380" s="10"/>
      <c r="K380" s="56"/>
      <c r="L380" s="10"/>
      <c r="M380" s="10"/>
      <c r="N380" s="7" t="s">
        <v>18</v>
      </c>
      <c r="O380" s="10"/>
    </row>
    <row r="381">
      <c r="A381" s="6">
        <v>45705.0</v>
      </c>
      <c r="B381" s="10"/>
      <c r="C381" s="7">
        <v>238132.0</v>
      </c>
      <c r="D381" s="7" t="s">
        <v>136</v>
      </c>
      <c r="E381" s="6">
        <v>45627.0</v>
      </c>
      <c r="F381" s="52">
        <f t="shared" si="1"/>
        <v>2</v>
      </c>
      <c r="G381" s="6">
        <v>45661.0</v>
      </c>
      <c r="H381" s="52">
        <f t="shared" si="2"/>
        <v>1</v>
      </c>
      <c r="I381" s="7" t="s">
        <v>56</v>
      </c>
      <c r="J381" s="10"/>
      <c r="K381" s="56"/>
      <c r="L381" s="10"/>
      <c r="M381" s="10"/>
      <c r="N381" s="7" t="s">
        <v>18</v>
      </c>
      <c r="O381" s="10"/>
    </row>
    <row r="382">
      <c r="A382" s="6">
        <v>45705.0</v>
      </c>
      <c r="B382" s="10"/>
      <c r="C382" s="7">
        <v>233855.0</v>
      </c>
      <c r="D382" s="7" t="s">
        <v>136</v>
      </c>
      <c r="E382" s="6">
        <v>45597.0</v>
      </c>
      <c r="F382" s="52">
        <f t="shared" si="1"/>
        <v>3</v>
      </c>
      <c r="G382" s="9">
        <v>45609.0</v>
      </c>
      <c r="H382" s="52">
        <f t="shared" si="2"/>
        <v>3</v>
      </c>
      <c r="I382" s="7" t="s">
        <v>56</v>
      </c>
      <c r="J382" s="10"/>
      <c r="K382" s="56"/>
      <c r="L382" s="10"/>
      <c r="M382" s="10"/>
      <c r="N382" s="7" t="s">
        <v>18</v>
      </c>
      <c r="O382" s="10"/>
    </row>
    <row r="383">
      <c r="A383" s="6">
        <v>45705.0</v>
      </c>
      <c r="B383" s="10"/>
      <c r="C383" s="7">
        <v>221072.0</v>
      </c>
      <c r="D383" s="7" t="s">
        <v>136</v>
      </c>
      <c r="E383" s="6">
        <v>45444.0</v>
      </c>
      <c r="F383" s="52">
        <f t="shared" si="1"/>
        <v>8</v>
      </c>
      <c r="G383" s="6">
        <v>45484.0</v>
      </c>
      <c r="H383" s="52">
        <f t="shared" si="2"/>
        <v>7</v>
      </c>
      <c r="I383" s="7" t="s">
        <v>56</v>
      </c>
      <c r="J383" s="10"/>
      <c r="K383" s="56"/>
      <c r="L383" s="10"/>
      <c r="M383" s="10"/>
      <c r="N383" s="7" t="s">
        <v>18</v>
      </c>
      <c r="O383" s="10"/>
    </row>
    <row r="384">
      <c r="A384" s="6">
        <v>45705.0</v>
      </c>
      <c r="B384" s="10"/>
      <c r="C384" s="7">
        <v>225373.0</v>
      </c>
      <c r="D384" s="7" t="s">
        <v>136</v>
      </c>
      <c r="E384" s="6">
        <v>45383.0</v>
      </c>
      <c r="F384" s="52">
        <f t="shared" si="1"/>
        <v>10</v>
      </c>
      <c r="G384" s="6">
        <v>45525.0</v>
      </c>
      <c r="H384" s="52">
        <f t="shared" si="2"/>
        <v>5</v>
      </c>
      <c r="I384" s="7" t="s">
        <v>56</v>
      </c>
      <c r="J384" s="10"/>
      <c r="K384" s="56"/>
      <c r="L384" s="10"/>
      <c r="M384" s="10"/>
      <c r="N384" s="7" t="s">
        <v>18</v>
      </c>
      <c r="O384" s="10"/>
    </row>
    <row r="385">
      <c r="A385" s="6">
        <v>45705.0</v>
      </c>
      <c r="B385" s="10"/>
      <c r="C385" s="7">
        <v>227250.0</v>
      </c>
      <c r="D385" s="7" t="s">
        <v>136</v>
      </c>
      <c r="E385" s="6">
        <v>45505.0</v>
      </c>
      <c r="F385" s="52">
        <f t="shared" si="1"/>
        <v>6</v>
      </c>
      <c r="G385" s="6">
        <v>45547.0</v>
      </c>
      <c r="H385" s="52">
        <f t="shared" si="2"/>
        <v>5</v>
      </c>
      <c r="I385" s="7" t="s">
        <v>56</v>
      </c>
      <c r="J385" s="10"/>
      <c r="K385" s="56"/>
      <c r="L385" s="10"/>
      <c r="M385" s="10"/>
      <c r="N385" s="7" t="s">
        <v>18</v>
      </c>
      <c r="O385" s="10"/>
    </row>
    <row r="386">
      <c r="A386" s="6">
        <v>45705.0</v>
      </c>
      <c r="B386" s="10"/>
      <c r="C386" s="7">
        <v>229131.0</v>
      </c>
      <c r="D386" s="7" t="s">
        <v>136</v>
      </c>
      <c r="E386" s="6">
        <v>45566.0</v>
      </c>
      <c r="F386" s="52">
        <f t="shared" si="1"/>
        <v>4</v>
      </c>
      <c r="G386" s="9">
        <v>45586.0</v>
      </c>
      <c r="H386" s="52">
        <f t="shared" si="2"/>
        <v>3</v>
      </c>
      <c r="I386" s="7" t="s">
        <v>130</v>
      </c>
      <c r="J386" s="10"/>
      <c r="K386" s="56"/>
      <c r="L386" s="10"/>
      <c r="M386" s="10"/>
      <c r="N386" s="7" t="s">
        <v>18</v>
      </c>
      <c r="O386" s="10"/>
    </row>
    <row r="387">
      <c r="A387" s="6">
        <v>45705.0</v>
      </c>
      <c r="B387" s="10"/>
      <c r="C387" s="7">
        <v>233655.0</v>
      </c>
      <c r="D387" s="7" t="s">
        <v>136</v>
      </c>
      <c r="E387" s="6">
        <v>45566.0</v>
      </c>
      <c r="F387" s="52">
        <f t="shared" si="1"/>
        <v>4</v>
      </c>
      <c r="G387" s="6">
        <v>45603.0</v>
      </c>
      <c r="H387" s="52">
        <f t="shared" si="2"/>
        <v>3</v>
      </c>
      <c r="I387" s="7" t="s">
        <v>56</v>
      </c>
      <c r="J387" s="10"/>
      <c r="K387" s="56"/>
      <c r="L387" s="10"/>
      <c r="M387" s="10"/>
      <c r="N387" s="7" t="s">
        <v>18</v>
      </c>
      <c r="O387" s="10"/>
    </row>
    <row r="388">
      <c r="A388" s="6">
        <v>45705.0</v>
      </c>
      <c r="B388" s="10"/>
      <c r="C388" s="7">
        <v>234405.0</v>
      </c>
      <c r="D388" s="7" t="s">
        <v>136</v>
      </c>
      <c r="E388" s="6">
        <v>45597.0</v>
      </c>
      <c r="F388" s="52">
        <f t="shared" si="1"/>
        <v>3</v>
      </c>
      <c r="G388" s="9">
        <v>45615.0</v>
      </c>
      <c r="H388" s="52">
        <f t="shared" si="2"/>
        <v>2</v>
      </c>
      <c r="I388" s="7" t="s">
        <v>57</v>
      </c>
      <c r="J388" s="7" t="s">
        <v>7</v>
      </c>
      <c r="K388" s="56"/>
      <c r="L388" s="10"/>
      <c r="M388" s="10"/>
      <c r="N388" s="7" t="s">
        <v>18</v>
      </c>
      <c r="O388" s="10"/>
    </row>
    <row r="389">
      <c r="A389" s="6">
        <v>45705.0</v>
      </c>
      <c r="B389" s="10"/>
      <c r="C389" s="7">
        <v>236147.0</v>
      </c>
      <c r="D389" s="7" t="s">
        <v>136</v>
      </c>
      <c r="E389" s="6">
        <v>45536.0</v>
      </c>
      <c r="F389" s="52">
        <f t="shared" si="1"/>
        <v>5</v>
      </c>
      <c r="G389" s="6">
        <v>45629.0</v>
      </c>
      <c r="H389" s="52">
        <f t="shared" si="2"/>
        <v>2</v>
      </c>
      <c r="I389" s="7" t="s">
        <v>56</v>
      </c>
      <c r="J389" s="10"/>
      <c r="K389" s="56"/>
      <c r="L389" s="10"/>
      <c r="M389" s="10"/>
      <c r="N389" s="7" t="s">
        <v>18</v>
      </c>
      <c r="O389" s="10"/>
    </row>
    <row r="390">
      <c r="A390" s="6">
        <v>45705.0</v>
      </c>
      <c r="B390" s="10"/>
      <c r="C390" s="7">
        <v>237051.0</v>
      </c>
      <c r="D390" s="7" t="s">
        <v>136</v>
      </c>
      <c r="E390" s="6">
        <v>45597.0</v>
      </c>
      <c r="F390" s="52">
        <f t="shared" si="1"/>
        <v>3</v>
      </c>
      <c r="G390" s="9">
        <v>45639.0</v>
      </c>
      <c r="H390" s="52">
        <f t="shared" si="2"/>
        <v>2</v>
      </c>
      <c r="I390" s="7" t="s">
        <v>56</v>
      </c>
      <c r="J390" s="10"/>
      <c r="K390" s="56"/>
      <c r="L390" s="10"/>
      <c r="M390" s="10"/>
      <c r="N390" s="7" t="s">
        <v>18</v>
      </c>
      <c r="O390" s="10"/>
    </row>
    <row r="391">
      <c r="A391" s="6">
        <v>45705.0</v>
      </c>
      <c r="B391" s="10"/>
      <c r="C391" s="7">
        <v>237945.0</v>
      </c>
      <c r="D391" s="7" t="s">
        <v>136</v>
      </c>
      <c r="E391" s="6">
        <v>45597.0</v>
      </c>
      <c r="F391" s="52">
        <f t="shared" si="1"/>
        <v>3</v>
      </c>
      <c r="G391" s="6">
        <v>45661.0</v>
      </c>
      <c r="H391" s="52">
        <f t="shared" si="2"/>
        <v>1</v>
      </c>
      <c r="I391" s="7" t="s">
        <v>56</v>
      </c>
      <c r="J391" s="10"/>
      <c r="K391" s="56"/>
      <c r="L391" s="10"/>
      <c r="M391" s="10"/>
      <c r="N391" s="7" t="s">
        <v>18</v>
      </c>
      <c r="O391" s="10"/>
    </row>
    <row r="392">
      <c r="A392" s="6">
        <v>45705.0</v>
      </c>
      <c r="B392" s="10"/>
      <c r="C392" s="7">
        <v>238666.0</v>
      </c>
      <c r="D392" s="7" t="s">
        <v>136</v>
      </c>
      <c r="E392" s="6">
        <v>45566.0</v>
      </c>
      <c r="F392" s="52">
        <f t="shared" si="1"/>
        <v>4</v>
      </c>
      <c r="G392" s="6">
        <v>45670.0</v>
      </c>
      <c r="H392" s="52">
        <f t="shared" si="2"/>
        <v>1</v>
      </c>
      <c r="I392" s="7" t="s">
        <v>117</v>
      </c>
      <c r="J392" s="10"/>
      <c r="K392" s="56"/>
      <c r="L392" s="10"/>
      <c r="M392" s="10"/>
      <c r="N392" s="7" t="s">
        <v>18</v>
      </c>
      <c r="O392" s="10"/>
    </row>
    <row r="393">
      <c r="A393" s="6">
        <v>45705.0</v>
      </c>
      <c r="B393" s="10"/>
      <c r="C393" s="7">
        <v>240116.0</v>
      </c>
      <c r="D393" s="7" t="s">
        <v>136</v>
      </c>
      <c r="E393" s="6">
        <v>45658.0</v>
      </c>
      <c r="F393" s="52">
        <f t="shared" si="1"/>
        <v>1</v>
      </c>
      <c r="G393" s="6">
        <v>45681.0</v>
      </c>
      <c r="H393" s="52">
        <f t="shared" si="2"/>
        <v>0</v>
      </c>
      <c r="I393" s="7" t="s">
        <v>48</v>
      </c>
      <c r="J393" s="10"/>
      <c r="K393" s="56"/>
      <c r="L393" s="10"/>
      <c r="M393" s="10"/>
      <c r="N393" s="7" t="s">
        <v>18</v>
      </c>
      <c r="O393" s="10"/>
    </row>
    <row r="394">
      <c r="A394" s="6">
        <v>45705.0</v>
      </c>
      <c r="B394" s="10"/>
      <c r="C394" s="7">
        <v>238338.0</v>
      </c>
      <c r="D394" s="7" t="s">
        <v>136</v>
      </c>
      <c r="E394" s="6">
        <v>45658.0</v>
      </c>
      <c r="F394" s="52">
        <f t="shared" si="1"/>
        <v>1</v>
      </c>
      <c r="G394" s="6">
        <v>45688.0</v>
      </c>
      <c r="H394" s="52">
        <f t="shared" si="2"/>
        <v>0</v>
      </c>
      <c r="I394" s="7" t="s">
        <v>48</v>
      </c>
      <c r="J394" s="10"/>
      <c r="K394" s="56"/>
      <c r="L394" s="10"/>
      <c r="M394" s="10"/>
      <c r="N394" s="7" t="s">
        <v>18</v>
      </c>
      <c r="O394" s="10"/>
    </row>
    <row r="395">
      <c r="A395" s="6">
        <v>45705.0</v>
      </c>
      <c r="B395" s="10"/>
      <c r="C395" s="7">
        <v>240936.0</v>
      </c>
      <c r="D395" s="7" t="s">
        <v>136</v>
      </c>
      <c r="E395" s="6">
        <v>45658.0</v>
      </c>
      <c r="F395" s="52">
        <f t="shared" si="1"/>
        <v>1</v>
      </c>
      <c r="G395" s="6">
        <v>45693.0</v>
      </c>
      <c r="H395" s="52">
        <f t="shared" si="2"/>
        <v>0</v>
      </c>
      <c r="I395" s="7" t="s">
        <v>44</v>
      </c>
      <c r="J395" s="10"/>
      <c r="K395" s="56"/>
      <c r="L395" s="10"/>
      <c r="M395" s="10"/>
      <c r="N395" s="7" t="s">
        <v>18</v>
      </c>
      <c r="O395" s="10"/>
    </row>
    <row r="396">
      <c r="A396" s="6">
        <v>45705.0</v>
      </c>
      <c r="B396" s="10"/>
      <c r="C396" s="7">
        <v>209024.0</v>
      </c>
      <c r="D396" s="7" t="s">
        <v>137</v>
      </c>
      <c r="E396" s="6">
        <v>45292.0</v>
      </c>
      <c r="F396" s="52">
        <f t="shared" si="1"/>
        <v>13</v>
      </c>
      <c r="G396" s="6">
        <v>45387.0</v>
      </c>
      <c r="H396" s="52">
        <f t="shared" si="2"/>
        <v>10</v>
      </c>
      <c r="I396" s="7" t="s">
        <v>44</v>
      </c>
      <c r="J396" s="10"/>
      <c r="K396" s="56"/>
      <c r="L396" s="10"/>
      <c r="M396" s="10"/>
      <c r="N396" s="7" t="s">
        <v>18</v>
      </c>
      <c r="O396" s="10"/>
    </row>
    <row r="397">
      <c r="A397" s="6">
        <v>45705.0</v>
      </c>
      <c r="B397" s="10"/>
      <c r="C397" s="7">
        <v>76834.0</v>
      </c>
      <c r="D397" s="7" t="s">
        <v>137</v>
      </c>
      <c r="E397" s="6">
        <v>43831.0</v>
      </c>
      <c r="F397" s="52">
        <f t="shared" si="1"/>
        <v>61</v>
      </c>
      <c r="G397" s="6">
        <v>44249.0</v>
      </c>
      <c r="H397" s="52">
        <f t="shared" si="2"/>
        <v>47</v>
      </c>
      <c r="I397" s="7" t="s">
        <v>60</v>
      </c>
      <c r="J397" s="10"/>
      <c r="K397" s="56"/>
      <c r="L397" s="10"/>
      <c r="M397" s="10"/>
      <c r="N397" s="7" t="s">
        <v>18</v>
      </c>
      <c r="O397" s="10"/>
    </row>
    <row r="398">
      <c r="A398" s="6">
        <v>45705.0</v>
      </c>
      <c r="B398" s="10"/>
      <c r="C398" s="7">
        <v>225503.0</v>
      </c>
      <c r="D398" s="7" t="s">
        <v>137</v>
      </c>
      <c r="E398" s="6">
        <v>45474.0</v>
      </c>
      <c r="F398" s="52">
        <f t="shared" si="1"/>
        <v>7</v>
      </c>
      <c r="G398" s="6">
        <v>45527.0</v>
      </c>
      <c r="H398" s="52">
        <f t="shared" si="2"/>
        <v>5</v>
      </c>
      <c r="I398" s="7" t="s">
        <v>48</v>
      </c>
      <c r="J398" s="10"/>
      <c r="K398" s="56"/>
      <c r="L398" s="10"/>
      <c r="M398" s="10"/>
      <c r="N398" s="7" t="s">
        <v>18</v>
      </c>
      <c r="O398" s="10"/>
    </row>
    <row r="399">
      <c r="A399" s="6">
        <v>45705.0</v>
      </c>
      <c r="B399" s="10"/>
      <c r="C399" s="7">
        <v>192327.0</v>
      </c>
      <c r="D399" s="7" t="s">
        <v>137</v>
      </c>
      <c r="E399" s="6">
        <v>45170.0</v>
      </c>
      <c r="F399" s="52">
        <f t="shared" si="1"/>
        <v>17</v>
      </c>
      <c r="G399" s="9">
        <v>45257.0</v>
      </c>
      <c r="H399" s="52">
        <f t="shared" si="2"/>
        <v>14</v>
      </c>
      <c r="I399" s="7" t="s">
        <v>44</v>
      </c>
      <c r="J399" s="10"/>
      <c r="K399" s="56"/>
      <c r="L399" s="10"/>
      <c r="M399" s="10"/>
      <c r="N399" s="7" t="s">
        <v>18</v>
      </c>
      <c r="O399" s="10"/>
    </row>
    <row r="400">
      <c r="A400" s="6">
        <v>45705.0</v>
      </c>
      <c r="B400" s="10"/>
      <c r="C400" s="7">
        <v>188072.0</v>
      </c>
      <c r="D400" s="7" t="s">
        <v>137</v>
      </c>
      <c r="E400" s="6">
        <v>45078.0</v>
      </c>
      <c r="F400" s="52">
        <f t="shared" si="1"/>
        <v>20</v>
      </c>
      <c r="G400" s="6">
        <v>45202.0</v>
      </c>
      <c r="H400" s="52">
        <f t="shared" si="2"/>
        <v>16</v>
      </c>
      <c r="I400" s="7" t="s">
        <v>44</v>
      </c>
      <c r="J400" s="10"/>
      <c r="K400" s="56"/>
      <c r="L400" s="10"/>
      <c r="M400" s="10"/>
      <c r="N400" s="7" t="s">
        <v>18</v>
      </c>
      <c r="O400" s="10"/>
    </row>
    <row r="401">
      <c r="A401" s="6">
        <v>45705.0</v>
      </c>
      <c r="B401" s="10"/>
      <c r="C401" s="7">
        <v>185031.0</v>
      </c>
      <c r="D401" s="7" t="s">
        <v>137</v>
      </c>
      <c r="E401" s="6">
        <v>45170.0</v>
      </c>
      <c r="F401" s="52">
        <f t="shared" si="1"/>
        <v>17</v>
      </c>
      <c r="G401" s="6">
        <v>45197.0</v>
      </c>
      <c r="H401" s="52">
        <f t="shared" si="2"/>
        <v>16</v>
      </c>
      <c r="I401" s="7" t="s">
        <v>44</v>
      </c>
      <c r="J401" s="10"/>
      <c r="K401" s="56"/>
      <c r="L401" s="10"/>
      <c r="M401" s="10"/>
      <c r="N401" s="7" t="s">
        <v>18</v>
      </c>
      <c r="O401" s="10"/>
    </row>
    <row r="402">
      <c r="A402" s="6">
        <v>45705.0</v>
      </c>
      <c r="B402" s="10"/>
      <c r="C402" s="7">
        <v>203884.0</v>
      </c>
      <c r="D402" s="7" t="s">
        <v>137</v>
      </c>
      <c r="E402" s="6">
        <v>45261.0</v>
      </c>
      <c r="F402" s="52">
        <f t="shared" si="1"/>
        <v>14</v>
      </c>
      <c r="G402" s="6">
        <v>45348.0</v>
      </c>
      <c r="H402" s="52">
        <f t="shared" si="2"/>
        <v>11</v>
      </c>
      <c r="I402" s="7" t="s">
        <v>44</v>
      </c>
      <c r="J402" s="10"/>
      <c r="K402" s="56"/>
      <c r="L402" s="10"/>
      <c r="M402" s="10"/>
      <c r="N402" s="7" t="s">
        <v>18</v>
      </c>
      <c r="O402" s="10"/>
    </row>
    <row r="403">
      <c r="A403" s="6">
        <v>45705.0</v>
      </c>
      <c r="B403" s="10"/>
      <c r="C403" s="7">
        <v>204639.0</v>
      </c>
      <c r="D403" s="7" t="s">
        <v>137</v>
      </c>
      <c r="E403" s="6">
        <v>45292.0</v>
      </c>
      <c r="F403" s="52">
        <f t="shared" si="1"/>
        <v>13</v>
      </c>
      <c r="G403" s="6">
        <v>45355.0</v>
      </c>
      <c r="H403" s="52">
        <f t="shared" si="2"/>
        <v>11</v>
      </c>
      <c r="I403" s="7" t="s">
        <v>44</v>
      </c>
      <c r="J403" s="10"/>
      <c r="K403" s="56"/>
      <c r="L403" s="10"/>
      <c r="M403" s="10"/>
      <c r="N403" s="7" t="s">
        <v>18</v>
      </c>
      <c r="O403" s="10"/>
    </row>
    <row r="404">
      <c r="A404" s="6">
        <v>45705.0</v>
      </c>
      <c r="B404" s="10"/>
      <c r="C404" s="7">
        <v>210925.0</v>
      </c>
      <c r="D404" s="7" t="s">
        <v>137</v>
      </c>
      <c r="E404" s="6">
        <v>45352.0</v>
      </c>
      <c r="F404" s="52">
        <f t="shared" si="1"/>
        <v>11</v>
      </c>
      <c r="G404" s="6">
        <v>45399.0</v>
      </c>
      <c r="H404" s="52">
        <f t="shared" si="2"/>
        <v>10</v>
      </c>
      <c r="I404" s="7" t="s">
        <v>44</v>
      </c>
      <c r="J404" s="10"/>
      <c r="K404" s="56"/>
      <c r="L404" s="10"/>
      <c r="M404" s="10"/>
      <c r="N404" s="7" t="s">
        <v>18</v>
      </c>
      <c r="O404" s="10"/>
    </row>
    <row r="405">
      <c r="A405" s="6">
        <v>45705.0</v>
      </c>
      <c r="B405" s="10"/>
      <c r="C405" s="7">
        <v>213354.0</v>
      </c>
      <c r="D405" s="7" t="s">
        <v>137</v>
      </c>
      <c r="E405" s="6">
        <v>45383.0</v>
      </c>
      <c r="F405" s="52">
        <f t="shared" si="1"/>
        <v>10</v>
      </c>
      <c r="G405" s="6">
        <v>45422.0</v>
      </c>
      <c r="H405" s="52">
        <f t="shared" si="2"/>
        <v>9</v>
      </c>
      <c r="I405" s="7" t="s">
        <v>44</v>
      </c>
      <c r="J405" s="10"/>
      <c r="K405" s="56"/>
      <c r="L405" s="10"/>
      <c r="M405" s="10"/>
      <c r="N405" s="7" t="s">
        <v>18</v>
      </c>
      <c r="O405" s="10"/>
    </row>
    <row r="406">
      <c r="A406" s="6">
        <v>45705.0</v>
      </c>
      <c r="B406" s="10"/>
      <c r="C406" s="7">
        <v>175118.0</v>
      </c>
      <c r="D406" s="7" t="s">
        <v>137</v>
      </c>
      <c r="E406" s="6">
        <v>45413.0</v>
      </c>
      <c r="F406" s="52">
        <f t="shared" si="1"/>
        <v>9</v>
      </c>
      <c r="G406" s="6">
        <v>45555.0</v>
      </c>
      <c r="H406" s="52">
        <f t="shared" si="2"/>
        <v>4</v>
      </c>
      <c r="I406" s="7" t="s">
        <v>44</v>
      </c>
      <c r="J406" s="10"/>
      <c r="K406" s="56"/>
      <c r="L406" s="10"/>
      <c r="M406" s="10"/>
      <c r="N406" s="7" t="s">
        <v>18</v>
      </c>
      <c r="O406" s="10"/>
    </row>
    <row r="407">
      <c r="A407" s="6">
        <v>45705.0</v>
      </c>
      <c r="B407" s="10"/>
      <c r="C407" s="7">
        <v>225959.0</v>
      </c>
      <c r="D407" s="7" t="s">
        <v>137</v>
      </c>
      <c r="E407" s="6">
        <v>45505.0</v>
      </c>
      <c r="F407" s="52">
        <f t="shared" si="1"/>
        <v>6</v>
      </c>
      <c r="G407" s="6">
        <v>45527.0</v>
      </c>
      <c r="H407" s="52">
        <f t="shared" si="2"/>
        <v>5</v>
      </c>
      <c r="I407" s="7" t="s">
        <v>48</v>
      </c>
      <c r="J407" s="10"/>
      <c r="K407" s="56"/>
      <c r="L407" s="10"/>
      <c r="M407" s="10"/>
      <c r="N407" s="7" t="s">
        <v>18</v>
      </c>
      <c r="O407" s="10"/>
    </row>
    <row r="408">
      <c r="A408" s="6">
        <v>45705.0</v>
      </c>
      <c r="B408" s="10"/>
      <c r="C408" s="7">
        <v>224591.0</v>
      </c>
      <c r="D408" s="7" t="s">
        <v>137</v>
      </c>
      <c r="E408" s="6">
        <v>45474.0</v>
      </c>
      <c r="F408" s="52">
        <f t="shared" si="1"/>
        <v>7</v>
      </c>
      <c r="G408" s="6">
        <v>45520.0</v>
      </c>
      <c r="H408" s="52">
        <f t="shared" si="2"/>
        <v>6</v>
      </c>
      <c r="I408" s="7" t="s">
        <v>44</v>
      </c>
      <c r="J408" s="10"/>
      <c r="K408" s="56"/>
      <c r="L408" s="10"/>
      <c r="M408" s="10"/>
      <c r="N408" s="7" t="s">
        <v>18</v>
      </c>
      <c r="O408" s="10"/>
    </row>
    <row r="409">
      <c r="A409" s="6">
        <v>45705.0</v>
      </c>
      <c r="B409" s="10"/>
      <c r="C409" s="7">
        <v>234928.0</v>
      </c>
      <c r="D409" s="7" t="s">
        <v>137</v>
      </c>
      <c r="E409" s="6">
        <v>45536.0</v>
      </c>
      <c r="F409" s="52">
        <f t="shared" si="1"/>
        <v>5</v>
      </c>
      <c r="G409" s="9">
        <v>45621.0</v>
      </c>
      <c r="H409" s="52">
        <f t="shared" si="2"/>
        <v>2</v>
      </c>
      <c r="I409" s="7" t="s">
        <v>48</v>
      </c>
      <c r="J409" s="10"/>
      <c r="K409" s="56"/>
      <c r="L409" s="10"/>
      <c r="M409" s="10"/>
      <c r="N409" s="7" t="s">
        <v>18</v>
      </c>
      <c r="O409" s="10"/>
    </row>
    <row r="410">
      <c r="A410" s="6">
        <v>45705.0</v>
      </c>
      <c r="B410" s="10"/>
      <c r="C410" s="7">
        <v>231926.0</v>
      </c>
      <c r="D410" s="7" t="s">
        <v>137</v>
      </c>
      <c r="E410" s="6">
        <v>45566.0</v>
      </c>
      <c r="F410" s="52">
        <f t="shared" si="1"/>
        <v>4</v>
      </c>
      <c r="G410" s="9">
        <v>45589.0</v>
      </c>
      <c r="H410" s="52">
        <f t="shared" si="2"/>
        <v>3</v>
      </c>
      <c r="I410" s="7" t="s">
        <v>48</v>
      </c>
      <c r="J410" s="10"/>
      <c r="K410" s="56"/>
      <c r="L410" s="10"/>
      <c r="M410" s="10"/>
      <c r="N410" s="7" t="s">
        <v>18</v>
      </c>
      <c r="O410" s="10"/>
    </row>
    <row r="411">
      <c r="A411" s="6">
        <v>45705.0</v>
      </c>
      <c r="B411" s="6">
        <v>45706.0</v>
      </c>
      <c r="C411" s="7">
        <v>233427.0</v>
      </c>
      <c r="D411" s="7" t="s">
        <v>137</v>
      </c>
      <c r="E411" s="6">
        <v>45566.0</v>
      </c>
      <c r="F411" s="52">
        <f t="shared" si="1"/>
        <v>4</v>
      </c>
      <c r="G411" s="6">
        <v>45543.0</v>
      </c>
      <c r="H411" s="52">
        <f t="shared" si="2"/>
        <v>5</v>
      </c>
      <c r="I411" s="7" t="s">
        <v>69</v>
      </c>
      <c r="J411" s="7" t="s">
        <v>7</v>
      </c>
      <c r="K411" s="53" t="s">
        <v>138</v>
      </c>
      <c r="L411" s="10"/>
      <c r="M411" s="10"/>
      <c r="N411" s="7" t="s">
        <v>17</v>
      </c>
      <c r="O411" s="10"/>
    </row>
    <row r="412">
      <c r="A412" s="6">
        <v>45705.0</v>
      </c>
      <c r="B412" s="10"/>
      <c r="C412" s="7">
        <v>233406.0</v>
      </c>
      <c r="D412" s="7" t="s">
        <v>137</v>
      </c>
      <c r="E412" s="6">
        <v>45566.0</v>
      </c>
      <c r="F412" s="52">
        <f t="shared" si="1"/>
        <v>4</v>
      </c>
      <c r="G412" s="6">
        <v>45603.0</v>
      </c>
      <c r="H412" s="52">
        <f t="shared" si="2"/>
        <v>3</v>
      </c>
      <c r="I412" s="7" t="s">
        <v>44</v>
      </c>
      <c r="J412" s="10"/>
      <c r="K412" s="56"/>
      <c r="L412" s="10"/>
      <c r="M412" s="10"/>
      <c r="N412" s="7" t="s">
        <v>18</v>
      </c>
      <c r="O412" s="10"/>
    </row>
    <row r="413">
      <c r="A413" s="6">
        <v>45705.0</v>
      </c>
      <c r="B413" s="10"/>
      <c r="C413" s="7">
        <v>92655.0</v>
      </c>
      <c r="D413" s="7" t="s">
        <v>87</v>
      </c>
      <c r="E413" s="6">
        <v>44774.0</v>
      </c>
      <c r="F413" s="52">
        <f t="shared" si="1"/>
        <v>30</v>
      </c>
      <c r="G413" s="9">
        <v>44883.0</v>
      </c>
      <c r="H413" s="52">
        <f t="shared" si="2"/>
        <v>27</v>
      </c>
      <c r="I413" s="7" t="s">
        <v>117</v>
      </c>
      <c r="J413" s="10"/>
      <c r="K413" s="56"/>
      <c r="L413" s="10"/>
      <c r="M413" s="10"/>
      <c r="N413" s="7" t="s">
        <v>18</v>
      </c>
      <c r="O413" s="10"/>
    </row>
    <row r="414">
      <c r="A414" s="6">
        <v>45705.0</v>
      </c>
      <c r="B414" s="10"/>
      <c r="C414" s="7">
        <v>140079.0</v>
      </c>
      <c r="D414" s="7" t="s">
        <v>87</v>
      </c>
      <c r="E414" s="6">
        <v>44743.0</v>
      </c>
      <c r="F414" s="52">
        <f t="shared" si="1"/>
        <v>31</v>
      </c>
      <c r="G414" s="6">
        <v>44797.0</v>
      </c>
      <c r="H414" s="52">
        <f t="shared" si="2"/>
        <v>29</v>
      </c>
      <c r="I414" s="7" t="s">
        <v>44</v>
      </c>
      <c r="J414" s="10"/>
      <c r="K414" s="56"/>
      <c r="L414" s="10"/>
      <c r="M414" s="10"/>
      <c r="N414" s="7" t="s">
        <v>18</v>
      </c>
      <c r="O414" s="10"/>
    </row>
    <row r="415">
      <c r="A415" s="6">
        <v>45705.0</v>
      </c>
      <c r="B415" s="10"/>
      <c r="C415" s="7">
        <v>217666.0</v>
      </c>
      <c r="D415" s="7" t="s">
        <v>87</v>
      </c>
      <c r="E415" s="6">
        <v>45383.0</v>
      </c>
      <c r="F415" s="52">
        <f t="shared" si="1"/>
        <v>10</v>
      </c>
      <c r="G415" s="6">
        <v>45454.0</v>
      </c>
      <c r="H415" s="52">
        <f t="shared" si="2"/>
        <v>8</v>
      </c>
      <c r="I415" s="7" t="s">
        <v>56</v>
      </c>
      <c r="J415" s="10"/>
      <c r="K415" s="56"/>
      <c r="L415" s="10"/>
      <c r="M415" s="10"/>
      <c r="N415" s="7" t="s">
        <v>18</v>
      </c>
      <c r="O415" s="10"/>
    </row>
    <row r="416">
      <c r="A416" s="6">
        <v>45705.0</v>
      </c>
      <c r="B416" s="10"/>
      <c r="C416" s="7">
        <v>166155.0</v>
      </c>
      <c r="D416" s="7" t="s">
        <v>87</v>
      </c>
      <c r="E416" s="6">
        <v>44958.0</v>
      </c>
      <c r="F416" s="52">
        <f t="shared" si="1"/>
        <v>24</v>
      </c>
      <c r="G416" s="6">
        <v>45019.0</v>
      </c>
      <c r="H416" s="52">
        <f t="shared" si="2"/>
        <v>22</v>
      </c>
      <c r="I416" s="7" t="s">
        <v>41</v>
      </c>
      <c r="J416" s="10"/>
      <c r="K416" s="56"/>
      <c r="L416" s="10"/>
      <c r="M416" s="10"/>
      <c r="N416" s="7" t="s">
        <v>18</v>
      </c>
      <c r="O416" s="10"/>
    </row>
    <row r="417">
      <c r="A417" s="6">
        <v>45705.0</v>
      </c>
      <c r="B417" s="10"/>
      <c r="C417" s="7">
        <v>179011.0</v>
      </c>
      <c r="D417" s="7" t="s">
        <v>87</v>
      </c>
      <c r="E417" s="6">
        <v>44896.0</v>
      </c>
      <c r="F417" s="52">
        <f t="shared" si="1"/>
        <v>26</v>
      </c>
      <c r="G417" s="6">
        <v>45127.0</v>
      </c>
      <c r="H417" s="52">
        <f t="shared" si="2"/>
        <v>18</v>
      </c>
      <c r="I417" s="7" t="s">
        <v>117</v>
      </c>
      <c r="J417" s="10"/>
      <c r="K417" s="56"/>
      <c r="L417" s="10"/>
      <c r="M417" s="10"/>
      <c r="N417" s="7" t="s">
        <v>18</v>
      </c>
      <c r="O417" s="10"/>
    </row>
    <row r="418">
      <c r="A418" s="6">
        <v>45705.0</v>
      </c>
      <c r="B418" s="10"/>
      <c r="C418" s="7">
        <v>162850.0</v>
      </c>
      <c r="D418" s="7" t="s">
        <v>87</v>
      </c>
      <c r="E418" s="6">
        <v>44958.0</v>
      </c>
      <c r="F418" s="52">
        <f t="shared" si="1"/>
        <v>24</v>
      </c>
      <c r="G418" s="6">
        <v>44994.0</v>
      </c>
      <c r="H418" s="52">
        <f t="shared" si="2"/>
        <v>23</v>
      </c>
      <c r="I418" s="7" t="s">
        <v>69</v>
      </c>
      <c r="J418" s="7" t="s">
        <v>7</v>
      </c>
      <c r="K418" s="56"/>
      <c r="L418" s="10"/>
      <c r="M418" s="10"/>
      <c r="N418" s="7" t="s">
        <v>18</v>
      </c>
      <c r="O418" s="10"/>
    </row>
    <row r="419">
      <c r="A419" s="6">
        <v>45705.0</v>
      </c>
      <c r="B419" s="10"/>
      <c r="C419" s="7">
        <v>193233.0</v>
      </c>
      <c r="D419" s="7" t="s">
        <v>87</v>
      </c>
      <c r="E419" s="6">
        <v>45200.0</v>
      </c>
      <c r="F419" s="52">
        <f t="shared" si="1"/>
        <v>16</v>
      </c>
      <c r="G419" s="9">
        <v>45247.0</v>
      </c>
      <c r="H419" s="52">
        <f t="shared" si="2"/>
        <v>15</v>
      </c>
      <c r="I419" s="7" t="s">
        <v>57</v>
      </c>
      <c r="J419" s="7">
        <v>328.0</v>
      </c>
      <c r="K419" s="56"/>
      <c r="L419" s="10"/>
      <c r="M419" s="10"/>
      <c r="N419" s="7" t="s">
        <v>18</v>
      </c>
      <c r="O419" s="10"/>
    </row>
    <row r="420">
      <c r="A420" s="6">
        <v>45705.0</v>
      </c>
      <c r="B420" s="10"/>
      <c r="C420" s="7">
        <v>197860.0</v>
      </c>
      <c r="D420" s="7" t="s">
        <v>87</v>
      </c>
      <c r="E420" s="6">
        <v>45200.0</v>
      </c>
      <c r="F420" s="52">
        <f t="shared" si="1"/>
        <v>16</v>
      </c>
      <c r="G420" s="6">
        <v>45300.0</v>
      </c>
      <c r="H420" s="52">
        <f t="shared" si="2"/>
        <v>13</v>
      </c>
      <c r="I420" s="7" t="s">
        <v>60</v>
      </c>
      <c r="J420" s="10"/>
      <c r="K420" s="56"/>
      <c r="L420" s="10"/>
      <c r="M420" s="10"/>
      <c r="N420" s="7" t="s">
        <v>18</v>
      </c>
      <c r="O420" s="10"/>
    </row>
    <row r="421">
      <c r="A421" s="6">
        <v>45705.0</v>
      </c>
      <c r="B421" s="10"/>
      <c r="C421" s="7">
        <v>203151.0</v>
      </c>
      <c r="D421" s="7" t="s">
        <v>87</v>
      </c>
      <c r="E421" s="6">
        <v>45323.0</v>
      </c>
      <c r="F421" s="52">
        <f t="shared" si="1"/>
        <v>12</v>
      </c>
      <c r="G421" s="6">
        <v>45342.0</v>
      </c>
      <c r="H421" s="52">
        <f t="shared" si="2"/>
        <v>11</v>
      </c>
      <c r="I421" s="7" t="s">
        <v>57</v>
      </c>
      <c r="J421" s="7" t="s">
        <v>135</v>
      </c>
      <c r="K421" s="56"/>
      <c r="L421" s="10"/>
      <c r="M421" s="10"/>
      <c r="N421" s="7" t="s">
        <v>18</v>
      </c>
      <c r="O421" s="10"/>
    </row>
    <row r="422">
      <c r="A422" s="6">
        <v>45705.0</v>
      </c>
      <c r="B422" s="10"/>
      <c r="C422" s="7">
        <v>204492.0</v>
      </c>
      <c r="D422" s="7" t="s">
        <v>87</v>
      </c>
      <c r="E422" s="6">
        <v>45261.0</v>
      </c>
      <c r="F422" s="52">
        <f t="shared" si="1"/>
        <v>14</v>
      </c>
      <c r="G422" s="6">
        <v>45357.0</v>
      </c>
      <c r="H422" s="52">
        <f t="shared" si="2"/>
        <v>11</v>
      </c>
      <c r="I422" s="7" t="s">
        <v>44</v>
      </c>
      <c r="J422" s="10"/>
      <c r="K422" s="56"/>
      <c r="L422" s="10"/>
      <c r="M422" s="10"/>
      <c r="N422" s="7" t="s">
        <v>18</v>
      </c>
      <c r="O422" s="10"/>
    </row>
    <row r="423">
      <c r="A423" s="6">
        <v>45705.0</v>
      </c>
      <c r="B423" s="10"/>
      <c r="C423" s="7">
        <v>181067.0</v>
      </c>
      <c r="D423" s="7" t="s">
        <v>87</v>
      </c>
      <c r="E423" s="6">
        <v>45292.0</v>
      </c>
      <c r="F423" s="52">
        <f t="shared" si="1"/>
        <v>13</v>
      </c>
      <c r="G423" s="6">
        <v>45386.0</v>
      </c>
      <c r="H423" s="52">
        <f t="shared" si="2"/>
        <v>10</v>
      </c>
      <c r="I423" s="7" t="s">
        <v>56</v>
      </c>
      <c r="J423" s="10"/>
      <c r="K423" s="56"/>
      <c r="L423" s="10"/>
      <c r="M423" s="10"/>
      <c r="N423" s="7" t="s">
        <v>18</v>
      </c>
      <c r="O423" s="10"/>
    </row>
    <row r="424">
      <c r="A424" s="6">
        <v>45705.0</v>
      </c>
      <c r="B424" s="10"/>
      <c r="C424" s="7">
        <v>215810.0</v>
      </c>
      <c r="D424" s="7" t="s">
        <v>87</v>
      </c>
      <c r="E424" s="6">
        <v>45413.0</v>
      </c>
      <c r="F424" s="52">
        <f t="shared" si="1"/>
        <v>9</v>
      </c>
      <c r="G424" s="6">
        <v>45439.0</v>
      </c>
      <c r="H424" s="52">
        <f t="shared" si="2"/>
        <v>8</v>
      </c>
      <c r="I424" s="7" t="s">
        <v>44</v>
      </c>
      <c r="J424" s="10"/>
      <c r="K424" s="56"/>
      <c r="L424" s="10"/>
      <c r="M424" s="10"/>
      <c r="N424" s="7" t="s">
        <v>18</v>
      </c>
      <c r="O424" s="10"/>
    </row>
    <row r="425">
      <c r="A425" s="6">
        <v>45705.0</v>
      </c>
      <c r="B425" s="6">
        <v>45705.0</v>
      </c>
      <c r="C425" s="7">
        <v>209512.0</v>
      </c>
      <c r="D425" s="7" t="s">
        <v>87</v>
      </c>
      <c r="E425" s="6">
        <v>45292.0</v>
      </c>
      <c r="F425" s="52">
        <f t="shared" si="1"/>
        <v>13</v>
      </c>
      <c r="G425" s="6">
        <v>45390.0</v>
      </c>
      <c r="H425" s="52">
        <f t="shared" si="2"/>
        <v>10</v>
      </c>
      <c r="I425" s="7" t="s">
        <v>48</v>
      </c>
      <c r="J425" s="7">
        <v>404.0</v>
      </c>
      <c r="K425" s="53">
        <v>6120.48</v>
      </c>
      <c r="L425" s="7" t="s">
        <v>50</v>
      </c>
      <c r="M425" s="6">
        <v>45705.0</v>
      </c>
      <c r="N425" s="7" t="s">
        <v>21</v>
      </c>
      <c r="O425" s="7" t="s">
        <v>113</v>
      </c>
    </row>
    <row r="426">
      <c r="A426" s="6">
        <v>45705.0</v>
      </c>
      <c r="B426" s="10"/>
      <c r="C426" s="7">
        <v>232025.0</v>
      </c>
      <c r="D426" s="7" t="s">
        <v>139</v>
      </c>
      <c r="E426" s="6">
        <v>45413.0</v>
      </c>
      <c r="F426" s="52">
        <f t="shared" si="1"/>
        <v>9</v>
      </c>
      <c r="G426" s="9">
        <v>45588.0</v>
      </c>
      <c r="H426" s="52">
        <f t="shared" si="2"/>
        <v>3</v>
      </c>
      <c r="I426" s="7" t="s">
        <v>48</v>
      </c>
      <c r="J426" s="10"/>
      <c r="K426" s="56"/>
      <c r="L426" s="10"/>
      <c r="M426" s="10"/>
      <c r="N426" s="7" t="s">
        <v>18</v>
      </c>
      <c r="O426" s="10"/>
    </row>
    <row r="427">
      <c r="A427" s="6">
        <v>45705.0</v>
      </c>
      <c r="B427" s="10"/>
      <c r="C427" s="7">
        <v>236115.0</v>
      </c>
      <c r="D427" s="7" t="s">
        <v>139</v>
      </c>
      <c r="E427" s="6">
        <v>45597.0</v>
      </c>
      <c r="F427" s="52">
        <f t="shared" si="1"/>
        <v>3</v>
      </c>
      <c r="G427" s="6">
        <v>45629.0</v>
      </c>
      <c r="H427" s="52">
        <f t="shared" si="2"/>
        <v>2</v>
      </c>
      <c r="I427" s="7" t="s">
        <v>48</v>
      </c>
      <c r="J427" s="10"/>
      <c r="K427" s="56"/>
      <c r="L427" s="10"/>
      <c r="M427" s="10"/>
      <c r="N427" s="7" t="s">
        <v>18</v>
      </c>
      <c r="O427" s="10"/>
    </row>
    <row r="428">
      <c r="A428" s="6">
        <v>45705.0</v>
      </c>
      <c r="B428" s="10"/>
      <c r="C428" s="7">
        <v>234318.0</v>
      </c>
      <c r="D428" s="7" t="s">
        <v>139</v>
      </c>
      <c r="E428" s="6">
        <v>44197.0</v>
      </c>
      <c r="F428" s="52">
        <f t="shared" si="1"/>
        <v>49</v>
      </c>
      <c r="G428" s="9">
        <v>45615.0</v>
      </c>
      <c r="H428" s="52">
        <f t="shared" si="2"/>
        <v>2</v>
      </c>
      <c r="I428" s="7" t="s">
        <v>44</v>
      </c>
      <c r="J428" s="10"/>
      <c r="K428" s="56"/>
      <c r="L428" s="10"/>
      <c r="M428" s="10"/>
      <c r="N428" s="7" t="s">
        <v>18</v>
      </c>
      <c r="O428" s="10"/>
    </row>
    <row r="429">
      <c r="A429" s="6">
        <v>45705.0</v>
      </c>
      <c r="B429" s="10"/>
      <c r="C429" s="7">
        <v>220707.0</v>
      </c>
      <c r="D429" s="7" t="s">
        <v>139</v>
      </c>
      <c r="E429" s="6">
        <v>45474.0</v>
      </c>
      <c r="F429" s="52">
        <f t="shared" si="1"/>
        <v>7</v>
      </c>
      <c r="G429" s="6">
        <v>45481.0</v>
      </c>
      <c r="H429" s="52">
        <f t="shared" si="2"/>
        <v>7</v>
      </c>
      <c r="I429" s="7" t="s">
        <v>44</v>
      </c>
      <c r="J429" s="10"/>
      <c r="K429" s="56"/>
      <c r="L429" s="10"/>
      <c r="M429" s="10"/>
      <c r="N429" s="7" t="s">
        <v>18</v>
      </c>
      <c r="O429" s="10"/>
    </row>
    <row r="430">
      <c r="A430" s="6">
        <v>45705.0</v>
      </c>
      <c r="B430" s="10"/>
      <c r="C430" s="7">
        <v>224522.0</v>
      </c>
      <c r="D430" s="7" t="s">
        <v>139</v>
      </c>
      <c r="E430" s="6">
        <v>45474.0</v>
      </c>
      <c r="F430" s="52">
        <f t="shared" si="1"/>
        <v>7</v>
      </c>
      <c r="G430" s="6">
        <v>45523.0</v>
      </c>
      <c r="H430" s="52">
        <f t="shared" si="2"/>
        <v>5</v>
      </c>
      <c r="I430" s="7" t="s">
        <v>60</v>
      </c>
      <c r="J430" s="10"/>
      <c r="K430" s="56"/>
      <c r="L430" s="10"/>
      <c r="M430" s="10"/>
      <c r="N430" s="7" t="s">
        <v>18</v>
      </c>
      <c r="O430" s="10"/>
    </row>
    <row r="431">
      <c r="A431" s="6">
        <v>45705.0</v>
      </c>
      <c r="B431" s="10"/>
      <c r="C431" s="7">
        <v>227676.0</v>
      </c>
      <c r="D431" s="7" t="s">
        <v>139</v>
      </c>
      <c r="E431" s="6">
        <v>45505.0</v>
      </c>
      <c r="F431" s="52">
        <f t="shared" si="1"/>
        <v>6</v>
      </c>
      <c r="G431" s="6">
        <v>45546.0</v>
      </c>
      <c r="H431" s="52">
        <f t="shared" si="2"/>
        <v>5</v>
      </c>
      <c r="I431" s="7" t="s">
        <v>56</v>
      </c>
      <c r="J431" s="10"/>
      <c r="K431" s="56"/>
      <c r="L431" s="10"/>
      <c r="M431" s="10"/>
      <c r="N431" s="7" t="s">
        <v>18</v>
      </c>
      <c r="O431" s="10"/>
    </row>
    <row r="432">
      <c r="A432" s="6">
        <v>45705.0</v>
      </c>
      <c r="B432" s="10"/>
      <c r="C432" s="7">
        <v>228641.0</v>
      </c>
      <c r="D432" s="7" t="s">
        <v>139</v>
      </c>
      <c r="E432" s="6">
        <v>45383.0</v>
      </c>
      <c r="F432" s="52">
        <f t="shared" si="1"/>
        <v>10</v>
      </c>
      <c r="G432" s="6">
        <v>45555.0</v>
      </c>
      <c r="H432" s="52">
        <f t="shared" si="2"/>
        <v>4</v>
      </c>
      <c r="I432" s="7" t="s">
        <v>56</v>
      </c>
      <c r="J432" s="10"/>
      <c r="K432" s="56"/>
      <c r="L432" s="10"/>
      <c r="M432" s="10"/>
      <c r="N432" s="7" t="s">
        <v>18</v>
      </c>
      <c r="O432" s="10"/>
    </row>
    <row r="433">
      <c r="A433" s="6">
        <v>45705.0</v>
      </c>
      <c r="B433" s="10"/>
      <c r="C433" s="7">
        <v>230133.0</v>
      </c>
      <c r="D433" s="7" t="s">
        <v>139</v>
      </c>
      <c r="E433" s="6">
        <v>45536.0</v>
      </c>
      <c r="F433" s="52">
        <f t="shared" si="1"/>
        <v>5</v>
      </c>
      <c r="G433" s="6">
        <v>45572.0</v>
      </c>
      <c r="H433" s="52">
        <f t="shared" si="2"/>
        <v>4</v>
      </c>
      <c r="I433" s="7" t="s">
        <v>56</v>
      </c>
      <c r="J433" s="10"/>
      <c r="K433" s="56"/>
      <c r="L433" s="10"/>
      <c r="M433" s="10"/>
      <c r="N433" s="7" t="s">
        <v>18</v>
      </c>
      <c r="O433" s="10"/>
    </row>
    <row r="434">
      <c r="A434" s="6">
        <v>45705.0</v>
      </c>
      <c r="B434" s="10"/>
      <c r="C434" s="7">
        <v>230853.0</v>
      </c>
      <c r="D434" s="7" t="s">
        <v>139</v>
      </c>
      <c r="E434" s="6">
        <v>45536.0</v>
      </c>
      <c r="F434" s="52">
        <f t="shared" si="1"/>
        <v>5</v>
      </c>
      <c r="G434" s="9">
        <v>45587.0</v>
      </c>
      <c r="H434" s="52">
        <f t="shared" si="2"/>
        <v>3</v>
      </c>
      <c r="I434" s="7" t="s">
        <v>44</v>
      </c>
      <c r="J434" s="10"/>
      <c r="K434" s="56"/>
      <c r="L434" s="10"/>
      <c r="M434" s="10"/>
      <c r="N434" s="7" t="s">
        <v>18</v>
      </c>
      <c r="O434" s="10"/>
    </row>
    <row r="435">
      <c r="A435" s="6">
        <v>45705.0</v>
      </c>
      <c r="B435" s="10"/>
      <c r="C435" s="7">
        <v>233622.0</v>
      </c>
      <c r="D435" s="7" t="s">
        <v>139</v>
      </c>
      <c r="E435" s="6">
        <v>45505.0</v>
      </c>
      <c r="F435" s="52">
        <f t="shared" si="1"/>
        <v>6</v>
      </c>
      <c r="G435" s="6">
        <v>45543.0</v>
      </c>
      <c r="H435" s="52">
        <f t="shared" si="2"/>
        <v>5</v>
      </c>
      <c r="I435" s="7" t="s">
        <v>44</v>
      </c>
      <c r="J435" s="10"/>
      <c r="K435" s="56"/>
      <c r="L435" s="10"/>
      <c r="M435" s="10"/>
      <c r="N435" s="7" t="s">
        <v>18</v>
      </c>
      <c r="O435" s="10"/>
    </row>
    <row r="436">
      <c r="A436" s="6">
        <v>45705.0</v>
      </c>
      <c r="B436" s="10"/>
      <c r="C436" s="7">
        <v>184980.0</v>
      </c>
      <c r="D436" s="7" t="s">
        <v>139</v>
      </c>
      <c r="E436" s="6">
        <v>45108.0</v>
      </c>
      <c r="F436" s="52">
        <f t="shared" si="1"/>
        <v>19</v>
      </c>
      <c r="G436" s="6">
        <v>45174.0</v>
      </c>
      <c r="H436" s="52">
        <f t="shared" si="2"/>
        <v>17</v>
      </c>
      <c r="I436" s="7" t="s">
        <v>69</v>
      </c>
      <c r="J436" s="7" t="s">
        <v>7</v>
      </c>
      <c r="K436" s="56"/>
      <c r="L436" s="10"/>
      <c r="M436" s="10"/>
      <c r="N436" s="7" t="s">
        <v>18</v>
      </c>
      <c r="O436" s="10"/>
    </row>
    <row r="437">
      <c r="A437" s="6">
        <v>45705.0</v>
      </c>
      <c r="B437" s="10"/>
      <c r="C437" s="7">
        <v>233546.0</v>
      </c>
      <c r="D437" s="7" t="s">
        <v>139</v>
      </c>
      <c r="E437" s="6">
        <v>45566.0</v>
      </c>
      <c r="F437" s="52">
        <f t="shared" si="1"/>
        <v>4</v>
      </c>
      <c r="G437" s="9">
        <v>45624.0</v>
      </c>
      <c r="H437" s="52">
        <f t="shared" si="2"/>
        <v>2</v>
      </c>
      <c r="I437" s="7" t="s">
        <v>57</v>
      </c>
      <c r="J437" s="7" t="s">
        <v>7</v>
      </c>
      <c r="K437" s="56"/>
      <c r="L437" s="10"/>
      <c r="M437" s="10"/>
      <c r="N437" s="7" t="s">
        <v>18</v>
      </c>
      <c r="O437" s="10"/>
    </row>
    <row r="438">
      <c r="A438" s="6">
        <v>45705.0</v>
      </c>
      <c r="B438" s="10"/>
      <c r="C438" s="7">
        <v>236325.0</v>
      </c>
      <c r="D438" s="7" t="s">
        <v>139</v>
      </c>
      <c r="E438" s="6">
        <v>45566.0</v>
      </c>
      <c r="F438" s="52">
        <f t="shared" si="1"/>
        <v>4</v>
      </c>
      <c r="G438" s="6">
        <v>45631.0</v>
      </c>
      <c r="H438" s="52">
        <f t="shared" si="2"/>
        <v>2</v>
      </c>
      <c r="I438" s="7" t="s">
        <v>56</v>
      </c>
      <c r="J438" s="10"/>
      <c r="K438" s="56"/>
      <c r="L438" s="10"/>
      <c r="M438" s="10"/>
      <c r="N438" s="7" t="s">
        <v>18</v>
      </c>
      <c r="O438" s="10"/>
    </row>
    <row r="439">
      <c r="A439" s="6">
        <v>45705.0</v>
      </c>
      <c r="B439" s="10"/>
      <c r="C439" s="7">
        <v>237206.0</v>
      </c>
      <c r="D439" s="7" t="s">
        <v>139</v>
      </c>
      <c r="E439" s="6">
        <v>45566.0</v>
      </c>
      <c r="F439" s="52">
        <f t="shared" si="1"/>
        <v>4</v>
      </c>
      <c r="G439" s="9">
        <v>45644.0</v>
      </c>
      <c r="H439" s="52">
        <f t="shared" si="2"/>
        <v>2</v>
      </c>
      <c r="I439" s="7" t="s">
        <v>44</v>
      </c>
      <c r="J439" s="10"/>
      <c r="K439" s="56"/>
      <c r="L439" s="10"/>
      <c r="M439" s="10"/>
      <c r="N439" s="7" t="s">
        <v>18</v>
      </c>
      <c r="O439" s="10"/>
    </row>
    <row r="440">
      <c r="A440" s="6">
        <v>45705.0</v>
      </c>
      <c r="B440" s="10"/>
      <c r="C440" s="7">
        <v>206124.0</v>
      </c>
      <c r="D440" s="7" t="s">
        <v>139</v>
      </c>
      <c r="E440" s="6">
        <v>45536.0</v>
      </c>
      <c r="F440" s="52">
        <f t="shared" si="1"/>
        <v>5</v>
      </c>
      <c r="G440" s="6">
        <v>45663.0</v>
      </c>
      <c r="H440" s="52">
        <f t="shared" si="2"/>
        <v>1</v>
      </c>
      <c r="I440" s="7" t="s">
        <v>56</v>
      </c>
      <c r="J440" s="10"/>
      <c r="K440" s="56"/>
      <c r="L440" s="10"/>
      <c r="M440" s="10"/>
      <c r="N440" s="7" t="s">
        <v>18</v>
      </c>
      <c r="O440" s="10"/>
    </row>
    <row r="441">
      <c r="A441" s="6">
        <v>45705.0</v>
      </c>
      <c r="B441" s="10"/>
      <c r="C441" s="7">
        <v>238972.0</v>
      </c>
      <c r="D441" s="7" t="s">
        <v>139</v>
      </c>
      <c r="E441" s="6">
        <v>45566.0</v>
      </c>
      <c r="F441" s="52">
        <f t="shared" si="1"/>
        <v>4</v>
      </c>
      <c r="G441" s="6">
        <v>45667.0</v>
      </c>
      <c r="H441" s="52">
        <f t="shared" si="2"/>
        <v>1</v>
      </c>
      <c r="I441" s="7" t="s">
        <v>56</v>
      </c>
      <c r="J441" s="10"/>
      <c r="K441" s="56"/>
      <c r="L441" s="10"/>
      <c r="M441" s="10"/>
      <c r="N441" s="7" t="s">
        <v>18</v>
      </c>
      <c r="O441" s="10"/>
    </row>
    <row r="442">
      <c r="A442" s="6">
        <v>45705.0</v>
      </c>
      <c r="B442" s="10"/>
      <c r="C442" s="7">
        <v>240005.0</v>
      </c>
      <c r="D442" s="7" t="s">
        <v>139</v>
      </c>
      <c r="E442" s="6">
        <v>45658.0</v>
      </c>
      <c r="F442" s="52">
        <f t="shared" si="1"/>
        <v>1</v>
      </c>
      <c r="G442" s="6">
        <v>45677.0</v>
      </c>
      <c r="H442" s="52">
        <f t="shared" si="2"/>
        <v>0</v>
      </c>
      <c r="I442" s="7" t="s">
        <v>56</v>
      </c>
      <c r="J442" s="10"/>
      <c r="K442" s="56"/>
      <c r="L442" s="10"/>
      <c r="M442" s="10"/>
      <c r="N442" s="7" t="s">
        <v>18</v>
      </c>
      <c r="O442" s="10"/>
    </row>
    <row r="443">
      <c r="A443" s="6">
        <v>45705.0</v>
      </c>
      <c r="B443" s="10"/>
      <c r="C443" s="7">
        <v>241924.0</v>
      </c>
      <c r="D443" s="7" t="s">
        <v>139</v>
      </c>
      <c r="E443" s="6">
        <v>45627.0</v>
      </c>
      <c r="F443" s="52">
        <f t="shared" si="1"/>
        <v>2</v>
      </c>
      <c r="G443" s="6">
        <v>45693.0</v>
      </c>
      <c r="H443" s="52">
        <f t="shared" si="2"/>
        <v>0</v>
      </c>
      <c r="I443" s="7" t="s">
        <v>56</v>
      </c>
      <c r="J443" s="10"/>
      <c r="K443" s="56"/>
      <c r="L443" s="10"/>
      <c r="M443" s="10"/>
      <c r="N443" s="7" t="s">
        <v>18</v>
      </c>
      <c r="O443" s="10"/>
    </row>
    <row r="444">
      <c r="A444" s="6">
        <v>45705.0</v>
      </c>
      <c r="B444" s="10"/>
      <c r="C444" s="7">
        <v>226275.0</v>
      </c>
      <c r="D444" s="7" t="s">
        <v>139</v>
      </c>
      <c r="E444" s="6">
        <v>45658.0</v>
      </c>
      <c r="F444" s="52">
        <f t="shared" si="1"/>
        <v>1</v>
      </c>
      <c r="G444" s="6">
        <v>45333.0</v>
      </c>
      <c r="H444" s="52">
        <f t="shared" si="2"/>
        <v>12</v>
      </c>
      <c r="I444" s="7" t="s">
        <v>44</v>
      </c>
      <c r="J444" s="10"/>
      <c r="K444" s="56"/>
      <c r="L444" s="10"/>
      <c r="M444" s="10"/>
      <c r="N444" s="7" t="s">
        <v>18</v>
      </c>
      <c r="O444" s="10"/>
    </row>
    <row r="445">
      <c r="A445" s="6">
        <v>45705.0</v>
      </c>
      <c r="B445" s="10"/>
      <c r="C445" s="7">
        <v>125048.0</v>
      </c>
      <c r="D445" s="7" t="s">
        <v>140</v>
      </c>
      <c r="E445" s="6">
        <v>44621.0</v>
      </c>
      <c r="F445" s="52">
        <f t="shared" si="1"/>
        <v>35</v>
      </c>
      <c r="G445" s="6">
        <v>44671.0</v>
      </c>
      <c r="H445" s="52">
        <f t="shared" si="2"/>
        <v>33</v>
      </c>
      <c r="I445" s="7" t="s">
        <v>56</v>
      </c>
      <c r="J445" s="10"/>
      <c r="K445" s="56"/>
      <c r="L445" s="10"/>
      <c r="M445" s="10"/>
      <c r="N445" s="7" t="s">
        <v>18</v>
      </c>
      <c r="O445" s="10"/>
    </row>
    <row r="446">
      <c r="A446" s="6">
        <v>45705.0</v>
      </c>
      <c r="B446" s="10"/>
      <c r="C446" s="7">
        <v>212077.0</v>
      </c>
      <c r="D446" s="7" t="s">
        <v>140</v>
      </c>
      <c r="E446" s="6">
        <v>45383.0</v>
      </c>
      <c r="F446" s="52">
        <f t="shared" si="1"/>
        <v>10</v>
      </c>
      <c r="G446" s="6">
        <v>45407.0</v>
      </c>
      <c r="H446" s="52">
        <f t="shared" si="2"/>
        <v>9</v>
      </c>
      <c r="I446" s="7" t="s">
        <v>44</v>
      </c>
      <c r="J446" s="10"/>
      <c r="K446" s="56"/>
      <c r="L446" s="10"/>
      <c r="M446" s="10"/>
      <c r="N446" s="7" t="s">
        <v>18</v>
      </c>
      <c r="O446" s="10"/>
    </row>
    <row r="447">
      <c r="A447" s="6">
        <v>45705.0</v>
      </c>
      <c r="B447" s="6">
        <v>45706.0</v>
      </c>
      <c r="C447" s="7">
        <v>220802.0</v>
      </c>
      <c r="D447" s="7" t="s">
        <v>140</v>
      </c>
      <c r="E447" s="6">
        <v>45444.0</v>
      </c>
      <c r="F447" s="52">
        <f t="shared" si="1"/>
        <v>8</v>
      </c>
      <c r="G447" s="6">
        <v>45490.0</v>
      </c>
      <c r="H447" s="52">
        <f t="shared" si="2"/>
        <v>7</v>
      </c>
      <c r="I447" s="7" t="s">
        <v>57</v>
      </c>
      <c r="J447" s="7">
        <v>310.0</v>
      </c>
      <c r="K447" s="53">
        <v>7000.0</v>
      </c>
      <c r="L447" s="7"/>
      <c r="M447" s="10"/>
      <c r="N447" s="7" t="s">
        <v>19</v>
      </c>
      <c r="O447" s="10"/>
    </row>
    <row r="448">
      <c r="A448" s="6">
        <v>45705.0</v>
      </c>
      <c r="B448" s="10"/>
      <c r="C448" s="7">
        <v>236634.0</v>
      </c>
      <c r="D448" s="7" t="s">
        <v>140</v>
      </c>
      <c r="E448" s="6">
        <v>44927.0</v>
      </c>
      <c r="F448" s="52">
        <f t="shared" si="1"/>
        <v>25</v>
      </c>
      <c r="G448" s="6">
        <v>45635.0</v>
      </c>
      <c r="H448" s="52">
        <f t="shared" si="2"/>
        <v>2</v>
      </c>
      <c r="I448" s="7" t="s">
        <v>44</v>
      </c>
      <c r="J448" s="10"/>
      <c r="K448" s="56"/>
      <c r="L448" s="10"/>
      <c r="M448" s="10"/>
      <c r="N448" s="7" t="s">
        <v>18</v>
      </c>
      <c r="O448" s="10"/>
    </row>
    <row r="449">
      <c r="A449" s="6">
        <v>45705.0</v>
      </c>
      <c r="B449" s="10"/>
      <c r="C449" s="7">
        <v>233011.0</v>
      </c>
      <c r="D449" s="7" t="s">
        <v>140</v>
      </c>
      <c r="E449" s="6">
        <v>45413.0</v>
      </c>
      <c r="F449" s="52">
        <f t="shared" si="1"/>
        <v>9</v>
      </c>
      <c r="G449" s="6">
        <v>45601.0</v>
      </c>
      <c r="H449" s="52">
        <f t="shared" si="2"/>
        <v>3</v>
      </c>
      <c r="I449" s="7" t="s">
        <v>41</v>
      </c>
      <c r="J449" s="10"/>
      <c r="K449" s="56"/>
      <c r="L449" s="10"/>
      <c r="M449" s="10"/>
      <c r="N449" s="7" t="s">
        <v>18</v>
      </c>
      <c r="O449" s="10"/>
    </row>
    <row r="450">
      <c r="A450" s="6">
        <v>45705.0</v>
      </c>
      <c r="B450" s="10"/>
      <c r="C450" s="7">
        <v>238004.0</v>
      </c>
      <c r="D450" s="7" t="s">
        <v>140</v>
      </c>
      <c r="E450" s="6">
        <v>45352.0</v>
      </c>
      <c r="F450" s="52">
        <f t="shared" si="1"/>
        <v>11</v>
      </c>
      <c r="G450" s="6">
        <v>45665.0</v>
      </c>
      <c r="H450" s="52">
        <f t="shared" si="2"/>
        <v>1</v>
      </c>
      <c r="I450" s="7" t="s">
        <v>56</v>
      </c>
      <c r="J450" s="10"/>
      <c r="K450" s="56"/>
      <c r="L450" s="10"/>
      <c r="M450" s="10"/>
      <c r="N450" s="7" t="s">
        <v>18</v>
      </c>
      <c r="O450" s="10"/>
    </row>
    <row r="451">
      <c r="A451" s="6">
        <v>45705.0</v>
      </c>
      <c r="B451" s="10"/>
      <c r="C451" s="7">
        <v>159719.0</v>
      </c>
      <c r="D451" s="7" t="s">
        <v>92</v>
      </c>
      <c r="E451" s="6">
        <v>43983.0</v>
      </c>
      <c r="F451" s="52">
        <f t="shared" si="1"/>
        <v>56</v>
      </c>
      <c r="G451" s="6">
        <v>44964.0</v>
      </c>
      <c r="H451" s="52">
        <f t="shared" si="2"/>
        <v>24</v>
      </c>
      <c r="I451" s="7" t="s">
        <v>41</v>
      </c>
      <c r="J451" s="10"/>
      <c r="K451" s="56"/>
      <c r="L451" s="10"/>
      <c r="M451" s="10"/>
      <c r="N451" s="7" t="s">
        <v>18</v>
      </c>
      <c r="O451" s="10"/>
    </row>
    <row r="452">
      <c r="A452" s="6">
        <v>45705.0</v>
      </c>
      <c r="B452" s="10"/>
      <c r="C452" s="7">
        <v>198376.0</v>
      </c>
      <c r="D452" s="7" t="s">
        <v>92</v>
      </c>
      <c r="E452" s="6">
        <v>45261.0</v>
      </c>
      <c r="F452" s="52">
        <f t="shared" si="1"/>
        <v>14</v>
      </c>
      <c r="G452" s="6">
        <v>45303.0</v>
      </c>
      <c r="H452" s="52">
        <f t="shared" si="2"/>
        <v>13</v>
      </c>
      <c r="I452" s="7" t="s">
        <v>44</v>
      </c>
      <c r="J452" s="10"/>
      <c r="K452" s="56"/>
      <c r="L452" s="10"/>
      <c r="M452" s="10"/>
      <c r="N452" s="7" t="s">
        <v>18</v>
      </c>
      <c r="O452" s="10"/>
    </row>
    <row r="453">
      <c r="A453" s="6">
        <v>45705.0</v>
      </c>
      <c r="B453" s="10"/>
      <c r="C453" s="7">
        <v>189357.0</v>
      </c>
      <c r="D453" s="7" t="s">
        <v>92</v>
      </c>
      <c r="E453" s="6">
        <v>45170.0</v>
      </c>
      <c r="F453" s="52">
        <f t="shared" si="1"/>
        <v>17</v>
      </c>
      <c r="G453" s="9">
        <v>45213.0</v>
      </c>
      <c r="H453" s="52">
        <f t="shared" si="2"/>
        <v>16</v>
      </c>
      <c r="I453" s="7" t="s">
        <v>44</v>
      </c>
      <c r="J453" s="10"/>
      <c r="K453" s="56"/>
      <c r="L453" s="10"/>
      <c r="M453" s="10"/>
      <c r="N453" s="7" t="s">
        <v>18</v>
      </c>
      <c r="O453" s="10"/>
    </row>
    <row r="454">
      <c r="A454" s="6">
        <v>45705.0</v>
      </c>
      <c r="B454" s="10"/>
      <c r="C454" s="7">
        <v>214738.0</v>
      </c>
      <c r="D454" s="7" t="s">
        <v>92</v>
      </c>
      <c r="E454" s="6">
        <v>45323.0</v>
      </c>
      <c r="F454" s="52">
        <f t="shared" si="1"/>
        <v>12</v>
      </c>
      <c r="G454" s="6">
        <v>45428.0</v>
      </c>
      <c r="H454" s="52">
        <f t="shared" si="2"/>
        <v>9</v>
      </c>
      <c r="I454" s="7" t="s">
        <v>41</v>
      </c>
      <c r="J454" s="10"/>
      <c r="K454" s="56"/>
      <c r="L454" s="10"/>
      <c r="M454" s="10"/>
      <c r="N454" s="7" t="s">
        <v>18</v>
      </c>
      <c r="O454" s="10"/>
    </row>
    <row r="455">
      <c r="A455" s="6">
        <v>45705.0</v>
      </c>
      <c r="B455" s="10"/>
      <c r="C455" s="7">
        <v>214945.0</v>
      </c>
      <c r="D455" s="7" t="s">
        <v>92</v>
      </c>
      <c r="E455" s="6">
        <v>45383.0</v>
      </c>
      <c r="F455" s="52">
        <f t="shared" si="1"/>
        <v>10</v>
      </c>
      <c r="G455" s="6">
        <v>45429.0</v>
      </c>
      <c r="H455" s="52">
        <f t="shared" si="2"/>
        <v>9</v>
      </c>
      <c r="I455" s="7" t="s">
        <v>44</v>
      </c>
      <c r="J455" s="10"/>
      <c r="K455" s="56"/>
      <c r="L455" s="10"/>
      <c r="M455" s="10"/>
      <c r="N455" s="7" t="s">
        <v>18</v>
      </c>
      <c r="O455" s="10"/>
    </row>
    <row r="456">
      <c r="A456" s="6">
        <v>45705.0</v>
      </c>
      <c r="B456" s="10"/>
      <c r="C456" s="7">
        <v>231121.0</v>
      </c>
      <c r="D456" s="7" t="s">
        <v>92</v>
      </c>
      <c r="E456" s="6">
        <v>45505.0</v>
      </c>
      <c r="F456" s="52">
        <f t="shared" si="1"/>
        <v>6</v>
      </c>
      <c r="G456" s="9">
        <v>45586.0</v>
      </c>
      <c r="H456" s="52">
        <f t="shared" si="2"/>
        <v>3</v>
      </c>
      <c r="I456" s="7" t="s">
        <v>41</v>
      </c>
      <c r="J456" s="10"/>
      <c r="K456" s="56"/>
      <c r="L456" s="10"/>
      <c r="M456" s="10"/>
      <c r="N456" s="7" t="s">
        <v>18</v>
      </c>
      <c r="O456" s="10"/>
    </row>
    <row r="457">
      <c r="A457" s="6">
        <v>45705.0</v>
      </c>
      <c r="B457" s="10"/>
      <c r="C457" s="7">
        <v>236184.0</v>
      </c>
      <c r="D457" s="7" t="s">
        <v>92</v>
      </c>
      <c r="E457" s="6">
        <v>45566.0</v>
      </c>
      <c r="F457" s="52">
        <f t="shared" si="1"/>
        <v>4</v>
      </c>
      <c r="G457" s="6">
        <v>45630.0</v>
      </c>
      <c r="H457" s="52">
        <f t="shared" si="2"/>
        <v>2</v>
      </c>
      <c r="I457" s="7" t="s">
        <v>41</v>
      </c>
      <c r="J457" s="10"/>
      <c r="K457" s="56"/>
      <c r="L457" s="10"/>
      <c r="M457" s="10"/>
      <c r="N457" s="7" t="s">
        <v>18</v>
      </c>
      <c r="O457" s="10"/>
    </row>
    <row r="458">
      <c r="A458" s="6">
        <v>45705.0</v>
      </c>
      <c r="B458" s="10"/>
      <c r="C458" s="7">
        <v>231526.0</v>
      </c>
      <c r="D458" s="7" t="s">
        <v>92</v>
      </c>
      <c r="E458" s="6">
        <v>45566.0</v>
      </c>
      <c r="F458" s="52">
        <f t="shared" si="1"/>
        <v>4</v>
      </c>
      <c r="G458" s="9">
        <v>45582.0</v>
      </c>
      <c r="H458" s="52">
        <f t="shared" si="2"/>
        <v>4</v>
      </c>
      <c r="I458" s="7" t="s">
        <v>60</v>
      </c>
      <c r="J458" s="10"/>
      <c r="K458" s="56"/>
      <c r="L458" s="10"/>
      <c r="M458" s="10"/>
      <c r="N458" s="7" t="s">
        <v>18</v>
      </c>
      <c r="O458" s="10"/>
    </row>
    <row r="459">
      <c r="A459" s="6">
        <v>45705.0</v>
      </c>
      <c r="B459" s="10"/>
      <c r="C459" s="7">
        <v>116621.0</v>
      </c>
      <c r="D459" s="7" t="s">
        <v>92</v>
      </c>
      <c r="E459" s="6">
        <v>44593.0</v>
      </c>
      <c r="F459" s="52">
        <f t="shared" si="1"/>
        <v>36</v>
      </c>
      <c r="G459" s="6">
        <v>44610.0</v>
      </c>
      <c r="H459" s="52">
        <f t="shared" si="2"/>
        <v>36</v>
      </c>
      <c r="I459" s="7" t="s">
        <v>117</v>
      </c>
      <c r="J459" s="10"/>
      <c r="K459" s="56"/>
      <c r="L459" s="10"/>
      <c r="M459" s="10"/>
      <c r="N459" s="7" t="s">
        <v>18</v>
      </c>
      <c r="O459" s="10"/>
    </row>
    <row r="460">
      <c r="A460" s="6">
        <v>45705.0</v>
      </c>
      <c r="B460" s="10"/>
      <c r="C460" s="7">
        <v>182611.0</v>
      </c>
      <c r="D460" s="7" t="s">
        <v>92</v>
      </c>
      <c r="E460" s="6">
        <v>45139.0</v>
      </c>
      <c r="F460" s="52">
        <f t="shared" si="1"/>
        <v>18</v>
      </c>
      <c r="G460" s="6">
        <v>45155.0</v>
      </c>
      <c r="H460" s="52">
        <f t="shared" si="2"/>
        <v>18</v>
      </c>
      <c r="I460" s="7" t="s">
        <v>56</v>
      </c>
      <c r="J460" s="10"/>
      <c r="K460" s="56"/>
      <c r="L460" s="10"/>
      <c r="M460" s="10"/>
      <c r="N460" s="7" t="s">
        <v>18</v>
      </c>
      <c r="O460" s="10"/>
    </row>
    <row r="461">
      <c r="A461" s="6">
        <v>45705.0</v>
      </c>
      <c r="B461" s="10"/>
      <c r="C461" s="7">
        <v>190968.0</v>
      </c>
      <c r="D461" s="7" t="s">
        <v>92</v>
      </c>
      <c r="E461" s="6">
        <v>45047.0</v>
      </c>
      <c r="F461" s="52">
        <f t="shared" si="1"/>
        <v>21</v>
      </c>
      <c r="G461" s="9">
        <v>45226.0</v>
      </c>
      <c r="H461" s="52">
        <f t="shared" si="2"/>
        <v>15</v>
      </c>
      <c r="I461" s="7" t="s">
        <v>56</v>
      </c>
      <c r="J461" s="10"/>
      <c r="K461" s="56"/>
      <c r="L461" s="10"/>
      <c r="M461" s="10"/>
      <c r="N461" s="7" t="s">
        <v>18</v>
      </c>
      <c r="O461" s="10"/>
    </row>
    <row r="462">
      <c r="A462" s="6">
        <v>45705.0</v>
      </c>
      <c r="B462" s="10"/>
      <c r="C462" s="7">
        <v>205472.0</v>
      </c>
      <c r="D462" s="7" t="s">
        <v>92</v>
      </c>
      <c r="E462" s="6">
        <v>45323.0</v>
      </c>
      <c r="F462" s="52">
        <f t="shared" si="1"/>
        <v>12</v>
      </c>
      <c r="G462" s="6">
        <v>45359.0</v>
      </c>
      <c r="H462" s="52">
        <f t="shared" si="2"/>
        <v>11</v>
      </c>
      <c r="I462" s="7" t="s">
        <v>56</v>
      </c>
      <c r="J462" s="10"/>
      <c r="K462" s="56"/>
      <c r="L462" s="10"/>
      <c r="M462" s="10"/>
      <c r="N462" s="7" t="s">
        <v>18</v>
      </c>
      <c r="O462" s="10"/>
    </row>
    <row r="463">
      <c r="A463" s="6">
        <v>45705.0</v>
      </c>
      <c r="B463" s="10"/>
      <c r="C463" s="7">
        <v>218701.0</v>
      </c>
      <c r="D463" s="7" t="s">
        <v>92</v>
      </c>
      <c r="E463" s="6">
        <v>45292.0</v>
      </c>
      <c r="F463" s="52">
        <f t="shared" si="1"/>
        <v>13</v>
      </c>
      <c r="G463" s="6">
        <v>45463.0</v>
      </c>
      <c r="H463" s="52">
        <f t="shared" si="2"/>
        <v>7</v>
      </c>
      <c r="I463" s="7" t="s">
        <v>56</v>
      </c>
      <c r="J463" s="10"/>
      <c r="K463" s="56"/>
      <c r="L463" s="10"/>
      <c r="M463" s="10"/>
      <c r="N463" s="7" t="s">
        <v>18</v>
      </c>
      <c r="O463" s="10"/>
    </row>
    <row r="464">
      <c r="A464" s="6">
        <v>45705.0</v>
      </c>
      <c r="B464" s="10"/>
      <c r="C464" s="7">
        <v>227888.0</v>
      </c>
      <c r="D464" s="7" t="s">
        <v>92</v>
      </c>
      <c r="E464" s="6">
        <v>45505.0</v>
      </c>
      <c r="F464" s="52">
        <f t="shared" si="1"/>
        <v>6</v>
      </c>
      <c r="G464" s="6">
        <v>45548.0</v>
      </c>
      <c r="H464" s="52">
        <f t="shared" si="2"/>
        <v>5</v>
      </c>
      <c r="I464" s="7" t="s">
        <v>56</v>
      </c>
      <c r="J464" s="10"/>
      <c r="K464" s="56"/>
      <c r="L464" s="10"/>
      <c r="M464" s="10"/>
      <c r="N464" s="7" t="s">
        <v>18</v>
      </c>
      <c r="O464" s="10"/>
    </row>
    <row r="465">
      <c r="A465" s="6">
        <v>45705.0</v>
      </c>
      <c r="B465" s="10"/>
      <c r="C465" s="7">
        <v>233300.0</v>
      </c>
      <c r="D465" s="7" t="s">
        <v>92</v>
      </c>
      <c r="E465" s="6">
        <v>45505.0</v>
      </c>
      <c r="F465" s="52">
        <f t="shared" si="1"/>
        <v>6</v>
      </c>
      <c r="G465" s="6">
        <v>45601.0</v>
      </c>
      <c r="H465" s="52">
        <f t="shared" si="2"/>
        <v>3</v>
      </c>
      <c r="I465" s="7" t="s">
        <v>56</v>
      </c>
      <c r="J465" s="10"/>
      <c r="K465" s="56"/>
      <c r="L465" s="10"/>
      <c r="M465" s="10"/>
      <c r="N465" s="7" t="s">
        <v>18</v>
      </c>
      <c r="O465" s="10"/>
    </row>
    <row r="466">
      <c r="A466" s="6">
        <v>45705.0</v>
      </c>
      <c r="B466" s="10"/>
      <c r="C466" s="7">
        <v>238143.0</v>
      </c>
      <c r="D466" s="7" t="s">
        <v>92</v>
      </c>
      <c r="E466" s="6">
        <v>45627.0</v>
      </c>
      <c r="F466" s="52">
        <f t="shared" si="1"/>
        <v>2</v>
      </c>
      <c r="G466" s="6">
        <v>45661.0</v>
      </c>
      <c r="H466" s="52">
        <f t="shared" si="2"/>
        <v>1</v>
      </c>
      <c r="I466" s="7" t="s">
        <v>60</v>
      </c>
      <c r="J466" s="10"/>
      <c r="K466" s="56"/>
      <c r="L466" s="10"/>
      <c r="M466" s="10"/>
      <c r="N466" s="7" t="s">
        <v>18</v>
      </c>
      <c r="O466" s="10"/>
    </row>
    <row r="467">
      <c r="A467" s="6">
        <v>45705.0</v>
      </c>
      <c r="B467" s="10"/>
      <c r="C467" s="7">
        <v>240157.0</v>
      </c>
      <c r="D467" s="7" t="s">
        <v>92</v>
      </c>
      <c r="E467" s="6">
        <v>45566.0</v>
      </c>
      <c r="F467" s="52">
        <f t="shared" si="1"/>
        <v>4</v>
      </c>
      <c r="G467" s="6">
        <v>45678.0</v>
      </c>
      <c r="H467" s="52">
        <f t="shared" si="2"/>
        <v>0</v>
      </c>
      <c r="I467" s="7" t="s">
        <v>56</v>
      </c>
      <c r="J467" s="10"/>
      <c r="K467" s="56"/>
      <c r="L467" s="10"/>
      <c r="M467" s="10"/>
      <c r="N467" s="7" t="s">
        <v>18</v>
      </c>
      <c r="O467" s="10"/>
    </row>
    <row r="468">
      <c r="A468" s="6">
        <v>45705.0</v>
      </c>
      <c r="B468" s="10"/>
      <c r="C468" s="7">
        <v>242327.0</v>
      </c>
      <c r="D468" s="7" t="s">
        <v>92</v>
      </c>
      <c r="E468" s="6">
        <v>45566.0</v>
      </c>
      <c r="F468" s="52">
        <f t="shared" si="1"/>
        <v>4</v>
      </c>
      <c r="G468" s="6">
        <v>45695.0</v>
      </c>
      <c r="H468" s="52">
        <f t="shared" si="2"/>
        <v>0</v>
      </c>
      <c r="I468" s="7" t="s">
        <v>56</v>
      </c>
      <c r="J468" s="10"/>
      <c r="K468" s="56"/>
      <c r="L468" s="10"/>
      <c r="M468" s="10"/>
      <c r="N468" s="7" t="s">
        <v>18</v>
      </c>
      <c r="O468" s="10"/>
    </row>
    <row r="469">
      <c r="A469" s="6">
        <v>45705.0</v>
      </c>
      <c r="B469" s="10"/>
      <c r="C469" s="7">
        <v>135283.0</v>
      </c>
      <c r="D469" s="7" t="s">
        <v>93</v>
      </c>
      <c r="E469" s="6">
        <v>44713.0</v>
      </c>
      <c r="F469" s="52">
        <f t="shared" si="1"/>
        <v>32</v>
      </c>
      <c r="G469" s="6">
        <v>44744.0</v>
      </c>
      <c r="H469" s="52">
        <f t="shared" si="2"/>
        <v>31</v>
      </c>
      <c r="I469" s="7" t="s">
        <v>44</v>
      </c>
      <c r="J469" s="10"/>
      <c r="K469" s="56"/>
      <c r="L469" s="10"/>
      <c r="M469" s="10"/>
      <c r="N469" s="7" t="s">
        <v>18</v>
      </c>
      <c r="O469" s="10"/>
    </row>
    <row r="470">
      <c r="A470" s="6">
        <v>45705.0</v>
      </c>
      <c r="B470" s="10"/>
      <c r="C470" s="7">
        <v>163283.0</v>
      </c>
      <c r="D470" s="7" t="s">
        <v>93</v>
      </c>
      <c r="E470" s="6">
        <v>44986.0</v>
      </c>
      <c r="F470" s="52">
        <f t="shared" si="1"/>
        <v>23</v>
      </c>
      <c r="G470" s="6">
        <v>44994.0</v>
      </c>
      <c r="H470" s="52">
        <f t="shared" si="2"/>
        <v>23</v>
      </c>
      <c r="I470" s="7" t="s">
        <v>141</v>
      </c>
      <c r="J470" s="10"/>
      <c r="K470" s="56"/>
      <c r="L470" s="10"/>
      <c r="M470" s="10"/>
      <c r="N470" s="7" t="s">
        <v>18</v>
      </c>
      <c r="O470" s="10"/>
    </row>
    <row r="471">
      <c r="A471" s="6">
        <v>45705.0</v>
      </c>
      <c r="B471" s="10"/>
      <c r="C471" s="7">
        <v>234402.0</v>
      </c>
      <c r="D471" s="7" t="s">
        <v>93</v>
      </c>
      <c r="E471" s="6">
        <v>45566.0</v>
      </c>
      <c r="F471" s="52">
        <f t="shared" si="1"/>
        <v>4</v>
      </c>
      <c r="G471" s="9">
        <v>45622.0</v>
      </c>
      <c r="H471" s="52">
        <f t="shared" si="2"/>
        <v>2</v>
      </c>
      <c r="I471" s="7" t="s">
        <v>56</v>
      </c>
      <c r="J471" s="10"/>
      <c r="K471" s="56"/>
      <c r="L471" s="10"/>
      <c r="M471" s="10"/>
      <c r="N471" s="7" t="s">
        <v>18</v>
      </c>
      <c r="O471" s="10"/>
    </row>
    <row r="472">
      <c r="A472" s="6">
        <v>45705.0</v>
      </c>
      <c r="B472" s="10"/>
      <c r="C472" s="7">
        <v>229361.0</v>
      </c>
      <c r="D472" s="7" t="s">
        <v>93</v>
      </c>
      <c r="E472" s="6">
        <v>45536.0</v>
      </c>
      <c r="F472" s="52">
        <f t="shared" si="1"/>
        <v>5</v>
      </c>
      <c r="G472" s="6">
        <v>45562.0</v>
      </c>
      <c r="H472" s="52">
        <f t="shared" si="2"/>
        <v>4</v>
      </c>
      <c r="I472" s="7" t="s">
        <v>69</v>
      </c>
      <c r="J472" s="7" t="s">
        <v>7</v>
      </c>
      <c r="K472" s="56"/>
      <c r="L472" s="10"/>
      <c r="M472" s="10"/>
      <c r="N472" s="7" t="s">
        <v>18</v>
      </c>
      <c r="O472" s="10"/>
    </row>
    <row r="473">
      <c r="A473" s="6">
        <v>45705.0</v>
      </c>
      <c r="B473" s="10"/>
      <c r="C473" s="7">
        <v>139373.0</v>
      </c>
      <c r="D473" s="7" t="s">
        <v>93</v>
      </c>
      <c r="E473" s="6">
        <v>44774.0</v>
      </c>
      <c r="F473" s="52">
        <f t="shared" si="1"/>
        <v>30</v>
      </c>
      <c r="G473" s="6">
        <v>44776.0</v>
      </c>
      <c r="H473" s="52">
        <f t="shared" si="2"/>
        <v>30</v>
      </c>
      <c r="I473" s="7" t="s">
        <v>44</v>
      </c>
      <c r="J473" s="10"/>
      <c r="K473" s="56"/>
      <c r="L473" s="10"/>
      <c r="M473" s="10"/>
      <c r="N473" s="7" t="s">
        <v>18</v>
      </c>
      <c r="O473" s="10"/>
    </row>
    <row r="474">
      <c r="A474" s="6">
        <v>45705.0</v>
      </c>
      <c r="B474" s="10"/>
      <c r="C474" s="7">
        <v>139230.0</v>
      </c>
      <c r="D474" s="7" t="s">
        <v>93</v>
      </c>
      <c r="E474" s="6">
        <v>44743.0</v>
      </c>
      <c r="F474" s="52">
        <f t="shared" si="1"/>
        <v>31</v>
      </c>
      <c r="G474" s="6">
        <v>44775.0</v>
      </c>
      <c r="H474" s="52">
        <f t="shared" si="2"/>
        <v>30</v>
      </c>
      <c r="I474" s="7" t="s">
        <v>69</v>
      </c>
      <c r="J474" s="7">
        <v>313.0</v>
      </c>
      <c r="K474" s="56"/>
      <c r="L474" s="10"/>
      <c r="M474" s="10"/>
      <c r="N474" s="7" t="s">
        <v>18</v>
      </c>
      <c r="O474" s="10"/>
    </row>
    <row r="475">
      <c r="A475" s="6">
        <v>45705.0</v>
      </c>
      <c r="B475" s="10"/>
      <c r="C475" s="7">
        <v>240858.0</v>
      </c>
      <c r="D475" s="7" t="s">
        <v>93</v>
      </c>
      <c r="E475" s="6">
        <v>45413.0</v>
      </c>
      <c r="F475" s="52">
        <f t="shared" si="1"/>
        <v>9</v>
      </c>
      <c r="G475" s="6">
        <v>45685.0</v>
      </c>
      <c r="H475" s="52">
        <f t="shared" si="2"/>
        <v>0</v>
      </c>
      <c r="I475" s="7" t="s">
        <v>56</v>
      </c>
      <c r="J475" s="10"/>
      <c r="K475" s="56"/>
      <c r="L475" s="10"/>
      <c r="M475" s="10"/>
      <c r="N475" s="7" t="s">
        <v>18</v>
      </c>
      <c r="O475" s="10"/>
    </row>
    <row r="476">
      <c r="A476" s="6">
        <v>45705.0</v>
      </c>
      <c r="B476" s="10"/>
      <c r="C476" s="7">
        <v>182987.0</v>
      </c>
      <c r="D476" s="7" t="s">
        <v>93</v>
      </c>
      <c r="E476" s="6">
        <v>43922.0</v>
      </c>
      <c r="F476" s="52">
        <f t="shared" si="1"/>
        <v>58</v>
      </c>
      <c r="G476" s="6">
        <v>45159.0</v>
      </c>
      <c r="H476" s="52">
        <f t="shared" si="2"/>
        <v>17</v>
      </c>
      <c r="I476" s="7" t="s">
        <v>44</v>
      </c>
      <c r="J476" s="10"/>
      <c r="K476" s="56"/>
      <c r="L476" s="10"/>
      <c r="M476" s="10"/>
      <c r="N476" s="7" t="s">
        <v>18</v>
      </c>
      <c r="O476" s="10"/>
    </row>
    <row r="477">
      <c r="A477" s="6">
        <v>45705.0</v>
      </c>
      <c r="B477" s="10"/>
      <c r="C477" s="7">
        <v>221748.0</v>
      </c>
      <c r="D477" s="7" t="s">
        <v>93</v>
      </c>
      <c r="E477" s="6">
        <v>43891.0</v>
      </c>
      <c r="F477" s="52">
        <f t="shared" si="1"/>
        <v>59</v>
      </c>
      <c r="G477" s="6">
        <v>45489.0</v>
      </c>
      <c r="H477" s="52">
        <f t="shared" si="2"/>
        <v>7</v>
      </c>
      <c r="I477" s="7" t="s">
        <v>56</v>
      </c>
      <c r="J477" s="10"/>
      <c r="K477" s="56"/>
      <c r="L477" s="10"/>
      <c r="M477" s="10"/>
      <c r="N477" s="7" t="s">
        <v>18</v>
      </c>
      <c r="O477" s="10"/>
    </row>
    <row r="478">
      <c r="A478" s="6">
        <v>45705.0</v>
      </c>
      <c r="B478" s="6">
        <v>45706.0</v>
      </c>
      <c r="C478" s="7">
        <v>228986.0</v>
      </c>
      <c r="D478" s="7" t="s">
        <v>93</v>
      </c>
      <c r="E478" s="6">
        <v>45231.0</v>
      </c>
      <c r="F478" s="52">
        <f t="shared" si="1"/>
        <v>15</v>
      </c>
      <c r="G478" s="6">
        <v>45560.0</v>
      </c>
      <c r="H478" s="52">
        <f t="shared" si="2"/>
        <v>4</v>
      </c>
      <c r="I478" s="7" t="s">
        <v>44</v>
      </c>
      <c r="J478" s="7">
        <v>104.0</v>
      </c>
      <c r="K478" s="53">
        <v>1500.0</v>
      </c>
      <c r="L478" s="7" t="s">
        <v>66</v>
      </c>
      <c r="M478" s="6">
        <v>45706.0</v>
      </c>
      <c r="N478" s="7" t="s">
        <v>21</v>
      </c>
      <c r="O478" s="7" t="s">
        <v>53</v>
      </c>
    </row>
    <row r="479">
      <c r="A479" s="6">
        <v>45705.0</v>
      </c>
      <c r="B479" s="10"/>
      <c r="C479" s="7">
        <v>234615.0</v>
      </c>
      <c r="D479" s="7" t="s">
        <v>93</v>
      </c>
      <c r="E479" s="6">
        <v>45536.0</v>
      </c>
      <c r="F479" s="52">
        <f t="shared" si="1"/>
        <v>5</v>
      </c>
      <c r="G479" s="9">
        <v>45615.0</v>
      </c>
      <c r="H479" s="52">
        <f t="shared" si="2"/>
        <v>2</v>
      </c>
      <c r="I479" s="7" t="s">
        <v>44</v>
      </c>
      <c r="J479" s="10"/>
      <c r="K479" s="56"/>
      <c r="L479" s="10"/>
      <c r="M479" s="10"/>
      <c r="N479" s="7" t="s">
        <v>18</v>
      </c>
      <c r="O479" s="10"/>
    </row>
    <row r="480">
      <c r="A480" s="6">
        <v>45705.0</v>
      </c>
      <c r="B480" s="10"/>
      <c r="C480" s="7">
        <v>237801.0</v>
      </c>
      <c r="D480" s="7" t="s">
        <v>93</v>
      </c>
      <c r="E480" s="6">
        <v>45536.0</v>
      </c>
      <c r="F480" s="52">
        <f t="shared" si="1"/>
        <v>5</v>
      </c>
      <c r="G480" s="9">
        <v>45656.0</v>
      </c>
      <c r="H480" s="52">
        <f t="shared" si="2"/>
        <v>1</v>
      </c>
      <c r="I480" s="7" t="s">
        <v>44</v>
      </c>
      <c r="J480" s="10"/>
      <c r="K480" s="56"/>
      <c r="L480" s="10"/>
      <c r="M480" s="10"/>
      <c r="N480" s="7" t="s">
        <v>18</v>
      </c>
      <c r="O480" s="10"/>
    </row>
    <row r="481">
      <c r="A481" s="6">
        <v>45705.0</v>
      </c>
      <c r="B481" s="10"/>
      <c r="C481" s="7">
        <v>240866.0</v>
      </c>
      <c r="D481" s="7" t="s">
        <v>93</v>
      </c>
      <c r="E481" s="6">
        <v>45658.0</v>
      </c>
      <c r="F481" s="52">
        <f t="shared" si="1"/>
        <v>1</v>
      </c>
      <c r="G481" s="6">
        <v>45685.0</v>
      </c>
      <c r="H481" s="52">
        <f t="shared" si="2"/>
        <v>0</v>
      </c>
      <c r="I481" s="7" t="s">
        <v>69</v>
      </c>
      <c r="J481" s="7" t="s">
        <v>7</v>
      </c>
      <c r="K481" s="56"/>
      <c r="L481" s="10"/>
      <c r="M481" s="10"/>
      <c r="N481" s="7" t="s">
        <v>18</v>
      </c>
      <c r="O481" s="10"/>
    </row>
    <row r="482">
      <c r="A482" s="6">
        <v>45705.0</v>
      </c>
      <c r="B482" s="10"/>
      <c r="C482" s="7">
        <v>242473.0</v>
      </c>
      <c r="D482" s="7" t="s">
        <v>93</v>
      </c>
      <c r="E482" s="6">
        <v>45627.0</v>
      </c>
      <c r="F482" s="52">
        <f t="shared" si="1"/>
        <v>2</v>
      </c>
      <c r="G482" s="6">
        <v>45698.0</v>
      </c>
      <c r="H482" s="52">
        <f t="shared" si="2"/>
        <v>0</v>
      </c>
      <c r="I482" s="7" t="s">
        <v>56</v>
      </c>
      <c r="J482" s="10"/>
      <c r="K482" s="56"/>
      <c r="L482" s="10"/>
      <c r="M482" s="10"/>
      <c r="N482" s="7" t="s">
        <v>18</v>
      </c>
      <c r="O482" s="10"/>
    </row>
    <row r="483">
      <c r="A483" s="6">
        <v>45705.0</v>
      </c>
      <c r="B483" s="6">
        <v>45705.0</v>
      </c>
      <c r="C483" s="7">
        <v>221788.0</v>
      </c>
      <c r="D483" s="7" t="s">
        <v>94</v>
      </c>
      <c r="E483" s="6">
        <v>45444.0</v>
      </c>
      <c r="F483" s="52">
        <f t="shared" si="1"/>
        <v>8</v>
      </c>
      <c r="G483" s="6">
        <v>45400.0</v>
      </c>
      <c r="H483" s="52">
        <f t="shared" si="2"/>
        <v>10</v>
      </c>
      <c r="I483" s="7" t="s">
        <v>44</v>
      </c>
      <c r="J483" s="7">
        <v>101.0</v>
      </c>
      <c r="K483" s="53">
        <v>25000.0</v>
      </c>
      <c r="L483" s="7" t="s">
        <v>66</v>
      </c>
      <c r="M483" s="6">
        <v>45705.0</v>
      </c>
      <c r="N483" s="7" t="s">
        <v>16</v>
      </c>
      <c r="O483" s="7" t="s">
        <v>51</v>
      </c>
    </row>
    <row r="484">
      <c r="A484" s="6">
        <v>45705.0</v>
      </c>
      <c r="B484" s="10"/>
      <c r="C484" s="7">
        <v>225033.0</v>
      </c>
      <c r="D484" s="7" t="s">
        <v>94</v>
      </c>
      <c r="E484" s="6">
        <v>45505.0</v>
      </c>
      <c r="F484" s="52">
        <f t="shared" si="1"/>
        <v>6</v>
      </c>
      <c r="G484" s="6">
        <v>45523.0</v>
      </c>
      <c r="H484" s="52">
        <f t="shared" si="2"/>
        <v>5</v>
      </c>
      <c r="I484" s="7" t="s">
        <v>56</v>
      </c>
      <c r="J484" s="10"/>
      <c r="K484" s="56"/>
      <c r="L484" s="10"/>
      <c r="M484" s="10"/>
      <c r="N484" s="7" t="s">
        <v>18</v>
      </c>
      <c r="O484" s="10"/>
    </row>
    <row r="485">
      <c r="A485" s="6">
        <v>45705.0</v>
      </c>
      <c r="B485" s="10"/>
      <c r="C485" s="7">
        <v>137266.0</v>
      </c>
      <c r="D485" s="7" t="s">
        <v>95</v>
      </c>
      <c r="E485" s="6">
        <v>44713.0</v>
      </c>
      <c r="F485" s="52">
        <f t="shared" si="1"/>
        <v>32</v>
      </c>
      <c r="G485" s="6">
        <v>44765.0</v>
      </c>
      <c r="H485" s="52">
        <f t="shared" si="2"/>
        <v>30</v>
      </c>
      <c r="I485" s="7" t="s">
        <v>41</v>
      </c>
      <c r="J485" s="10"/>
      <c r="K485" s="56"/>
      <c r="L485" s="10"/>
      <c r="M485" s="10"/>
      <c r="N485" s="7" t="s">
        <v>18</v>
      </c>
      <c r="O485" s="10"/>
    </row>
    <row r="486">
      <c r="A486" s="6">
        <v>45705.0</v>
      </c>
      <c r="B486" s="10"/>
      <c r="C486" s="7">
        <v>172620.0</v>
      </c>
      <c r="D486" s="7" t="s">
        <v>95</v>
      </c>
      <c r="E486" s="6">
        <v>45047.0</v>
      </c>
      <c r="F486" s="52">
        <f t="shared" si="1"/>
        <v>21</v>
      </c>
      <c r="G486" s="6">
        <v>45080.0</v>
      </c>
      <c r="H486" s="52">
        <f t="shared" si="2"/>
        <v>20</v>
      </c>
      <c r="I486" s="7" t="s">
        <v>44</v>
      </c>
      <c r="J486" s="10"/>
      <c r="K486" s="56"/>
      <c r="L486" s="10"/>
      <c r="M486" s="10"/>
      <c r="N486" s="7" t="s">
        <v>18</v>
      </c>
      <c r="O486" s="10"/>
    </row>
    <row r="487">
      <c r="A487" s="6">
        <v>45705.0</v>
      </c>
      <c r="B487" s="10"/>
      <c r="C487" s="7">
        <v>222033.0</v>
      </c>
      <c r="D487" s="7" t="s">
        <v>95</v>
      </c>
      <c r="E487" s="6">
        <v>45474.0</v>
      </c>
      <c r="F487" s="52">
        <f t="shared" si="1"/>
        <v>7</v>
      </c>
      <c r="G487" s="6">
        <v>45492.0</v>
      </c>
      <c r="H487" s="52">
        <f t="shared" si="2"/>
        <v>6</v>
      </c>
      <c r="I487" s="7" t="s">
        <v>44</v>
      </c>
      <c r="J487" s="10"/>
      <c r="K487" s="56"/>
      <c r="L487" s="10"/>
      <c r="M487" s="10"/>
      <c r="N487" s="7" t="s">
        <v>18</v>
      </c>
      <c r="O487" s="10"/>
    </row>
    <row r="488">
      <c r="A488" s="6">
        <v>45705.0</v>
      </c>
      <c r="B488" s="10"/>
      <c r="C488" s="7">
        <v>226697.0</v>
      </c>
      <c r="D488" s="7" t="s">
        <v>95</v>
      </c>
      <c r="E488" s="6">
        <v>45566.0</v>
      </c>
      <c r="F488" s="52">
        <f t="shared" si="1"/>
        <v>4</v>
      </c>
      <c r="G488" s="9">
        <v>45594.0</v>
      </c>
      <c r="H488" s="52">
        <f t="shared" si="2"/>
        <v>3</v>
      </c>
      <c r="I488" s="7" t="s">
        <v>69</v>
      </c>
      <c r="J488" s="7" t="s">
        <v>7</v>
      </c>
      <c r="K488" s="56"/>
      <c r="L488" s="10"/>
      <c r="M488" s="10"/>
      <c r="N488" s="7" t="s">
        <v>18</v>
      </c>
      <c r="O488" s="10"/>
    </row>
    <row r="489">
      <c r="A489" s="6">
        <v>45705.0</v>
      </c>
      <c r="B489" s="10"/>
      <c r="C489" s="7">
        <v>237804.0</v>
      </c>
      <c r="D489" s="7" t="s">
        <v>95</v>
      </c>
      <c r="E489" s="6">
        <v>45658.0</v>
      </c>
      <c r="F489" s="52">
        <f t="shared" si="1"/>
        <v>1</v>
      </c>
      <c r="G489" s="6">
        <v>45661.0</v>
      </c>
      <c r="H489" s="52">
        <f t="shared" si="2"/>
        <v>1</v>
      </c>
      <c r="I489" s="7" t="s">
        <v>56</v>
      </c>
      <c r="J489" s="10"/>
      <c r="K489" s="56"/>
      <c r="L489" s="10"/>
      <c r="M489" s="10"/>
      <c r="N489" s="7" t="s">
        <v>18</v>
      </c>
      <c r="O489" s="10"/>
    </row>
    <row r="490">
      <c r="A490" s="6">
        <v>45705.0</v>
      </c>
      <c r="B490" s="10"/>
      <c r="C490" s="7">
        <v>210692.0</v>
      </c>
      <c r="D490" s="7" t="s">
        <v>95</v>
      </c>
      <c r="E490" s="6">
        <v>45200.0</v>
      </c>
      <c r="F490" s="52">
        <f t="shared" si="1"/>
        <v>16</v>
      </c>
      <c r="G490" s="6">
        <v>45398.0</v>
      </c>
      <c r="H490" s="52">
        <f t="shared" si="2"/>
        <v>10</v>
      </c>
      <c r="I490" s="7" t="s">
        <v>56</v>
      </c>
      <c r="J490" s="10"/>
      <c r="K490" s="56"/>
      <c r="L490" s="10"/>
      <c r="M490" s="10"/>
      <c r="N490" s="7" t="s">
        <v>18</v>
      </c>
      <c r="O490" s="10"/>
    </row>
    <row r="491">
      <c r="A491" s="6">
        <v>45705.0</v>
      </c>
      <c r="B491" s="10"/>
      <c r="C491" s="7">
        <v>233995.0</v>
      </c>
      <c r="D491" s="7" t="s">
        <v>95</v>
      </c>
      <c r="E491" s="6">
        <v>45566.0</v>
      </c>
      <c r="F491" s="52">
        <f t="shared" si="1"/>
        <v>4</v>
      </c>
      <c r="G491" s="9">
        <v>45608.0</v>
      </c>
      <c r="H491" s="52">
        <f t="shared" si="2"/>
        <v>3</v>
      </c>
      <c r="I491" s="7" t="s">
        <v>56</v>
      </c>
      <c r="J491" s="10"/>
      <c r="K491" s="56"/>
      <c r="L491" s="10"/>
      <c r="M491" s="10"/>
      <c r="N491" s="7" t="s">
        <v>18</v>
      </c>
      <c r="O491" s="10"/>
    </row>
    <row r="492">
      <c r="A492" s="6">
        <v>45705.0</v>
      </c>
      <c r="B492" s="10"/>
      <c r="C492" s="7">
        <v>237992.0</v>
      </c>
      <c r="D492" s="7" t="s">
        <v>95</v>
      </c>
      <c r="E492" s="6">
        <v>45383.0</v>
      </c>
      <c r="F492" s="52">
        <f t="shared" si="1"/>
        <v>10</v>
      </c>
      <c r="G492" s="6">
        <v>45661.0</v>
      </c>
      <c r="H492" s="52">
        <f t="shared" si="2"/>
        <v>1</v>
      </c>
      <c r="I492" s="7" t="s">
        <v>56</v>
      </c>
      <c r="J492" s="10"/>
      <c r="K492" s="56"/>
      <c r="L492" s="10"/>
      <c r="M492" s="10"/>
      <c r="N492" s="7" t="s">
        <v>18</v>
      </c>
      <c r="O492" s="10"/>
    </row>
    <row r="493">
      <c r="A493" s="6">
        <v>45705.0</v>
      </c>
      <c r="B493" s="10"/>
      <c r="C493" s="7">
        <v>241926.0</v>
      </c>
      <c r="D493" s="7" t="s">
        <v>95</v>
      </c>
      <c r="E493" s="6">
        <v>45658.0</v>
      </c>
      <c r="F493" s="52">
        <f t="shared" si="1"/>
        <v>1</v>
      </c>
      <c r="G493" s="6">
        <v>45693.0</v>
      </c>
      <c r="H493" s="52">
        <f t="shared" si="2"/>
        <v>0</v>
      </c>
      <c r="I493" s="7" t="s">
        <v>44</v>
      </c>
      <c r="J493" s="10"/>
      <c r="K493" s="56"/>
      <c r="L493" s="10"/>
      <c r="M493" s="10"/>
      <c r="N493" s="7" t="s">
        <v>18</v>
      </c>
      <c r="O493" s="10"/>
    </row>
    <row r="494">
      <c r="A494" s="6">
        <v>45705.0</v>
      </c>
      <c r="B494" s="10"/>
      <c r="C494" s="7">
        <v>227080.0</v>
      </c>
      <c r="D494" s="7" t="s">
        <v>96</v>
      </c>
      <c r="E494" s="6">
        <v>45383.0</v>
      </c>
      <c r="F494" s="52">
        <f t="shared" si="1"/>
        <v>10</v>
      </c>
      <c r="G494" s="6">
        <v>45541.0</v>
      </c>
      <c r="H494" s="52">
        <f t="shared" si="2"/>
        <v>5</v>
      </c>
      <c r="I494" s="7" t="s">
        <v>44</v>
      </c>
      <c r="J494" s="10"/>
      <c r="K494" s="56"/>
      <c r="L494" s="10"/>
      <c r="M494" s="10"/>
      <c r="N494" s="7" t="s">
        <v>18</v>
      </c>
      <c r="O494" s="10"/>
    </row>
    <row r="495">
      <c r="A495" s="6">
        <v>45705.0</v>
      </c>
      <c r="B495" s="10"/>
      <c r="C495" s="7">
        <v>192003.0</v>
      </c>
      <c r="D495" s="7" t="s">
        <v>96</v>
      </c>
      <c r="E495" s="6">
        <v>45139.0</v>
      </c>
      <c r="F495" s="52">
        <f t="shared" si="1"/>
        <v>18</v>
      </c>
      <c r="G495" s="6">
        <v>45237.0</v>
      </c>
      <c r="H495" s="52">
        <f t="shared" si="2"/>
        <v>15</v>
      </c>
      <c r="I495" s="7" t="s">
        <v>56</v>
      </c>
      <c r="J495" s="10"/>
      <c r="K495" s="56"/>
      <c r="L495" s="10"/>
      <c r="M495" s="10"/>
      <c r="N495" s="7" t="s">
        <v>18</v>
      </c>
      <c r="O495" s="10"/>
    </row>
    <row r="496">
      <c r="A496" s="6">
        <v>45705.0</v>
      </c>
      <c r="B496" s="10"/>
      <c r="C496" s="7">
        <v>230373.0</v>
      </c>
      <c r="D496" s="7" t="s">
        <v>96</v>
      </c>
      <c r="E496" s="6">
        <v>45566.0</v>
      </c>
      <c r="F496" s="52">
        <f t="shared" si="1"/>
        <v>4</v>
      </c>
      <c r="G496" s="9">
        <v>45617.0</v>
      </c>
      <c r="H496" s="52">
        <f t="shared" si="2"/>
        <v>2</v>
      </c>
      <c r="I496" s="7" t="s">
        <v>56</v>
      </c>
      <c r="J496" s="10"/>
      <c r="K496" s="56"/>
      <c r="L496" s="10"/>
      <c r="M496" s="10"/>
      <c r="N496" s="7" t="s">
        <v>18</v>
      </c>
      <c r="O496" s="10"/>
    </row>
    <row r="497">
      <c r="A497" s="6">
        <v>45705.0</v>
      </c>
      <c r="B497" s="10"/>
      <c r="C497" s="7">
        <v>83126.0</v>
      </c>
      <c r="D497" s="7" t="s">
        <v>96</v>
      </c>
      <c r="E497" s="6">
        <v>44256.0</v>
      </c>
      <c r="F497" s="52">
        <f t="shared" si="1"/>
        <v>47</v>
      </c>
      <c r="G497" s="6">
        <v>44298.0</v>
      </c>
      <c r="H497" s="52">
        <f t="shared" si="2"/>
        <v>46</v>
      </c>
      <c r="I497" s="7" t="s">
        <v>44</v>
      </c>
      <c r="J497" s="10"/>
      <c r="K497" s="56"/>
      <c r="L497" s="10"/>
      <c r="M497" s="10"/>
      <c r="N497" s="7" t="s">
        <v>18</v>
      </c>
      <c r="O497" s="10"/>
    </row>
    <row r="498">
      <c r="A498" s="6">
        <v>45705.0</v>
      </c>
      <c r="B498" s="10"/>
      <c r="C498" s="7">
        <v>53834.0</v>
      </c>
      <c r="D498" s="7" t="s">
        <v>96</v>
      </c>
      <c r="E498" s="6">
        <v>43952.0</v>
      </c>
      <c r="F498" s="52">
        <f t="shared" si="1"/>
        <v>57</v>
      </c>
      <c r="G498" s="6">
        <v>44000.0</v>
      </c>
      <c r="H498" s="52">
        <f t="shared" si="2"/>
        <v>56</v>
      </c>
      <c r="I498" s="7" t="s">
        <v>60</v>
      </c>
      <c r="J498" s="10"/>
      <c r="K498" s="56"/>
      <c r="L498" s="10"/>
      <c r="M498" s="10"/>
      <c r="N498" s="7" t="s">
        <v>18</v>
      </c>
      <c r="O498" s="10"/>
    </row>
    <row r="499">
      <c r="A499" s="6">
        <v>45705.0</v>
      </c>
      <c r="B499" s="10"/>
      <c r="C499" s="7">
        <v>225433.0</v>
      </c>
      <c r="D499" s="7" t="s">
        <v>96</v>
      </c>
      <c r="E499" s="6">
        <v>45566.0</v>
      </c>
      <c r="F499" s="52">
        <f t="shared" si="1"/>
        <v>4</v>
      </c>
      <c r="G499" s="6">
        <v>45602.0</v>
      </c>
      <c r="H499" s="52">
        <f t="shared" si="2"/>
        <v>3</v>
      </c>
      <c r="I499" s="7" t="s">
        <v>56</v>
      </c>
      <c r="J499" s="10"/>
      <c r="K499" s="56"/>
      <c r="L499" s="10"/>
      <c r="M499" s="10"/>
      <c r="N499" s="7" t="s">
        <v>18</v>
      </c>
      <c r="O499" s="10"/>
    </row>
    <row r="500">
      <c r="A500" s="6">
        <v>45705.0</v>
      </c>
      <c r="B500" s="10"/>
      <c r="C500" s="7">
        <v>225183.0</v>
      </c>
      <c r="D500" s="7" t="s">
        <v>96</v>
      </c>
      <c r="E500" s="6">
        <v>45444.0</v>
      </c>
      <c r="F500" s="52">
        <f t="shared" si="1"/>
        <v>8</v>
      </c>
      <c r="G500" s="6">
        <v>45520.0</v>
      </c>
      <c r="H500" s="52">
        <f t="shared" si="2"/>
        <v>6</v>
      </c>
      <c r="I500" s="7" t="s">
        <v>44</v>
      </c>
      <c r="J500" s="10"/>
      <c r="K500" s="56"/>
      <c r="L500" s="10"/>
      <c r="M500" s="10"/>
      <c r="N500" s="7" t="s">
        <v>18</v>
      </c>
      <c r="O500" s="10"/>
    </row>
    <row r="501">
      <c r="A501" s="6">
        <v>45705.0</v>
      </c>
      <c r="B501" s="10"/>
      <c r="C501" s="7">
        <v>225190.0</v>
      </c>
      <c r="D501" s="7" t="s">
        <v>96</v>
      </c>
      <c r="E501" s="6">
        <v>45352.0</v>
      </c>
      <c r="F501" s="52">
        <f t="shared" si="1"/>
        <v>11</v>
      </c>
      <c r="G501" s="6">
        <v>45524.0</v>
      </c>
      <c r="H501" s="52">
        <f t="shared" si="2"/>
        <v>5</v>
      </c>
      <c r="I501" s="7" t="s">
        <v>56</v>
      </c>
      <c r="J501" s="10"/>
      <c r="K501" s="56"/>
      <c r="L501" s="10"/>
      <c r="M501" s="10"/>
      <c r="N501" s="7" t="s">
        <v>18</v>
      </c>
      <c r="O501" s="10"/>
    </row>
    <row r="502">
      <c r="A502" s="6">
        <v>45705.0</v>
      </c>
      <c r="B502" s="10"/>
      <c r="C502" s="7">
        <v>205362.0</v>
      </c>
      <c r="D502" s="7" t="s">
        <v>96</v>
      </c>
      <c r="E502" s="6">
        <v>45323.0</v>
      </c>
      <c r="F502" s="52">
        <f t="shared" si="1"/>
        <v>12</v>
      </c>
      <c r="G502" s="6">
        <v>45358.0</v>
      </c>
      <c r="H502" s="52">
        <f t="shared" si="2"/>
        <v>11</v>
      </c>
      <c r="I502" s="7" t="s">
        <v>56</v>
      </c>
      <c r="J502" s="10"/>
      <c r="K502" s="56"/>
      <c r="L502" s="10"/>
      <c r="M502" s="10"/>
      <c r="N502" s="7" t="s">
        <v>18</v>
      </c>
      <c r="O502" s="10"/>
    </row>
    <row r="503">
      <c r="A503" s="6">
        <v>45705.0</v>
      </c>
      <c r="B503" s="10"/>
      <c r="C503" s="7">
        <v>228370.0</v>
      </c>
      <c r="D503" s="7" t="s">
        <v>96</v>
      </c>
      <c r="E503" s="6">
        <v>45383.0</v>
      </c>
      <c r="F503" s="52">
        <f t="shared" si="1"/>
        <v>10</v>
      </c>
      <c r="G503" s="6">
        <v>45553.0</v>
      </c>
      <c r="H503" s="52">
        <f t="shared" si="2"/>
        <v>5</v>
      </c>
      <c r="I503" s="7" t="s">
        <v>60</v>
      </c>
      <c r="J503" s="10"/>
      <c r="K503" s="56"/>
      <c r="L503" s="10"/>
      <c r="M503" s="10"/>
      <c r="N503" s="7" t="s">
        <v>18</v>
      </c>
      <c r="O503" s="10"/>
    </row>
    <row r="504">
      <c r="A504" s="6">
        <v>45705.0</v>
      </c>
      <c r="B504" s="10"/>
      <c r="C504" s="7">
        <v>229947.0</v>
      </c>
      <c r="D504" s="7" t="s">
        <v>96</v>
      </c>
      <c r="E504" s="6">
        <v>45474.0</v>
      </c>
      <c r="F504" s="52">
        <f t="shared" si="1"/>
        <v>7</v>
      </c>
      <c r="G504" s="6">
        <v>45568.0</v>
      </c>
      <c r="H504" s="52">
        <f t="shared" si="2"/>
        <v>4</v>
      </c>
      <c r="I504" s="7" t="s">
        <v>56</v>
      </c>
      <c r="J504" s="10"/>
      <c r="K504" s="56"/>
      <c r="L504" s="10"/>
      <c r="M504" s="10"/>
      <c r="N504" s="7" t="s">
        <v>18</v>
      </c>
      <c r="O504" s="10"/>
    </row>
    <row r="505">
      <c r="A505" s="6">
        <v>45705.0</v>
      </c>
      <c r="B505" s="10"/>
      <c r="C505" s="7">
        <v>234812.0</v>
      </c>
      <c r="D505" s="7" t="s">
        <v>96</v>
      </c>
      <c r="E505" s="6">
        <v>45566.0</v>
      </c>
      <c r="F505" s="52">
        <f t="shared" si="1"/>
        <v>4</v>
      </c>
      <c r="G505" s="9">
        <v>45615.0</v>
      </c>
      <c r="H505" s="52">
        <f t="shared" si="2"/>
        <v>2</v>
      </c>
      <c r="I505" s="7" t="s">
        <v>44</v>
      </c>
      <c r="J505" s="10"/>
      <c r="K505" s="56"/>
      <c r="L505" s="10"/>
      <c r="M505" s="10"/>
      <c r="N505" s="7" t="s">
        <v>18</v>
      </c>
      <c r="O505" s="10"/>
    </row>
    <row r="506">
      <c r="A506" s="6">
        <v>45705.0</v>
      </c>
      <c r="B506" s="10"/>
      <c r="C506" s="7">
        <v>232062.0</v>
      </c>
      <c r="D506" s="7" t="s">
        <v>96</v>
      </c>
      <c r="E506" s="6">
        <v>45566.0</v>
      </c>
      <c r="F506" s="52">
        <f t="shared" si="1"/>
        <v>4</v>
      </c>
      <c r="G506" s="9">
        <v>45589.0</v>
      </c>
      <c r="H506" s="52">
        <f t="shared" si="2"/>
        <v>3</v>
      </c>
      <c r="I506" s="7" t="s">
        <v>56</v>
      </c>
      <c r="J506" s="10"/>
      <c r="K506" s="56"/>
      <c r="L506" s="10"/>
      <c r="M506" s="10"/>
      <c r="N506" s="7" t="s">
        <v>18</v>
      </c>
      <c r="O506" s="10"/>
    </row>
    <row r="507">
      <c r="A507" s="6">
        <v>45705.0</v>
      </c>
      <c r="B507" s="10"/>
      <c r="C507" s="7">
        <v>219705.0</v>
      </c>
      <c r="D507" s="7" t="s">
        <v>96</v>
      </c>
      <c r="E507" s="6">
        <v>45352.0</v>
      </c>
      <c r="F507" s="52">
        <f t="shared" si="1"/>
        <v>11</v>
      </c>
      <c r="G507" s="6">
        <v>45476.0</v>
      </c>
      <c r="H507" s="52">
        <f t="shared" si="2"/>
        <v>7</v>
      </c>
      <c r="I507" s="7" t="s">
        <v>60</v>
      </c>
      <c r="J507" s="10"/>
      <c r="K507" s="56"/>
      <c r="L507" s="10"/>
      <c r="M507" s="10"/>
      <c r="N507" s="7" t="s">
        <v>18</v>
      </c>
      <c r="O507" s="10"/>
    </row>
    <row r="508">
      <c r="A508" s="6">
        <v>45705.0</v>
      </c>
      <c r="B508" s="10"/>
      <c r="C508" s="7">
        <v>236697.0</v>
      </c>
      <c r="D508" s="7" t="s">
        <v>96</v>
      </c>
      <c r="E508" s="6">
        <v>45566.0</v>
      </c>
      <c r="F508" s="52">
        <f t="shared" si="1"/>
        <v>4</v>
      </c>
      <c r="G508" s="9">
        <v>45637.0</v>
      </c>
      <c r="H508" s="52">
        <f t="shared" si="2"/>
        <v>2</v>
      </c>
      <c r="I508" s="7" t="s">
        <v>48</v>
      </c>
      <c r="J508" s="10"/>
      <c r="K508" s="56"/>
      <c r="L508" s="10"/>
      <c r="M508" s="10"/>
      <c r="N508" s="7" t="s">
        <v>18</v>
      </c>
      <c r="O508" s="10"/>
    </row>
    <row r="509">
      <c r="A509" s="6">
        <v>45705.0</v>
      </c>
      <c r="B509" s="10"/>
      <c r="C509" s="7">
        <v>238041.0</v>
      </c>
      <c r="D509" s="7" t="s">
        <v>96</v>
      </c>
      <c r="E509" s="6">
        <v>45566.0</v>
      </c>
      <c r="F509" s="52">
        <f t="shared" si="1"/>
        <v>4</v>
      </c>
      <c r="G509" s="6">
        <v>45661.0</v>
      </c>
      <c r="H509" s="52">
        <f t="shared" si="2"/>
        <v>1</v>
      </c>
      <c r="I509" s="7" t="s">
        <v>48</v>
      </c>
      <c r="J509" s="10"/>
      <c r="K509" s="56"/>
      <c r="L509" s="10"/>
      <c r="M509" s="10"/>
      <c r="N509" s="7" t="s">
        <v>18</v>
      </c>
      <c r="O509" s="10"/>
    </row>
    <row r="510">
      <c r="A510" s="6">
        <v>45705.0</v>
      </c>
      <c r="B510" s="10"/>
      <c r="C510" s="7">
        <v>240816.0</v>
      </c>
      <c r="D510" s="7" t="s">
        <v>96</v>
      </c>
      <c r="E510" s="6">
        <v>45658.0</v>
      </c>
      <c r="F510" s="52">
        <f t="shared" si="1"/>
        <v>1</v>
      </c>
      <c r="G510" s="6">
        <v>45684.0</v>
      </c>
      <c r="H510" s="52">
        <f t="shared" si="2"/>
        <v>0</v>
      </c>
      <c r="I510" s="7" t="s">
        <v>41</v>
      </c>
      <c r="J510" s="10"/>
      <c r="K510" s="56"/>
      <c r="L510" s="10"/>
      <c r="M510" s="10"/>
      <c r="N510" s="7" t="s">
        <v>18</v>
      </c>
      <c r="O510" s="10"/>
    </row>
    <row r="511">
      <c r="A511" s="6">
        <v>45705.0</v>
      </c>
      <c r="B511" s="10"/>
      <c r="C511" s="7">
        <v>241739.0</v>
      </c>
      <c r="D511" s="7" t="s">
        <v>96</v>
      </c>
      <c r="E511" s="6">
        <v>45658.0</v>
      </c>
      <c r="F511" s="52">
        <f t="shared" si="1"/>
        <v>1</v>
      </c>
      <c r="G511" s="6">
        <v>45695.0</v>
      </c>
      <c r="H511" s="52">
        <f t="shared" si="2"/>
        <v>0</v>
      </c>
      <c r="I511" s="7" t="s">
        <v>48</v>
      </c>
      <c r="J511" s="10"/>
      <c r="K511" s="56"/>
      <c r="L511" s="10"/>
      <c r="M511" s="10"/>
      <c r="N511" s="7" t="s">
        <v>18</v>
      </c>
      <c r="O511" s="10"/>
    </row>
    <row r="512">
      <c r="A512" s="6">
        <v>45705.0</v>
      </c>
      <c r="B512" s="10"/>
      <c r="C512" s="7">
        <v>20512.0</v>
      </c>
      <c r="D512" s="7" t="s">
        <v>98</v>
      </c>
      <c r="E512" s="6">
        <v>43556.0</v>
      </c>
      <c r="F512" s="52">
        <f t="shared" si="1"/>
        <v>70</v>
      </c>
      <c r="G512" s="6">
        <v>43651.0</v>
      </c>
      <c r="H512" s="52">
        <f t="shared" si="2"/>
        <v>67</v>
      </c>
      <c r="I512" s="7" t="s">
        <v>41</v>
      </c>
      <c r="J512" s="10"/>
      <c r="K512" s="56"/>
      <c r="L512" s="10"/>
      <c r="M512" s="10"/>
      <c r="N512" s="7" t="s">
        <v>18</v>
      </c>
      <c r="O512" s="10"/>
    </row>
    <row r="513">
      <c r="A513" s="6">
        <v>45705.0</v>
      </c>
      <c r="B513" s="10"/>
      <c r="C513" s="7">
        <v>111518.0</v>
      </c>
      <c r="D513" s="7" t="s">
        <v>98</v>
      </c>
      <c r="E513" s="6">
        <v>44531.0</v>
      </c>
      <c r="F513" s="52">
        <f t="shared" si="1"/>
        <v>38</v>
      </c>
      <c r="G513" s="6">
        <v>44572.0</v>
      </c>
      <c r="H513" s="52">
        <f t="shared" si="2"/>
        <v>37</v>
      </c>
      <c r="I513" s="7" t="s">
        <v>117</v>
      </c>
      <c r="J513" s="10"/>
      <c r="K513" s="56"/>
      <c r="L513" s="10"/>
      <c r="M513" s="10"/>
      <c r="N513" s="7" t="s">
        <v>18</v>
      </c>
      <c r="O513" s="10"/>
    </row>
    <row r="514">
      <c r="A514" s="6">
        <v>45705.0</v>
      </c>
      <c r="B514" s="10"/>
      <c r="C514" s="7">
        <v>198484.0</v>
      </c>
      <c r="D514" s="7" t="s">
        <v>142</v>
      </c>
      <c r="E514" s="6">
        <v>45261.0</v>
      </c>
      <c r="F514" s="52">
        <f t="shared" si="1"/>
        <v>14</v>
      </c>
      <c r="G514" s="6">
        <v>45303.0</v>
      </c>
      <c r="H514" s="52">
        <f t="shared" si="2"/>
        <v>13</v>
      </c>
      <c r="I514" s="7" t="s">
        <v>44</v>
      </c>
      <c r="J514" s="10"/>
      <c r="K514" s="56"/>
      <c r="L514" s="10"/>
      <c r="M514" s="10"/>
      <c r="N514" s="7" t="s">
        <v>18</v>
      </c>
      <c r="O514" s="10"/>
    </row>
    <row r="515">
      <c r="A515" s="6">
        <v>45706.0</v>
      </c>
      <c r="B515" s="6">
        <v>45706.0</v>
      </c>
      <c r="C515" s="7">
        <v>210239.0</v>
      </c>
      <c r="D515" s="7" t="s">
        <v>142</v>
      </c>
      <c r="E515" s="6">
        <v>45352.0</v>
      </c>
      <c r="F515" s="52">
        <f t="shared" si="1"/>
        <v>11</v>
      </c>
      <c r="G515" s="6">
        <v>45394.0</v>
      </c>
      <c r="H515" s="52">
        <f t="shared" si="2"/>
        <v>10</v>
      </c>
      <c r="I515" s="7" t="s">
        <v>44</v>
      </c>
      <c r="J515" s="7" t="s">
        <v>7</v>
      </c>
      <c r="K515" s="53" t="s">
        <v>143</v>
      </c>
      <c r="L515" s="10"/>
      <c r="M515" s="10"/>
      <c r="N515" s="7" t="s">
        <v>19</v>
      </c>
      <c r="O515" s="10"/>
    </row>
    <row r="516">
      <c r="A516" s="6">
        <v>45705.0</v>
      </c>
      <c r="B516" s="10"/>
      <c r="C516" s="7">
        <v>227277.0</v>
      </c>
      <c r="D516" s="7" t="s">
        <v>142</v>
      </c>
      <c r="E516" s="6">
        <v>45505.0</v>
      </c>
      <c r="F516" s="52">
        <f t="shared" si="1"/>
        <v>6</v>
      </c>
      <c r="G516" s="6">
        <v>45541.0</v>
      </c>
      <c r="H516" s="52">
        <f t="shared" si="2"/>
        <v>5</v>
      </c>
      <c r="I516" s="7" t="s">
        <v>60</v>
      </c>
      <c r="J516" s="10"/>
      <c r="K516" s="56"/>
      <c r="L516" s="10"/>
      <c r="M516" s="10"/>
      <c r="N516" s="7" t="s">
        <v>18</v>
      </c>
      <c r="O516" s="10"/>
    </row>
    <row r="517">
      <c r="A517" s="6">
        <v>45705.0</v>
      </c>
      <c r="B517" s="10"/>
      <c r="C517" s="7">
        <v>240439.0</v>
      </c>
      <c r="D517" s="7" t="s">
        <v>142</v>
      </c>
      <c r="E517" s="6">
        <v>45536.0</v>
      </c>
      <c r="F517" s="52">
        <f t="shared" si="1"/>
        <v>5</v>
      </c>
      <c r="G517" s="6">
        <v>45680.0</v>
      </c>
      <c r="H517" s="52">
        <f t="shared" si="2"/>
        <v>0</v>
      </c>
      <c r="I517" s="7" t="s">
        <v>44</v>
      </c>
      <c r="J517" s="10"/>
      <c r="K517" s="56"/>
      <c r="L517" s="10"/>
      <c r="M517" s="10"/>
      <c r="N517" s="7" t="s">
        <v>18</v>
      </c>
      <c r="O517" s="10"/>
    </row>
    <row r="518">
      <c r="A518" s="6">
        <v>45705.0</v>
      </c>
      <c r="B518" s="10"/>
      <c r="C518" s="7">
        <v>205818.0</v>
      </c>
      <c r="D518" s="7" t="s">
        <v>142</v>
      </c>
      <c r="E518" s="6">
        <v>45078.0</v>
      </c>
      <c r="F518" s="52">
        <f t="shared" si="1"/>
        <v>20</v>
      </c>
      <c r="G518" s="6">
        <v>45362.0</v>
      </c>
      <c r="H518" s="52">
        <f t="shared" si="2"/>
        <v>11</v>
      </c>
      <c r="I518" s="7" t="s">
        <v>60</v>
      </c>
      <c r="J518" s="10"/>
      <c r="K518" s="56"/>
      <c r="L518" s="10"/>
      <c r="M518" s="10"/>
      <c r="N518" s="7" t="s">
        <v>18</v>
      </c>
      <c r="O518" s="10"/>
    </row>
    <row r="519">
      <c r="A519" s="6">
        <v>45705.0</v>
      </c>
      <c r="B519" s="10"/>
      <c r="C519" s="7">
        <v>229364.0</v>
      </c>
      <c r="D519" s="7" t="s">
        <v>142</v>
      </c>
      <c r="E519" s="6">
        <v>45444.0</v>
      </c>
      <c r="F519" s="52">
        <f t="shared" si="1"/>
        <v>8</v>
      </c>
      <c r="G519" s="6">
        <v>45566.0</v>
      </c>
      <c r="H519" s="52">
        <f t="shared" si="2"/>
        <v>4</v>
      </c>
      <c r="I519" s="7" t="s">
        <v>56</v>
      </c>
      <c r="J519" s="10"/>
      <c r="K519" s="56"/>
      <c r="L519" s="10"/>
      <c r="M519" s="10"/>
      <c r="N519" s="7" t="s">
        <v>18</v>
      </c>
      <c r="O519" s="10"/>
    </row>
    <row r="520">
      <c r="A520" s="6">
        <v>45705.0</v>
      </c>
      <c r="B520" s="10"/>
      <c r="C520" s="7">
        <v>205477.0</v>
      </c>
      <c r="D520" s="7" t="s">
        <v>142</v>
      </c>
      <c r="E520" s="6">
        <v>45231.0</v>
      </c>
      <c r="F520" s="52">
        <f t="shared" si="1"/>
        <v>15</v>
      </c>
      <c r="G520" s="6">
        <v>45359.0</v>
      </c>
      <c r="H520" s="52">
        <f t="shared" si="2"/>
        <v>11</v>
      </c>
      <c r="I520" s="7" t="s">
        <v>56</v>
      </c>
      <c r="J520" s="10"/>
      <c r="K520" s="56"/>
      <c r="L520" s="10"/>
      <c r="M520" s="10"/>
      <c r="N520" s="7" t="s">
        <v>18</v>
      </c>
      <c r="O520" s="10"/>
    </row>
    <row r="521">
      <c r="A521" s="6">
        <v>45705.0</v>
      </c>
      <c r="B521" s="6">
        <v>45706.0</v>
      </c>
      <c r="C521" s="7">
        <v>227165.0</v>
      </c>
      <c r="D521" s="7" t="s">
        <v>142</v>
      </c>
      <c r="E521" s="6">
        <v>45505.0</v>
      </c>
      <c r="F521" s="52">
        <f t="shared" si="1"/>
        <v>6</v>
      </c>
      <c r="G521" s="6">
        <v>45540.0</v>
      </c>
      <c r="H521" s="52">
        <f t="shared" si="2"/>
        <v>5</v>
      </c>
      <c r="I521" s="7" t="s">
        <v>56</v>
      </c>
      <c r="J521" s="7">
        <v>504.0</v>
      </c>
      <c r="K521" s="53">
        <v>3400.0</v>
      </c>
      <c r="L521" s="7" t="s">
        <v>50</v>
      </c>
      <c r="M521" s="6">
        <v>45706.0</v>
      </c>
      <c r="N521" s="7" t="s">
        <v>16</v>
      </c>
      <c r="O521" s="7" t="s">
        <v>51</v>
      </c>
    </row>
    <row r="522">
      <c r="A522" s="6">
        <v>45705.0</v>
      </c>
      <c r="B522" s="10"/>
      <c r="C522" s="7">
        <v>235259.0</v>
      </c>
      <c r="D522" s="7" t="s">
        <v>142</v>
      </c>
      <c r="E522" s="6">
        <v>45566.0</v>
      </c>
      <c r="F522" s="52">
        <f t="shared" si="1"/>
        <v>4</v>
      </c>
      <c r="G522" s="9">
        <v>45621.0</v>
      </c>
      <c r="H522" s="52">
        <f t="shared" si="2"/>
        <v>2</v>
      </c>
      <c r="I522" s="7" t="s">
        <v>89</v>
      </c>
      <c r="J522" s="10"/>
      <c r="K522" s="56"/>
      <c r="L522" s="10"/>
      <c r="M522" s="10"/>
      <c r="N522" s="7" t="s">
        <v>18</v>
      </c>
      <c r="O522" s="10"/>
    </row>
    <row r="523">
      <c r="A523" s="6">
        <v>45705.0</v>
      </c>
      <c r="B523" s="10"/>
      <c r="C523" s="7">
        <v>237972.0</v>
      </c>
      <c r="D523" s="7" t="s">
        <v>142</v>
      </c>
      <c r="E523" s="6">
        <v>45627.0</v>
      </c>
      <c r="F523" s="52">
        <f t="shared" si="1"/>
        <v>2</v>
      </c>
      <c r="G523" s="9">
        <v>45656.0</v>
      </c>
      <c r="H523" s="52">
        <f t="shared" si="2"/>
        <v>1</v>
      </c>
      <c r="I523" s="7" t="s">
        <v>44</v>
      </c>
      <c r="J523" s="10"/>
      <c r="K523" s="56"/>
      <c r="L523" s="10"/>
      <c r="M523" s="10"/>
      <c r="N523" s="7" t="s">
        <v>18</v>
      </c>
      <c r="O523" s="10"/>
    </row>
    <row r="524">
      <c r="A524" s="6">
        <v>45705.0</v>
      </c>
      <c r="B524" s="10"/>
      <c r="C524" s="7">
        <v>239456.0</v>
      </c>
      <c r="D524" s="7" t="s">
        <v>142</v>
      </c>
      <c r="E524" s="6">
        <v>45658.0</v>
      </c>
      <c r="F524" s="52">
        <f t="shared" si="1"/>
        <v>1</v>
      </c>
      <c r="G524" s="6">
        <v>45672.0</v>
      </c>
      <c r="H524" s="52">
        <f t="shared" si="2"/>
        <v>1</v>
      </c>
      <c r="I524" s="7" t="s">
        <v>44</v>
      </c>
      <c r="J524" s="10"/>
      <c r="K524" s="56"/>
      <c r="L524" s="10"/>
      <c r="M524" s="10"/>
      <c r="N524" s="7" t="s">
        <v>18</v>
      </c>
      <c r="O524" s="10"/>
    </row>
    <row r="525">
      <c r="A525" s="6">
        <v>45705.0</v>
      </c>
      <c r="B525" s="10"/>
      <c r="C525" s="7">
        <v>240305.0</v>
      </c>
      <c r="D525" s="7" t="s">
        <v>142</v>
      </c>
      <c r="E525" s="6">
        <v>45597.0</v>
      </c>
      <c r="F525" s="52">
        <f t="shared" si="1"/>
        <v>3</v>
      </c>
      <c r="G525" s="6">
        <v>45679.0</v>
      </c>
      <c r="H525" s="52">
        <f t="shared" si="2"/>
        <v>0</v>
      </c>
      <c r="I525" s="7" t="s">
        <v>56</v>
      </c>
      <c r="J525" s="10"/>
      <c r="K525" s="56"/>
      <c r="L525" s="10"/>
      <c r="M525" s="10"/>
      <c r="N525" s="7" t="s">
        <v>18</v>
      </c>
      <c r="O525" s="10"/>
    </row>
    <row r="526">
      <c r="A526" s="6">
        <v>45705.0</v>
      </c>
      <c r="B526" s="10"/>
      <c r="C526" s="7">
        <v>241724.0</v>
      </c>
      <c r="D526" s="7" t="s">
        <v>142</v>
      </c>
      <c r="E526" s="6">
        <v>45597.0</v>
      </c>
      <c r="F526" s="52">
        <f t="shared" si="1"/>
        <v>3</v>
      </c>
      <c r="G526" s="6">
        <v>45691.0</v>
      </c>
      <c r="H526" s="52">
        <f t="shared" si="2"/>
        <v>0</v>
      </c>
      <c r="I526" s="7" t="s">
        <v>60</v>
      </c>
      <c r="J526" s="10"/>
      <c r="K526" s="56"/>
      <c r="L526" s="10"/>
      <c r="M526" s="10"/>
      <c r="N526" s="7" t="s">
        <v>18</v>
      </c>
      <c r="O526" s="10"/>
    </row>
    <row r="527">
      <c r="A527" s="6">
        <v>45705.0</v>
      </c>
      <c r="B527" s="10"/>
      <c r="C527" s="7">
        <v>242514.0</v>
      </c>
      <c r="D527" s="7" t="s">
        <v>142</v>
      </c>
      <c r="E527" s="6">
        <v>45627.0</v>
      </c>
      <c r="F527" s="52">
        <f t="shared" si="1"/>
        <v>2</v>
      </c>
      <c r="G527" s="6">
        <v>45698.0</v>
      </c>
      <c r="H527" s="52">
        <f t="shared" si="2"/>
        <v>0</v>
      </c>
      <c r="I527" s="7" t="s">
        <v>69</v>
      </c>
      <c r="J527" s="7" t="s">
        <v>7</v>
      </c>
      <c r="K527" s="56"/>
      <c r="L527" s="10"/>
      <c r="M527" s="10"/>
      <c r="N527" s="7" t="s">
        <v>18</v>
      </c>
      <c r="O527" s="10"/>
    </row>
    <row r="528">
      <c r="A528" s="6">
        <v>45702.0</v>
      </c>
      <c r="B528" s="6">
        <v>45706.0</v>
      </c>
      <c r="C528" s="7">
        <v>212905.0</v>
      </c>
      <c r="D528" s="7" t="s">
        <v>100</v>
      </c>
      <c r="E528" s="6">
        <v>45383.0</v>
      </c>
      <c r="F528" s="52">
        <f t="shared" si="1"/>
        <v>10</v>
      </c>
      <c r="G528" s="6">
        <v>45415.0</v>
      </c>
      <c r="H528" s="52">
        <f t="shared" si="2"/>
        <v>9</v>
      </c>
      <c r="I528" s="7" t="s">
        <v>56</v>
      </c>
      <c r="J528" s="7">
        <v>504.0</v>
      </c>
      <c r="K528" s="53">
        <v>4586.0</v>
      </c>
      <c r="L528" s="7" t="s">
        <v>50</v>
      </c>
      <c r="M528" s="6">
        <v>45706.0</v>
      </c>
      <c r="N528" s="7" t="s">
        <v>21</v>
      </c>
      <c r="O528" s="7" t="s">
        <v>53</v>
      </c>
    </row>
    <row r="529">
      <c r="A529" s="6">
        <v>45705.0</v>
      </c>
      <c r="B529" s="10"/>
      <c r="C529" s="7">
        <v>211698.0</v>
      </c>
      <c r="D529" s="7" t="s">
        <v>100</v>
      </c>
      <c r="E529" s="6">
        <v>45323.0</v>
      </c>
      <c r="F529" s="52">
        <f t="shared" si="1"/>
        <v>12</v>
      </c>
      <c r="G529" s="6">
        <v>45405.0</v>
      </c>
      <c r="H529" s="52">
        <f t="shared" si="2"/>
        <v>9</v>
      </c>
      <c r="I529" s="7" t="s">
        <v>56</v>
      </c>
      <c r="J529" s="10"/>
      <c r="K529" s="56"/>
      <c r="L529" s="10"/>
      <c r="M529" s="10"/>
      <c r="N529" s="7" t="s">
        <v>18</v>
      </c>
      <c r="O529" s="10"/>
    </row>
    <row r="530">
      <c r="A530" s="6">
        <v>45705.0</v>
      </c>
      <c r="B530" s="10"/>
      <c r="C530" s="7">
        <v>218902.0</v>
      </c>
      <c r="D530" s="7" t="s">
        <v>100</v>
      </c>
      <c r="E530" s="6">
        <v>45444.0</v>
      </c>
      <c r="F530" s="52">
        <f t="shared" si="1"/>
        <v>8</v>
      </c>
      <c r="G530" s="6">
        <v>45464.0</v>
      </c>
      <c r="H530" s="52">
        <f t="shared" si="2"/>
        <v>7</v>
      </c>
      <c r="I530" s="7" t="s">
        <v>48</v>
      </c>
      <c r="J530" s="10"/>
      <c r="K530" s="56"/>
      <c r="L530" s="10"/>
      <c r="M530" s="10"/>
      <c r="N530" s="7" t="s">
        <v>18</v>
      </c>
      <c r="O530" s="10"/>
    </row>
    <row r="531">
      <c r="A531" s="6">
        <v>45705.0</v>
      </c>
      <c r="B531" s="10"/>
      <c r="C531" s="7">
        <v>223710.0</v>
      </c>
      <c r="D531" s="7" t="s">
        <v>100</v>
      </c>
      <c r="E531" s="6">
        <v>45444.0</v>
      </c>
      <c r="F531" s="52">
        <f t="shared" si="1"/>
        <v>8</v>
      </c>
      <c r="G531" s="6">
        <v>45506.0</v>
      </c>
      <c r="H531" s="52">
        <f t="shared" si="2"/>
        <v>6</v>
      </c>
      <c r="I531" s="7" t="s">
        <v>56</v>
      </c>
      <c r="J531" s="10"/>
      <c r="K531" s="56"/>
      <c r="L531" s="10"/>
      <c r="M531" s="10"/>
      <c r="N531" s="7" t="s">
        <v>18</v>
      </c>
      <c r="O531" s="10"/>
    </row>
    <row r="532">
      <c r="A532" s="6">
        <v>45705.0</v>
      </c>
      <c r="B532" s="10"/>
      <c r="C532" s="7">
        <v>227226.0</v>
      </c>
      <c r="D532" s="7" t="s">
        <v>100</v>
      </c>
      <c r="E532" s="6">
        <v>45474.0</v>
      </c>
      <c r="F532" s="52">
        <f t="shared" si="1"/>
        <v>7</v>
      </c>
      <c r="G532" s="6">
        <v>45547.0</v>
      </c>
      <c r="H532" s="52">
        <f t="shared" si="2"/>
        <v>5</v>
      </c>
      <c r="I532" s="7" t="s">
        <v>56</v>
      </c>
      <c r="J532" s="10"/>
      <c r="K532" s="56"/>
      <c r="L532" s="10"/>
      <c r="M532" s="10"/>
      <c r="N532" s="7" t="s">
        <v>18</v>
      </c>
      <c r="O532" s="10"/>
    </row>
    <row r="533">
      <c r="A533" s="6">
        <v>45705.0</v>
      </c>
      <c r="B533" s="10"/>
      <c r="C533" s="7">
        <v>231139.0</v>
      </c>
      <c r="D533" s="7" t="s">
        <v>100</v>
      </c>
      <c r="E533" s="6">
        <v>45444.0</v>
      </c>
      <c r="F533" s="52">
        <f t="shared" si="1"/>
        <v>8</v>
      </c>
      <c r="G533" s="9">
        <v>45581.0</v>
      </c>
      <c r="H533" s="52">
        <f t="shared" si="2"/>
        <v>4</v>
      </c>
      <c r="I533" s="7" t="s">
        <v>41</v>
      </c>
      <c r="J533" s="10"/>
      <c r="K533" s="56"/>
      <c r="L533" s="10"/>
      <c r="M533" s="10"/>
      <c r="N533" s="7" t="s">
        <v>18</v>
      </c>
      <c r="O533" s="10"/>
    </row>
    <row r="534">
      <c r="A534" s="6">
        <v>45705.0</v>
      </c>
      <c r="B534" s="10"/>
      <c r="C534" s="7">
        <v>233509.0</v>
      </c>
      <c r="D534" s="7" t="s">
        <v>100</v>
      </c>
      <c r="E534" s="6">
        <v>45536.0</v>
      </c>
      <c r="F534" s="52">
        <f t="shared" si="1"/>
        <v>5</v>
      </c>
      <c r="G534" s="6">
        <v>45543.0</v>
      </c>
      <c r="H534" s="52">
        <f t="shared" si="2"/>
        <v>5</v>
      </c>
      <c r="I534" s="7" t="s">
        <v>48</v>
      </c>
      <c r="J534" s="10"/>
      <c r="K534" s="56"/>
      <c r="L534" s="10"/>
      <c r="M534" s="10"/>
      <c r="N534" s="7" t="s">
        <v>18</v>
      </c>
      <c r="O534" s="10"/>
    </row>
    <row r="535">
      <c r="A535" s="6">
        <v>45705.0</v>
      </c>
      <c r="B535" s="10"/>
      <c r="C535" s="7">
        <v>235875.0</v>
      </c>
      <c r="D535" s="7" t="s">
        <v>100</v>
      </c>
      <c r="E535" s="6">
        <v>45536.0</v>
      </c>
      <c r="F535" s="52">
        <f t="shared" si="1"/>
        <v>5</v>
      </c>
      <c r="G535" s="9">
        <v>45625.0</v>
      </c>
      <c r="H535" s="52">
        <f t="shared" si="2"/>
        <v>2</v>
      </c>
      <c r="I535" s="7" t="s">
        <v>56</v>
      </c>
      <c r="J535" s="10"/>
      <c r="K535" s="56"/>
      <c r="L535" s="10"/>
      <c r="M535" s="10"/>
      <c r="N535" s="7" t="s">
        <v>18</v>
      </c>
      <c r="O535" s="10"/>
    </row>
    <row r="536">
      <c r="A536" s="6">
        <v>45705.0</v>
      </c>
      <c r="B536" s="10"/>
      <c r="C536" s="7">
        <v>219473.0</v>
      </c>
      <c r="D536" s="7" t="s">
        <v>100</v>
      </c>
      <c r="E536" s="6">
        <v>45444.0</v>
      </c>
      <c r="F536" s="52">
        <f t="shared" si="1"/>
        <v>8</v>
      </c>
      <c r="G536" s="6">
        <v>45470.0</v>
      </c>
      <c r="H536" s="52">
        <f t="shared" si="2"/>
        <v>7</v>
      </c>
      <c r="I536" s="7" t="s">
        <v>56</v>
      </c>
      <c r="J536" s="10"/>
      <c r="K536" s="56"/>
      <c r="L536" s="10"/>
      <c r="M536" s="10"/>
      <c r="N536" s="7" t="s">
        <v>18</v>
      </c>
      <c r="O536" s="10"/>
    </row>
    <row r="537">
      <c r="A537" s="6">
        <v>45705.0</v>
      </c>
      <c r="B537" s="10"/>
      <c r="C537" s="7">
        <v>240596.0</v>
      </c>
      <c r="D537" s="7" t="s">
        <v>100</v>
      </c>
      <c r="E537" s="6">
        <v>45658.0</v>
      </c>
      <c r="F537" s="52">
        <f t="shared" si="1"/>
        <v>1</v>
      </c>
      <c r="G537" s="6">
        <v>45684.0</v>
      </c>
      <c r="H537" s="52">
        <f t="shared" si="2"/>
        <v>0</v>
      </c>
      <c r="I537" s="7" t="s">
        <v>60</v>
      </c>
      <c r="J537" s="10"/>
      <c r="K537" s="56"/>
      <c r="L537" s="10"/>
      <c r="M537" s="10"/>
      <c r="N537" s="7" t="s">
        <v>18</v>
      </c>
      <c r="O537" s="10"/>
    </row>
    <row r="538">
      <c r="A538" s="6">
        <v>45705.0</v>
      </c>
      <c r="B538" s="10"/>
      <c r="C538" s="7">
        <v>242012.0</v>
      </c>
      <c r="D538" s="7" t="s">
        <v>100</v>
      </c>
      <c r="E538" s="6">
        <v>45566.0</v>
      </c>
      <c r="F538" s="52">
        <f t="shared" si="1"/>
        <v>4</v>
      </c>
      <c r="G538" s="6">
        <v>45695.0</v>
      </c>
      <c r="H538" s="52">
        <f t="shared" si="2"/>
        <v>0</v>
      </c>
      <c r="I538" s="7" t="s">
        <v>56</v>
      </c>
      <c r="J538" s="10"/>
      <c r="K538" s="56"/>
      <c r="L538" s="10"/>
      <c r="M538" s="10"/>
      <c r="N538" s="7" t="s">
        <v>18</v>
      </c>
      <c r="O538" s="10"/>
    </row>
    <row r="539">
      <c r="A539" s="6">
        <v>45705.0</v>
      </c>
      <c r="B539" s="10"/>
      <c r="C539" s="7">
        <v>149468.0</v>
      </c>
      <c r="D539" s="7" t="s">
        <v>102</v>
      </c>
      <c r="E539" s="6">
        <v>44774.0</v>
      </c>
      <c r="F539" s="52">
        <f t="shared" si="1"/>
        <v>30</v>
      </c>
      <c r="G539" s="6">
        <v>44866.0</v>
      </c>
      <c r="H539" s="52">
        <f t="shared" si="2"/>
        <v>27</v>
      </c>
      <c r="I539" s="7" t="s">
        <v>117</v>
      </c>
      <c r="J539" s="10"/>
      <c r="K539" s="56"/>
      <c r="L539" s="10"/>
      <c r="M539" s="10"/>
      <c r="N539" s="7" t="s">
        <v>18</v>
      </c>
      <c r="O539" s="10"/>
    </row>
    <row r="540">
      <c r="A540" s="6">
        <v>45705.0</v>
      </c>
      <c r="B540" s="10"/>
      <c r="C540" s="7">
        <v>202146.0</v>
      </c>
      <c r="D540" s="7" t="s">
        <v>102</v>
      </c>
      <c r="E540" s="6">
        <v>45139.0</v>
      </c>
      <c r="F540" s="52">
        <f t="shared" si="1"/>
        <v>18</v>
      </c>
      <c r="G540" s="6">
        <v>45336.0</v>
      </c>
      <c r="H540" s="52">
        <f t="shared" si="2"/>
        <v>12</v>
      </c>
      <c r="I540" s="7" t="s">
        <v>48</v>
      </c>
      <c r="J540" s="10"/>
      <c r="K540" s="56"/>
      <c r="L540" s="10"/>
      <c r="M540" s="10"/>
      <c r="N540" s="7" t="s">
        <v>18</v>
      </c>
      <c r="O540" s="10"/>
    </row>
    <row r="541">
      <c r="A541" s="6">
        <v>45705.0</v>
      </c>
      <c r="B541" s="10"/>
      <c r="C541" s="7">
        <v>231373.0</v>
      </c>
      <c r="D541" s="7" t="s">
        <v>102</v>
      </c>
      <c r="E541" s="6">
        <v>45474.0</v>
      </c>
      <c r="F541" s="52">
        <f t="shared" si="1"/>
        <v>7</v>
      </c>
      <c r="G541" s="9">
        <v>45581.0</v>
      </c>
      <c r="H541" s="52">
        <f t="shared" si="2"/>
        <v>4</v>
      </c>
      <c r="I541" s="7" t="s">
        <v>56</v>
      </c>
      <c r="J541" s="10"/>
      <c r="K541" s="56"/>
      <c r="L541" s="10"/>
      <c r="M541" s="10"/>
      <c r="N541" s="7" t="s">
        <v>18</v>
      </c>
      <c r="O541" s="10"/>
    </row>
    <row r="542">
      <c r="A542" s="6">
        <v>45705.0</v>
      </c>
      <c r="B542" s="10"/>
      <c r="C542" s="7">
        <v>177001.0</v>
      </c>
      <c r="D542" s="7" t="s">
        <v>101</v>
      </c>
      <c r="E542" s="6">
        <v>44958.0</v>
      </c>
      <c r="F542" s="52">
        <f t="shared" si="1"/>
        <v>24</v>
      </c>
      <c r="G542" s="6">
        <v>45110.0</v>
      </c>
      <c r="H542" s="52">
        <f t="shared" si="2"/>
        <v>19</v>
      </c>
      <c r="I542" s="7" t="s">
        <v>56</v>
      </c>
      <c r="J542" s="10"/>
      <c r="K542" s="56"/>
      <c r="L542" s="10"/>
      <c r="M542" s="10"/>
      <c r="N542" s="7" t="s">
        <v>18</v>
      </c>
      <c r="O542" s="10"/>
    </row>
    <row r="543">
      <c r="A543" s="6">
        <v>45705.0</v>
      </c>
      <c r="B543" s="10"/>
      <c r="C543" s="7">
        <v>130005.0</v>
      </c>
      <c r="D543" s="7" t="s">
        <v>104</v>
      </c>
      <c r="E543" s="6">
        <v>44652.0</v>
      </c>
      <c r="F543" s="52">
        <f t="shared" si="1"/>
        <v>34</v>
      </c>
      <c r="G543" s="6">
        <v>44732.0</v>
      </c>
      <c r="H543" s="52">
        <f t="shared" si="2"/>
        <v>31</v>
      </c>
      <c r="I543" s="7" t="s">
        <v>60</v>
      </c>
      <c r="J543" s="10"/>
      <c r="K543" s="56"/>
      <c r="L543" s="10"/>
      <c r="M543" s="10"/>
      <c r="N543" s="7" t="s">
        <v>18</v>
      </c>
      <c r="O543" s="10"/>
    </row>
    <row r="544">
      <c r="A544" s="6">
        <v>45705.0</v>
      </c>
      <c r="B544" s="10"/>
      <c r="C544" s="7">
        <v>162970.0</v>
      </c>
      <c r="D544" s="7" t="s">
        <v>104</v>
      </c>
      <c r="E544" s="6">
        <v>44866.0</v>
      </c>
      <c r="F544" s="52">
        <f t="shared" si="1"/>
        <v>27</v>
      </c>
      <c r="G544" s="6">
        <v>44993.0</v>
      </c>
      <c r="H544" s="52">
        <f t="shared" si="2"/>
        <v>23</v>
      </c>
      <c r="I544" s="7" t="s">
        <v>44</v>
      </c>
      <c r="J544" s="10"/>
      <c r="K544" s="56"/>
      <c r="L544" s="10"/>
      <c r="M544" s="10"/>
      <c r="N544" s="7" t="s">
        <v>18</v>
      </c>
      <c r="O544" s="10"/>
    </row>
    <row r="545">
      <c r="A545" s="6">
        <v>45705.0</v>
      </c>
      <c r="B545" s="6">
        <v>45706.0</v>
      </c>
      <c r="C545" s="7">
        <v>218770.0</v>
      </c>
      <c r="D545" s="7" t="s">
        <v>104</v>
      </c>
      <c r="E545" s="6">
        <v>45383.0</v>
      </c>
      <c r="F545" s="52">
        <f t="shared" si="1"/>
        <v>10</v>
      </c>
      <c r="G545" s="6">
        <v>45468.0</v>
      </c>
      <c r="H545" s="52">
        <f t="shared" si="2"/>
        <v>7</v>
      </c>
      <c r="I545" s="7" t="s">
        <v>60</v>
      </c>
      <c r="J545" s="7">
        <v>318.0</v>
      </c>
      <c r="K545" s="53">
        <v>4000.0</v>
      </c>
      <c r="L545" s="7" t="s">
        <v>50</v>
      </c>
      <c r="M545" s="6">
        <v>45706.0</v>
      </c>
      <c r="N545" s="7" t="s">
        <v>21</v>
      </c>
      <c r="O545" s="7" t="s">
        <v>144</v>
      </c>
    </row>
    <row r="546">
      <c r="A546" s="6">
        <v>45705.0</v>
      </c>
      <c r="B546" s="10"/>
      <c r="C546" s="7">
        <v>239198.0</v>
      </c>
      <c r="D546" s="7" t="s">
        <v>104</v>
      </c>
      <c r="E546" s="6">
        <v>45566.0</v>
      </c>
      <c r="F546" s="52">
        <f t="shared" si="1"/>
        <v>4</v>
      </c>
      <c r="G546" s="6">
        <v>45673.0</v>
      </c>
      <c r="H546" s="52">
        <f t="shared" si="2"/>
        <v>1</v>
      </c>
      <c r="I546" s="7" t="s">
        <v>44</v>
      </c>
      <c r="J546" s="10"/>
      <c r="K546" s="56"/>
      <c r="L546" s="10"/>
      <c r="M546" s="10"/>
      <c r="N546" s="7" t="s">
        <v>18</v>
      </c>
      <c r="O546" s="10"/>
    </row>
    <row r="547">
      <c r="A547" s="6">
        <v>45705.0</v>
      </c>
      <c r="B547" s="10"/>
      <c r="C547" s="7">
        <v>177415.0</v>
      </c>
      <c r="D547" s="7" t="s">
        <v>104</v>
      </c>
      <c r="E547" s="6">
        <v>45017.0</v>
      </c>
      <c r="F547" s="52">
        <f t="shared" si="1"/>
        <v>22</v>
      </c>
      <c r="G547" s="6">
        <v>45114.0</v>
      </c>
      <c r="H547" s="52">
        <f t="shared" si="2"/>
        <v>19</v>
      </c>
      <c r="I547" s="7" t="s">
        <v>56</v>
      </c>
      <c r="J547" s="10"/>
      <c r="K547" s="56"/>
      <c r="L547" s="10"/>
      <c r="M547" s="10"/>
      <c r="N547" s="7" t="s">
        <v>18</v>
      </c>
      <c r="O547" s="10"/>
    </row>
    <row r="548">
      <c r="A548" s="6">
        <v>45705.0</v>
      </c>
      <c r="B548" s="10"/>
      <c r="C548" s="7">
        <v>234997.0</v>
      </c>
      <c r="D548" s="7" t="s">
        <v>104</v>
      </c>
      <c r="E548" s="6">
        <v>45505.0</v>
      </c>
      <c r="F548" s="52">
        <f t="shared" si="1"/>
        <v>6</v>
      </c>
      <c r="G548" s="9">
        <v>45621.0</v>
      </c>
      <c r="H548" s="52">
        <f t="shared" si="2"/>
        <v>2</v>
      </c>
      <c r="I548" s="7" t="s">
        <v>56</v>
      </c>
      <c r="J548" s="10"/>
      <c r="K548" s="56"/>
      <c r="L548" s="10"/>
      <c r="M548" s="10"/>
      <c r="N548" s="7" t="s">
        <v>18</v>
      </c>
      <c r="O548" s="10"/>
    </row>
    <row r="549">
      <c r="A549" s="6">
        <v>45705.0</v>
      </c>
      <c r="B549" s="10"/>
      <c r="C549" s="7">
        <v>236264.0</v>
      </c>
      <c r="D549" s="7" t="s">
        <v>104</v>
      </c>
      <c r="E549" s="6">
        <v>45597.0</v>
      </c>
      <c r="F549" s="52">
        <f t="shared" si="1"/>
        <v>3</v>
      </c>
      <c r="G549" s="6">
        <v>45665.0</v>
      </c>
      <c r="H549" s="52">
        <f t="shared" si="2"/>
        <v>1</v>
      </c>
      <c r="I549" s="7" t="s">
        <v>44</v>
      </c>
      <c r="J549" s="10"/>
      <c r="K549" s="56"/>
      <c r="L549" s="10"/>
      <c r="M549" s="10"/>
      <c r="N549" s="7" t="s">
        <v>18</v>
      </c>
      <c r="O549" s="10"/>
    </row>
    <row r="550">
      <c r="A550" s="6">
        <v>45705.0</v>
      </c>
      <c r="B550" s="10"/>
      <c r="C550" s="7">
        <v>242164.0</v>
      </c>
      <c r="D550" s="7" t="s">
        <v>104</v>
      </c>
      <c r="E550" s="6">
        <v>45658.0</v>
      </c>
      <c r="F550" s="52">
        <f t="shared" si="1"/>
        <v>1</v>
      </c>
      <c r="G550" s="6">
        <v>45698.0</v>
      </c>
      <c r="H550" s="52">
        <f t="shared" si="2"/>
        <v>0</v>
      </c>
      <c r="I550" s="7" t="s">
        <v>41</v>
      </c>
      <c r="J550" s="10"/>
      <c r="K550" s="56"/>
      <c r="L550" s="10"/>
      <c r="M550" s="10"/>
      <c r="N550" s="7" t="s">
        <v>18</v>
      </c>
      <c r="O550" s="10"/>
    </row>
    <row r="551">
      <c r="A551" s="6">
        <v>45705.0</v>
      </c>
      <c r="B551" s="10"/>
      <c r="C551" s="7">
        <v>213857.0</v>
      </c>
      <c r="D551" s="7" t="s">
        <v>105</v>
      </c>
      <c r="E551" s="6">
        <v>45413.0</v>
      </c>
      <c r="F551" s="52">
        <f t="shared" si="1"/>
        <v>9</v>
      </c>
      <c r="G551" s="6">
        <v>45422.0</v>
      </c>
      <c r="H551" s="52">
        <f t="shared" si="2"/>
        <v>9</v>
      </c>
      <c r="I551" s="7" t="s">
        <v>44</v>
      </c>
      <c r="J551" s="10"/>
      <c r="K551" s="56"/>
      <c r="L551" s="10"/>
      <c r="M551" s="10"/>
      <c r="N551" s="7" t="s">
        <v>18</v>
      </c>
      <c r="O551" s="10"/>
    </row>
    <row r="552">
      <c r="A552" s="6">
        <v>45705.0</v>
      </c>
      <c r="B552" s="10"/>
      <c r="C552" s="7">
        <v>212558.0</v>
      </c>
      <c r="D552" s="7" t="s">
        <v>105</v>
      </c>
      <c r="E552" s="6">
        <v>45383.0</v>
      </c>
      <c r="F552" s="52">
        <f t="shared" si="1"/>
        <v>10</v>
      </c>
      <c r="G552" s="6">
        <v>45414.0</v>
      </c>
      <c r="H552" s="52">
        <f t="shared" si="2"/>
        <v>9</v>
      </c>
      <c r="I552" s="7" t="s">
        <v>56</v>
      </c>
      <c r="J552" s="10"/>
      <c r="K552" s="56"/>
      <c r="L552" s="10"/>
      <c r="M552" s="10"/>
      <c r="N552" s="7" t="s">
        <v>18</v>
      </c>
      <c r="O552" s="10"/>
    </row>
    <row r="553">
      <c r="A553" s="6">
        <v>45705.0</v>
      </c>
      <c r="B553" s="10"/>
      <c r="C553" s="7">
        <v>219365.0</v>
      </c>
      <c r="D553" s="7" t="s">
        <v>105</v>
      </c>
      <c r="E553" s="6">
        <v>45323.0</v>
      </c>
      <c r="F553" s="52">
        <f t="shared" si="1"/>
        <v>12</v>
      </c>
      <c r="G553" s="6">
        <v>45474.0</v>
      </c>
      <c r="H553" s="52">
        <f t="shared" si="2"/>
        <v>7</v>
      </c>
      <c r="I553" s="7" t="s">
        <v>56</v>
      </c>
      <c r="J553" s="10"/>
      <c r="K553" s="56"/>
      <c r="L553" s="10"/>
      <c r="M553" s="10"/>
      <c r="N553" s="7" t="s">
        <v>18</v>
      </c>
      <c r="O553" s="10"/>
    </row>
    <row r="554">
      <c r="A554" s="6">
        <v>45705.0</v>
      </c>
      <c r="B554" s="10"/>
      <c r="C554" s="7">
        <v>233298.0</v>
      </c>
      <c r="D554" s="7" t="s">
        <v>106</v>
      </c>
      <c r="E554" s="6">
        <v>45566.0</v>
      </c>
      <c r="F554" s="52">
        <f t="shared" si="1"/>
        <v>4</v>
      </c>
      <c r="G554" s="6">
        <v>45601.0</v>
      </c>
      <c r="H554" s="52">
        <f t="shared" si="2"/>
        <v>3</v>
      </c>
      <c r="I554" s="7" t="s">
        <v>69</v>
      </c>
      <c r="J554" s="7" t="s">
        <v>7</v>
      </c>
      <c r="K554" s="56"/>
      <c r="L554" s="10"/>
      <c r="M554" s="10"/>
      <c r="N554" s="7" t="s">
        <v>18</v>
      </c>
      <c r="O554" s="10"/>
    </row>
    <row r="555">
      <c r="A555" s="6">
        <v>45705.0</v>
      </c>
      <c r="B555" s="10"/>
      <c r="C555" s="7">
        <v>231338.0</v>
      </c>
      <c r="D555" s="7" t="s">
        <v>106</v>
      </c>
      <c r="E555" s="6">
        <v>45536.0</v>
      </c>
      <c r="F555" s="52">
        <f t="shared" si="1"/>
        <v>5</v>
      </c>
      <c r="G555" s="9">
        <v>45581.0</v>
      </c>
      <c r="H555" s="52">
        <f t="shared" si="2"/>
        <v>4</v>
      </c>
      <c r="I555" s="7" t="s">
        <v>60</v>
      </c>
      <c r="J555" s="10"/>
      <c r="K555" s="56"/>
      <c r="L555" s="10"/>
      <c r="M555" s="10"/>
      <c r="N555" s="7" t="s">
        <v>18</v>
      </c>
      <c r="O555" s="10"/>
    </row>
    <row r="556">
      <c r="A556" s="6">
        <v>45705.0</v>
      </c>
      <c r="B556" s="10"/>
      <c r="C556" s="7">
        <v>215683.0</v>
      </c>
      <c r="D556" s="7" t="s">
        <v>106</v>
      </c>
      <c r="E556" s="6">
        <v>45323.0</v>
      </c>
      <c r="F556" s="52">
        <f t="shared" si="1"/>
        <v>12</v>
      </c>
      <c r="G556" s="6">
        <v>45436.0</v>
      </c>
      <c r="H556" s="52">
        <f t="shared" si="2"/>
        <v>8</v>
      </c>
      <c r="I556" s="7" t="s">
        <v>56</v>
      </c>
      <c r="J556" s="10"/>
      <c r="K556" s="56"/>
      <c r="L556" s="10"/>
      <c r="M556" s="10"/>
      <c r="N556" s="7" t="s">
        <v>18</v>
      </c>
      <c r="O556" s="10"/>
    </row>
    <row r="557">
      <c r="A557" s="6">
        <v>45705.0</v>
      </c>
      <c r="B557" s="10"/>
      <c r="C557" s="7">
        <v>228777.0</v>
      </c>
      <c r="D557" s="7" t="s">
        <v>106</v>
      </c>
      <c r="E557" s="6">
        <v>45474.0</v>
      </c>
      <c r="F557" s="52">
        <f t="shared" si="1"/>
        <v>7</v>
      </c>
      <c r="G557" s="6">
        <v>45558.0</v>
      </c>
      <c r="H557" s="52">
        <f t="shared" si="2"/>
        <v>4</v>
      </c>
      <c r="I557" s="7" t="s">
        <v>56</v>
      </c>
      <c r="J557" s="10"/>
      <c r="K557" s="56"/>
      <c r="L557" s="10"/>
      <c r="M557" s="10"/>
      <c r="N557" s="7" t="s">
        <v>18</v>
      </c>
      <c r="O557" s="10"/>
    </row>
    <row r="558">
      <c r="A558" s="6">
        <v>45705.0</v>
      </c>
      <c r="B558" s="10"/>
      <c r="C558" s="7">
        <v>236337.0</v>
      </c>
      <c r="D558" s="7" t="s">
        <v>106</v>
      </c>
      <c r="E558" s="6">
        <v>45597.0</v>
      </c>
      <c r="F558" s="52">
        <f t="shared" si="1"/>
        <v>3</v>
      </c>
      <c r="G558" s="6">
        <v>45631.0</v>
      </c>
      <c r="H558" s="52">
        <f t="shared" si="2"/>
        <v>2</v>
      </c>
      <c r="I558" s="7" t="s">
        <v>89</v>
      </c>
      <c r="J558" s="10"/>
      <c r="K558" s="56"/>
      <c r="L558" s="10"/>
      <c r="M558" s="10"/>
      <c r="N558" s="7" t="s">
        <v>18</v>
      </c>
      <c r="O558" s="10"/>
    </row>
    <row r="559">
      <c r="A559" s="6">
        <v>45705.0</v>
      </c>
      <c r="B559" s="10"/>
      <c r="C559" s="7">
        <v>238142.0</v>
      </c>
      <c r="D559" s="7" t="s">
        <v>106</v>
      </c>
      <c r="E559" s="6">
        <v>45627.0</v>
      </c>
      <c r="F559" s="52">
        <f t="shared" si="1"/>
        <v>2</v>
      </c>
      <c r="G559" s="6">
        <v>45661.0</v>
      </c>
      <c r="H559" s="52">
        <f t="shared" si="2"/>
        <v>1</v>
      </c>
      <c r="I559" s="7" t="s">
        <v>57</v>
      </c>
      <c r="J559" s="7" t="s">
        <v>7</v>
      </c>
      <c r="K559" s="56"/>
      <c r="L559" s="10"/>
      <c r="M559" s="10"/>
      <c r="N559" s="7" t="s">
        <v>18</v>
      </c>
      <c r="O559" s="10"/>
    </row>
    <row r="560">
      <c r="A560" s="6">
        <v>45705.0</v>
      </c>
      <c r="B560" s="10"/>
      <c r="C560" s="7">
        <v>239944.0</v>
      </c>
      <c r="D560" s="7" t="s">
        <v>106</v>
      </c>
      <c r="E560" s="6">
        <v>45627.0</v>
      </c>
      <c r="F560" s="52">
        <f t="shared" si="1"/>
        <v>2</v>
      </c>
      <c r="G560" s="6">
        <v>45677.0</v>
      </c>
      <c r="H560" s="52">
        <f t="shared" si="2"/>
        <v>0</v>
      </c>
      <c r="I560" s="7" t="s">
        <v>69</v>
      </c>
      <c r="J560" s="7" t="s">
        <v>7</v>
      </c>
      <c r="K560" s="56"/>
      <c r="L560" s="10"/>
      <c r="M560" s="10"/>
      <c r="N560" s="7" t="s">
        <v>18</v>
      </c>
      <c r="O560" s="10"/>
    </row>
    <row r="561">
      <c r="A561" s="6">
        <v>45705.0</v>
      </c>
      <c r="B561" s="10"/>
      <c r="C561" s="7">
        <v>182777.0</v>
      </c>
      <c r="D561" s="7" t="s">
        <v>107</v>
      </c>
      <c r="E561" s="6">
        <v>44927.0</v>
      </c>
      <c r="F561" s="52">
        <f t="shared" si="1"/>
        <v>25</v>
      </c>
      <c r="G561" s="6">
        <v>45187.0</v>
      </c>
      <c r="H561" s="52">
        <f t="shared" si="2"/>
        <v>17</v>
      </c>
      <c r="I561" s="7" t="s">
        <v>69</v>
      </c>
      <c r="J561" s="7" t="s">
        <v>7</v>
      </c>
      <c r="K561" s="56"/>
      <c r="L561" s="10"/>
      <c r="M561" s="10"/>
      <c r="N561" s="7" t="s">
        <v>18</v>
      </c>
      <c r="O561" s="10"/>
    </row>
    <row r="562">
      <c r="A562" s="6">
        <v>45705.0</v>
      </c>
      <c r="B562" s="10"/>
      <c r="C562" s="7">
        <v>127132.0</v>
      </c>
      <c r="D562" s="7" t="s">
        <v>107</v>
      </c>
      <c r="E562" s="6">
        <v>44652.0</v>
      </c>
      <c r="F562" s="52">
        <f t="shared" si="1"/>
        <v>34</v>
      </c>
      <c r="G562" s="6">
        <v>44687.0</v>
      </c>
      <c r="H562" s="52">
        <f t="shared" si="2"/>
        <v>33</v>
      </c>
      <c r="I562" s="7" t="s">
        <v>56</v>
      </c>
      <c r="J562" s="10"/>
      <c r="K562" s="56"/>
      <c r="L562" s="10"/>
      <c r="M562" s="10"/>
      <c r="N562" s="7" t="s">
        <v>18</v>
      </c>
      <c r="O562" s="10"/>
    </row>
    <row r="563">
      <c r="A563" s="6">
        <v>45705.0</v>
      </c>
      <c r="B563" s="10"/>
      <c r="C563" s="7">
        <v>152832.0</v>
      </c>
      <c r="D563" s="7" t="s">
        <v>107</v>
      </c>
      <c r="E563" s="6">
        <v>44743.0</v>
      </c>
      <c r="F563" s="52">
        <f t="shared" si="1"/>
        <v>31</v>
      </c>
      <c r="G563" s="6">
        <v>44898.0</v>
      </c>
      <c r="H563" s="52">
        <f t="shared" si="2"/>
        <v>26</v>
      </c>
      <c r="I563" s="7" t="s">
        <v>56</v>
      </c>
      <c r="J563" s="10"/>
      <c r="K563" s="56"/>
      <c r="L563" s="10"/>
      <c r="M563" s="10"/>
      <c r="N563" s="7" t="s">
        <v>18</v>
      </c>
      <c r="O563" s="10"/>
    </row>
    <row r="564">
      <c r="A564" s="6">
        <v>45705.0</v>
      </c>
      <c r="B564" s="10"/>
      <c r="C564" s="7">
        <v>226492.0</v>
      </c>
      <c r="D564" s="7" t="s">
        <v>107</v>
      </c>
      <c r="E564" s="6">
        <v>45505.0</v>
      </c>
      <c r="F564" s="52">
        <f t="shared" si="1"/>
        <v>6</v>
      </c>
      <c r="G564" s="6">
        <v>45533.0</v>
      </c>
      <c r="H564" s="52">
        <f t="shared" si="2"/>
        <v>5</v>
      </c>
      <c r="I564" s="7" t="s">
        <v>60</v>
      </c>
      <c r="J564" s="10"/>
      <c r="K564" s="56"/>
      <c r="L564" s="10"/>
      <c r="M564" s="10"/>
      <c r="N564" s="7" t="s">
        <v>18</v>
      </c>
      <c r="O564" s="10"/>
    </row>
    <row r="565">
      <c r="A565" s="6">
        <v>45705.0</v>
      </c>
      <c r="B565" s="10"/>
      <c r="C565" s="7">
        <v>178673.0</v>
      </c>
      <c r="D565" s="7" t="s">
        <v>107</v>
      </c>
      <c r="E565" s="6">
        <v>45108.0</v>
      </c>
      <c r="F565" s="52">
        <f t="shared" si="1"/>
        <v>19</v>
      </c>
      <c r="G565" s="6">
        <v>45121.0</v>
      </c>
      <c r="H565" s="52">
        <f t="shared" si="2"/>
        <v>19</v>
      </c>
      <c r="I565" s="7" t="s">
        <v>56</v>
      </c>
      <c r="J565" s="10"/>
      <c r="K565" s="56"/>
      <c r="L565" s="10"/>
      <c r="M565" s="10"/>
      <c r="N565" s="7" t="s">
        <v>18</v>
      </c>
      <c r="O565" s="10"/>
    </row>
    <row r="566">
      <c r="A566" s="6">
        <v>45705.0</v>
      </c>
      <c r="B566" s="10"/>
      <c r="C566" s="7">
        <v>198655.0</v>
      </c>
      <c r="D566" s="7" t="s">
        <v>107</v>
      </c>
      <c r="E566" s="6">
        <v>45078.0</v>
      </c>
      <c r="F566" s="52">
        <f t="shared" si="1"/>
        <v>20</v>
      </c>
      <c r="G566" s="6">
        <v>45307.0</v>
      </c>
      <c r="H566" s="52">
        <f t="shared" si="2"/>
        <v>13</v>
      </c>
      <c r="I566" s="7" t="s">
        <v>56</v>
      </c>
      <c r="J566" s="10"/>
      <c r="K566" s="56"/>
      <c r="L566" s="10"/>
      <c r="M566" s="10"/>
      <c r="N566" s="7" t="s">
        <v>18</v>
      </c>
      <c r="O566" s="10"/>
    </row>
    <row r="567">
      <c r="A567" s="6">
        <v>45705.0</v>
      </c>
      <c r="B567" s="10"/>
      <c r="C567" s="7">
        <v>205937.0</v>
      </c>
      <c r="D567" s="7" t="s">
        <v>107</v>
      </c>
      <c r="E567" s="6">
        <v>45383.0</v>
      </c>
      <c r="F567" s="52">
        <f t="shared" si="1"/>
        <v>10</v>
      </c>
      <c r="G567" s="6">
        <v>45435.0</v>
      </c>
      <c r="H567" s="52">
        <f t="shared" si="2"/>
        <v>8</v>
      </c>
      <c r="I567" s="7" t="s">
        <v>56</v>
      </c>
      <c r="J567" s="10"/>
      <c r="K567" s="56"/>
      <c r="L567" s="10"/>
      <c r="M567" s="10"/>
      <c r="N567" s="7" t="s">
        <v>18</v>
      </c>
      <c r="O567" s="10"/>
    </row>
    <row r="568">
      <c r="A568" s="6">
        <v>45705.0</v>
      </c>
      <c r="B568" s="10"/>
      <c r="C568" s="7">
        <v>226754.0</v>
      </c>
      <c r="D568" s="7" t="s">
        <v>107</v>
      </c>
      <c r="E568" s="6">
        <v>45505.0</v>
      </c>
      <c r="F568" s="52">
        <f t="shared" si="1"/>
        <v>6</v>
      </c>
      <c r="G568" s="6">
        <v>45538.0</v>
      </c>
      <c r="H568" s="52">
        <f t="shared" si="2"/>
        <v>5</v>
      </c>
      <c r="I568" s="7" t="s">
        <v>56</v>
      </c>
      <c r="J568" s="10"/>
      <c r="K568" s="56"/>
      <c r="L568" s="10"/>
      <c r="M568" s="10"/>
      <c r="N568" s="7" t="s">
        <v>18</v>
      </c>
      <c r="O568" s="10"/>
    </row>
    <row r="569">
      <c r="A569" s="6">
        <v>45705.0</v>
      </c>
      <c r="B569" s="10"/>
      <c r="C569" s="7">
        <v>233035.0</v>
      </c>
      <c r="D569" s="7" t="s">
        <v>107</v>
      </c>
      <c r="E569" s="6">
        <v>45566.0</v>
      </c>
      <c r="F569" s="52">
        <f t="shared" si="1"/>
        <v>4</v>
      </c>
      <c r="G569" s="6">
        <v>45601.0</v>
      </c>
      <c r="H569" s="52">
        <f t="shared" si="2"/>
        <v>3</v>
      </c>
      <c r="I569" s="7" t="s">
        <v>48</v>
      </c>
      <c r="J569" s="10"/>
      <c r="K569" s="56"/>
      <c r="L569" s="10"/>
      <c r="M569" s="10"/>
      <c r="N569" s="7" t="s">
        <v>18</v>
      </c>
      <c r="O569" s="10"/>
    </row>
    <row r="570">
      <c r="A570" s="6">
        <v>45705.0</v>
      </c>
      <c r="B570" s="10"/>
      <c r="C570" s="7">
        <v>236935.0</v>
      </c>
      <c r="D570" s="7" t="s">
        <v>107</v>
      </c>
      <c r="E570" s="6">
        <v>45505.0</v>
      </c>
      <c r="F570" s="52">
        <f t="shared" si="1"/>
        <v>6</v>
      </c>
      <c r="G570" s="9">
        <v>45639.0</v>
      </c>
      <c r="H570" s="52">
        <f t="shared" si="2"/>
        <v>2</v>
      </c>
      <c r="I570" s="7" t="s">
        <v>44</v>
      </c>
      <c r="J570" s="10"/>
      <c r="K570" s="56"/>
      <c r="L570" s="10"/>
      <c r="M570" s="10"/>
      <c r="N570" s="7" t="s">
        <v>18</v>
      </c>
      <c r="O570" s="10"/>
    </row>
    <row r="571">
      <c r="A571" s="6">
        <v>45705.0</v>
      </c>
      <c r="B571" s="10"/>
      <c r="C571" s="7">
        <v>102476.0</v>
      </c>
      <c r="D571" s="7" t="s">
        <v>109</v>
      </c>
      <c r="E571" s="6">
        <v>44409.0</v>
      </c>
      <c r="F571" s="52">
        <f t="shared" si="1"/>
        <v>42</v>
      </c>
      <c r="G571" s="6">
        <v>44477.0</v>
      </c>
      <c r="H571" s="52">
        <f t="shared" si="2"/>
        <v>40</v>
      </c>
      <c r="I571" s="7" t="s">
        <v>69</v>
      </c>
      <c r="J571" s="7" t="s">
        <v>7</v>
      </c>
      <c r="K571" s="56"/>
      <c r="L571" s="10"/>
      <c r="M571" s="10"/>
      <c r="N571" s="7" t="s">
        <v>18</v>
      </c>
      <c r="O571" s="10"/>
    </row>
    <row r="572">
      <c r="A572" s="6">
        <v>45705.0</v>
      </c>
      <c r="B572" s="10"/>
      <c r="C572" s="7">
        <v>79182.0</v>
      </c>
      <c r="D572" s="7" t="s">
        <v>109</v>
      </c>
      <c r="E572" s="6">
        <v>44228.0</v>
      </c>
      <c r="F572" s="52">
        <f t="shared" si="1"/>
        <v>48</v>
      </c>
      <c r="G572" s="6">
        <v>44363.0</v>
      </c>
      <c r="H572" s="52">
        <f t="shared" si="2"/>
        <v>44</v>
      </c>
      <c r="I572" s="7" t="s">
        <v>44</v>
      </c>
      <c r="J572" s="10"/>
      <c r="K572" s="56"/>
      <c r="L572" s="10"/>
      <c r="M572" s="10"/>
      <c r="N572" s="7" t="s">
        <v>18</v>
      </c>
      <c r="O572" s="10"/>
    </row>
    <row r="573">
      <c r="A573" s="6">
        <v>45705.0</v>
      </c>
      <c r="B573" s="10"/>
      <c r="C573" s="7">
        <v>210023.0</v>
      </c>
      <c r="D573" s="7" t="s">
        <v>109</v>
      </c>
      <c r="E573" s="6">
        <v>45352.0</v>
      </c>
      <c r="F573" s="52">
        <f t="shared" si="1"/>
        <v>11</v>
      </c>
      <c r="G573" s="6">
        <v>45393.0</v>
      </c>
      <c r="H573" s="52">
        <f t="shared" si="2"/>
        <v>10</v>
      </c>
      <c r="I573" s="7" t="s">
        <v>44</v>
      </c>
      <c r="J573" s="10"/>
      <c r="K573" s="56"/>
      <c r="L573" s="10"/>
      <c r="M573" s="10"/>
      <c r="N573" s="7" t="s">
        <v>18</v>
      </c>
      <c r="O573" s="10"/>
    </row>
    <row r="574">
      <c r="A574" s="6">
        <v>45705.0</v>
      </c>
      <c r="B574" s="10"/>
      <c r="C574" s="7">
        <v>189573.0</v>
      </c>
      <c r="D574" s="7" t="s">
        <v>109</v>
      </c>
      <c r="E574" s="6">
        <v>45200.0</v>
      </c>
      <c r="F574" s="52">
        <f t="shared" si="1"/>
        <v>16</v>
      </c>
      <c r="G574" s="9">
        <v>45216.0</v>
      </c>
      <c r="H574" s="52">
        <f t="shared" si="2"/>
        <v>16</v>
      </c>
      <c r="I574" s="7" t="s">
        <v>44</v>
      </c>
      <c r="J574" s="10"/>
      <c r="K574" s="56"/>
      <c r="L574" s="10"/>
      <c r="M574" s="10"/>
      <c r="N574" s="7" t="s">
        <v>18</v>
      </c>
      <c r="O574" s="10"/>
    </row>
    <row r="575">
      <c r="A575" s="6">
        <v>45705.0</v>
      </c>
      <c r="B575" s="10"/>
      <c r="C575" s="7">
        <v>221257.0</v>
      </c>
      <c r="D575" s="7" t="s">
        <v>109</v>
      </c>
      <c r="E575" s="6">
        <v>45474.0</v>
      </c>
      <c r="F575" s="52">
        <f t="shared" si="1"/>
        <v>7</v>
      </c>
      <c r="G575" s="9">
        <v>45596.0</v>
      </c>
      <c r="H575" s="52">
        <f t="shared" si="2"/>
        <v>3</v>
      </c>
      <c r="I575" s="7" t="s">
        <v>44</v>
      </c>
      <c r="J575" s="10"/>
      <c r="K575" s="56"/>
      <c r="L575" s="10"/>
      <c r="M575" s="10"/>
      <c r="N575" s="7" t="s">
        <v>18</v>
      </c>
      <c r="O575" s="10"/>
    </row>
    <row r="576">
      <c r="A576" s="6">
        <v>45705.0</v>
      </c>
      <c r="B576" s="10"/>
      <c r="C576" s="7">
        <v>240472.0</v>
      </c>
      <c r="D576" s="7" t="s">
        <v>109</v>
      </c>
      <c r="E576" s="6">
        <v>45413.0</v>
      </c>
      <c r="F576" s="52">
        <f t="shared" si="1"/>
        <v>9</v>
      </c>
      <c r="G576" s="6">
        <v>45680.0</v>
      </c>
      <c r="H576" s="52">
        <f t="shared" si="2"/>
        <v>0</v>
      </c>
      <c r="I576" s="7" t="s">
        <v>44</v>
      </c>
      <c r="J576" s="10"/>
      <c r="K576" s="56"/>
      <c r="L576" s="10"/>
      <c r="M576" s="10"/>
      <c r="N576" s="7" t="s">
        <v>18</v>
      </c>
      <c r="O576" s="10"/>
    </row>
    <row r="577">
      <c r="A577" s="6">
        <v>45705.0</v>
      </c>
      <c r="B577" s="10"/>
      <c r="C577" s="7">
        <v>220564.0</v>
      </c>
      <c r="D577" s="7" t="s">
        <v>109</v>
      </c>
      <c r="E577" s="6">
        <v>45413.0</v>
      </c>
      <c r="F577" s="52">
        <f t="shared" si="1"/>
        <v>9</v>
      </c>
      <c r="G577" s="6">
        <v>45478.0</v>
      </c>
      <c r="H577" s="52">
        <f t="shared" si="2"/>
        <v>7</v>
      </c>
      <c r="I577" s="7" t="s">
        <v>56</v>
      </c>
      <c r="J577" s="10"/>
      <c r="K577" s="56"/>
      <c r="L577" s="10"/>
      <c r="M577" s="10"/>
      <c r="N577" s="7" t="s">
        <v>18</v>
      </c>
      <c r="O577" s="10"/>
    </row>
    <row r="578">
      <c r="A578" s="6">
        <v>45705.0</v>
      </c>
      <c r="B578" s="10"/>
      <c r="C578" s="7">
        <v>106882.0</v>
      </c>
      <c r="D578" s="7" t="s">
        <v>109</v>
      </c>
      <c r="E578" s="6">
        <v>44501.0</v>
      </c>
      <c r="F578" s="52">
        <f t="shared" si="1"/>
        <v>39</v>
      </c>
      <c r="G578" s="9">
        <v>44516.0</v>
      </c>
      <c r="H578" s="52">
        <f t="shared" si="2"/>
        <v>39</v>
      </c>
      <c r="I578" s="7" t="s">
        <v>56</v>
      </c>
      <c r="J578" s="10"/>
      <c r="K578" s="56"/>
      <c r="L578" s="10"/>
      <c r="M578" s="10"/>
      <c r="N578" s="7" t="s">
        <v>18</v>
      </c>
      <c r="O578" s="10"/>
    </row>
    <row r="579">
      <c r="A579" s="6">
        <v>45705.0</v>
      </c>
      <c r="B579" s="10"/>
      <c r="C579" s="7">
        <v>115629.0</v>
      </c>
      <c r="D579" s="7" t="s">
        <v>109</v>
      </c>
      <c r="E579" s="6">
        <v>44501.0</v>
      </c>
      <c r="F579" s="52">
        <f t="shared" si="1"/>
        <v>39</v>
      </c>
      <c r="G579" s="6">
        <v>44603.0</v>
      </c>
      <c r="H579" s="52">
        <f t="shared" si="2"/>
        <v>36</v>
      </c>
      <c r="I579" s="7" t="s">
        <v>56</v>
      </c>
      <c r="J579" s="10"/>
      <c r="K579" s="56"/>
      <c r="L579" s="10"/>
      <c r="M579" s="10"/>
      <c r="N579" s="7" t="s">
        <v>18</v>
      </c>
      <c r="O579" s="10"/>
    </row>
    <row r="580">
      <c r="A580" s="6">
        <v>45705.0</v>
      </c>
      <c r="B580" s="10"/>
      <c r="C580" s="7">
        <v>238292.0</v>
      </c>
      <c r="D580" s="7" t="s">
        <v>109</v>
      </c>
      <c r="E580" s="6">
        <v>45597.0</v>
      </c>
      <c r="F580" s="52">
        <f t="shared" si="1"/>
        <v>3</v>
      </c>
      <c r="G580" s="6">
        <v>45663.0</v>
      </c>
      <c r="H580" s="52">
        <f t="shared" si="2"/>
        <v>1</v>
      </c>
      <c r="I580" s="7" t="s">
        <v>56</v>
      </c>
      <c r="J580" s="10"/>
      <c r="K580" s="56"/>
      <c r="L580" s="10"/>
      <c r="M580" s="10"/>
      <c r="N580" s="7" t="s">
        <v>18</v>
      </c>
      <c r="O580" s="10"/>
    </row>
    <row r="581">
      <c r="A581" s="6">
        <v>45705.0</v>
      </c>
      <c r="B581" s="10"/>
      <c r="C581" s="7">
        <v>186449.0</v>
      </c>
      <c r="D581" s="7" t="s">
        <v>109</v>
      </c>
      <c r="E581" s="6">
        <v>45108.0</v>
      </c>
      <c r="F581" s="52">
        <f t="shared" si="1"/>
        <v>19</v>
      </c>
      <c r="G581" s="6">
        <v>45191.0</v>
      </c>
      <c r="H581" s="52">
        <f t="shared" si="2"/>
        <v>16</v>
      </c>
      <c r="I581" s="7" t="s">
        <v>56</v>
      </c>
      <c r="J581" s="10"/>
      <c r="K581" s="56"/>
      <c r="L581" s="10"/>
      <c r="M581" s="10"/>
      <c r="N581" s="7" t="s">
        <v>18</v>
      </c>
      <c r="O581" s="10"/>
    </row>
    <row r="582">
      <c r="A582" s="6">
        <v>45705.0</v>
      </c>
      <c r="B582" s="10"/>
      <c r="C582" s="7">
        <v>211150.0</v>
      </c>
      <c r="D582" s="7" t="s">
        <v>109</v>
      </c>
      <c r="E582" s="6">
        <v>45383.0</v>
      </c>
      <c r="F582" s="52">
        <f t="shared" si="1"/>
        <v>10</v>
      </c>
      <c r="G582" s="6">
        <v>45373.0</v>
      </c>
      <c r="H582" s="52">
        <f t="shared" si="2"/>
        <v>10</v>
      </c>
      <c r="I582" s="7" t="s">
        <v>56</v>
      </c>
      <c r="J582" s="10"/>
      <c r="K582" s="56"/>
      <c r="L582" s="10"/>
      <c r="M582" s="10"/>
      <c r="N582" s="7" t="s">
        <v>18</v>
      </c>
      <c r="O582" s="10"/>
    </row>
    <row r="583">
      <c r="A583" s="6">
        <v>45705.0</v>
      </c>
      <c r="B583" s="10"/>
      <c r="C583" s="7">
        <v>230358.0</v>
      </c>
      <c r="D583" s="7" t="s">
        <v>109</v>
      </c>
      <c r="E583" s="6">
        <v>45474.0</v>
      </c>
      <c r="F583" s="52">
        <f t="shared" si="1"/>
        <v>7</v>
      </c>
      <c r="G583" s="6">
        <v>45573.0</v>
      </c>
      <c r="H583" s="52">
        <f t="shared" si="2"/>
        <v>4</v>
      </c>
      <c r="I583" s="7" t="s">
        <v>56</v>
      </c>
      <c r="J583" s="10"/>
      <c r="K583" s="56"/>
      <c r="L583" s="10"/>
      <c r="M583" s="10"/>
      <c r="N583" s="7" t="s">
        <v>18</v>
      </c>
      <c r="O583" s="10"/>
    </row>
    <row r="584">
      <c r="A584" s="6">
        <v>45705.0</v>
      </c>
      <c r="B584" s="10"/>
      <c r="C584" s="7">
        <v>236437.0</v>
      </c>
      <c r="D584" s="7" t="s">
        <v>109</v>
      </c>
      <c r="E584" s="6">
        <v>45597.0</v>
      </c>
      <c r="F584" s="52">
        <f t="shared" si="1"/>
        <v>3</v>
      </c>
      <c r="G584" s="6">
        <v>45632.0</v>
      </c>
      <c r="H584" s="52">
        <f t="shared" si="2"/>
        <v>2</v>
      </c>
      <c r="I584" s="7" t="s">
        <v>56</v>
      </c>
      <c r="J584" s="10"/>
      <c r="K584" s="56"/>
      <c r="L584" s="10"/>
      <c r="M584" s="10"/>
      <c r="N584" s="7" t="s">
        <v>18</v>
      </c>
      <c r="O584" s="10"/>
    </row>
    <row r="585">
      <c r="A585" s="6">
        <v>45705.0</v>
      </c>
      <c r="B585" s="10"/>
      <c r="C585" s="7">
        <v>238664.0</v>
      </c>
      <c r="D585" s="7" t="s">
        <v>109</v>
      </c>
      <c r="E585" s="6">
        <v>45627.0</v>
      </c>
      <c r="F585" s="52">
        <f t="shared" si="1"/>
        <v>2</v>
      </c>
      <c r="G585" s="6">
        <v>45666.0</v>
      </c>
      <c r="H585" s="52">
        <f t="shared" si="2"/>
        <v>1</v>
      </c>
      <c r="I585" s="7" t="s">
        <v>44</v>
      </c>
      <c r="J585" s="10"/>
      <c r="K585" s="56"/>
      <c r="L585" s="10"/>
      <c r="M585" s="10"/>
      <c r="N585" s="7" t="s">
        <v>18</v>
      </c>
      <c r="O585" s="10"/>
    </row>
    <row r="586">
      <c r="A586" s="6">
        <v>45705.0</v>
      </c>
      <c r="B586" s="10"/>
      <c r="C586" s="7">
        <v>73082.0</v>
      </c>
      <c r="D586" s="7" t="s">
        <v>110</v>
      </c>
      <c r="E586" s="6">
        <v>44075.0</v>
      </c>
      <c r="F586" s="52">
        <f t="shared" si="1"/>
        <v>53</v>
      </c>
      <c r="G586" s="6">
        <v>44201.0</v>
      </c>
      <c r="H586" s="52">
        <f t="shared" si="2"/>
        <v>49</v>
      </c>
      <c r="I586" s="7" t="s">
        <v>44</v>
      </c>
      <c r="J586" s="10"/>
      <c r="K586" s="56"/>
      <c r="L586" s="10"/>
      <c r="M586" s="10"/>
      <c r="N586" s="7" t="s">
        <v>18</v>
      </c>
      <c r="O586" s="10"/>
    </row>
    <row r="587">
      <c r="A587" s="6">
        <v>45705.0</v>
      </c>
      <c r="B587" s="10"/>
      <c r="C587" s="7">
        <v>121725.0</v>
      </c>
      <c r="D587" s="7" t="s">
        <v>110</v>
      </c>
      <c r="E587" s="6">
        <v>44228.0</v>
      </c>
      <c r="F587" s="52">
        <f t="shared" si="1"/>
        <v>48</v>
      </c>
      <c r="G587" s="6">
        <v>44648.0</v>
      </c>
      <c r="H587" s="52">
        <f t="shared" si="2"/>
        <v>34</v>
      </c>
      <c r="I587" s="7" t="s">
        <v>44</v>
      </c>
      <c r="J587" s="10"/>
      <c r="K587" s="56"/>
      <c r="L587" s="10"/>
      <c r="M587" s="10"/>
      <c r="N587" s="7" t="s">
        <v>18</v>
      </c>
      <c r="O587" s="10"/>
    </row>
    <row r="588">
      <c r="A588" s="6">
        <v>45705.0</v>
      </c>
      <c r="B588" s="10"/>
      <c r="C588" s="7">
        <v>145882.0</v>
      </c>
      <c r="D588" s="7" t="s">
        <v>110</v>
      </c>
      <c r="E588" s="6">
        <v>44805.0</v>
      </c>
      <c r="F588" s="52">
        <f t="shared" si="1"/>
        <v>29</v>
      </c>
      <c r="G588" s="6">
        <v>44835.0</v>
      </c>
      <c r="H588" s="52">
        <f t="shared" si="2"/>
        <v>28</v>
      </c>
      <c r="I588" s="7" t="s">
        <v>56</v>
      </c>
      <c r="J588" s="10"/>
      <c r="K588" s="56"/>
      <c r="L588" s="10"/>
      <c r="M588" s="10"/>
      <c r="N588" s="7" t="s">
        <v>18</v>
      </c>
      <c r="O588" s="10"/>
    </row>
    <row r="589">
      <c r="A589" s="6">
        <v>45705.0</v>
      </c>
      <c r="B589" s="10"/>
      <c r="C589" s="7">
        <v>185396.0</v>
      </c>
      <c r="D589" s="7" t="s">
        <v>110</v>
      </c>
      <c r="E589" s="6">
        <v>45170.0</v>
      </c>
      <c r="F589" s="52">
        <f t="shared" si="1"/>
        <v>17</v>
      </c>
      <c r="G589" s="6">
        <v>45188.0</v>
      </c>
      <c r="H589" s="52">
        <f t="shared" si="2"/>
        <v>16</v>
      </c>
      <c r="I589" s="7" t="s">
        <v>117</v>
      </c>
      <c r="J589" s="10"/>
      <c r="K589" s="56"/>
      <c r="L589" s="10"/>
      <c r="M589" s="10"/>
      <c r="N589" s="7" t="s">
        <v>18</v>
      </c>
      <c r="O589" s="10"/>
    </row>
    <row r="590">
      <c r="A590" s="6">
        <v>45705.0</v>
      </c>
      <c r="B590" s="10"/>
      <c r="C590" s="7">
        <v>239257.0</v>
      </c>
      <c r="D590" s="7" t="s">
        <v>110</v>
      </c>
      <c r="E590" s="6">
        <v>45566.0</v>
      </c>
      <c r="F590" s="52">
        <f t="shared" si="1"/>
        <v>4</v>
      </c>
      <c r="G590" s="6">
        <v>45670.0</v>
      </c>
      <c r="H590" s="52">
        <f t="shared" si="2"/>
        <v>1</v>
      </c>
      <c r="I590" s="7" t="s">
        <v>44</v>
      </c>
      <c r="J590" s="10"/>
      <c r="K590" s="56"/>
      <c r="L590" s="10"/>
      <c r="M590" s="10"/>
      <c r="N590" s="7" t="s">
        <v>18</v>
      </c>
      <c r="O590" s="10"/>
    </row>
    <row r="591">
      <c r="A591" s="6">
        <v>45705.0</v>
      </c>
      <c r="B591" s="6">
        <v>45706.0</v>
      </c>
      <c r="C591" s="7">
        <v>182442.0</v>
      </c>
      <c r="D591" s="7" t="s">
        <v>110</v>
      </c>
      <c r="E591" s="6">
        <v>45139.0</v>
      </c>
      <c r="F591" s="52">
        <f t="shared" si="1"/>
        <v>18</v>
      </c>
      <c r="G591" s="6">
        <v>45154.0</v>
      </c>
      <c r="H591" s="52">
        <f t="shared" si="2"/>
        <v>18</v>
      </c>
      <c r="I591" s="7" t="s">
        <v>117</v>
      </c>
      <c r="J591" s="7">
        <v>4040.0</v>
      </c>
      <c r="K591" s="53">
        <v>7000.0</v>
      </c>
      <c r="L591" s="10"/>
      <c r="M591" s="10"/>
      <c r="N591" s="7" t="s">
        <v>19</v>
      </c>
      <c r="O591" s="10"/>
    </row>
    <row r="592">
      <c r="A592" s="6">
        <v>45705.0</v>
      </c>
      <c r="B592" s="6">
        <v>45706.0</v>
      </c>
      <c r="C592" s="7">
        <v>176872.0</v>
      </c>
      <c r="D592" s="7" t="s">
        <v>110</v>
      </c>
      <c r="E592" s="6">
        <v>44958.0</v>
      </c>
      <c r="F592" s="52">
        <f t="shared" si="1"/>
        <v>24</v>
      </c>
      <c r="G592" s="6">
        <v>45110.0</v>
      </c>
      <c r="H592" s="52">
        <f t="shared" si="2"/>
        <v>19</v>
      </c>
      <c r="I592" s="7" t="s">
        <v>56</v>
      </c>
      <c r="J592" s="7">
        <v>536.0</v>
      </c>
      <c r="K592" s="53">
        <v>5778.0</v>
      </c>
      <c r="L592" s="7" t="s">
        <v>66</v>
      </c>
      <c r="M592" s="6">
        <v>45706.0</v>
      </c>
      <c r="N592" s="7" t="s">
        <v>17</v>
      </c>
      <c r="O592" s="7" t="s">
        <v>145</v>
      </c>
    </row>
    <row r="593">
      <c r="A593" s="6">
        <v>45705.0</v>
      </c>
      <c r="B593" s="10"/>
      <c r="C593" s="7">
        <v>201016.0</v>
      </c>
      <c r="D593" s="7" t="s">
        <v>110</v>
      </c>
      <c r="E593" s="6">
        <v>45292.0</v>
      </c>
      <c r="F593" s="52">
        <f t="shared" si="1"/>
        <v>13</v>
      </c>
      <c r="G593" s="6">
        <v>45331.0</v>
      </c>
      <c r="H593" s="52">
        <f t="shared" si="2"/>
        <v>12</v>
      </c>
      <c r="I593" s="7" t="s">
        <v>56</v>
      </c>
      <c r="J593" s="10"/>
      <c r="K593" s="56"/>
      <c r="L593" s="10"/>
      <c r="M593" s="10"/>
      <c r="N593" s="7" t="s">
        <v>18</v>
      </c>
      <c r="O593" s="10"/>
    </row>
    <row r="594">
      <c r="A594" s="6">
        <v>45705.0</v>
      </c>
      <c r="B594" s="10"/>
      <c r="C594" s="7">
        <v>177624.0</v>
      </c>
      <c r="D594" s="7" t="s">
        <v>110</v>
      </c>
      <c r="E594" s="6">
        <v>45078.0</v>
      </c>
      <c r="F594" s="52">
        <f t="shared" si="1"/>
        <v>20</v>
      </c>
      <c r="G594" s="6">
        <v>45119.0</v>
      </c>
      <c r="H594" s="52">
        <f t="shared" si="2"/>
        <v>19</v>
      </c>
      <c r="I594" s="7" t="s">
        <v>44</v>
      </c>
      <c r="J594" s="10"/>
      <c r="K594" s="56"/>
      <c r="L594" s="10"/>
      <c r="M594" s="10"/>
      <c r="N594" s="7" t="s">
        <v>18</v>
      </c>
      <c r="O594" s="10"/>
    </row>
    <row r="595">
      <c r="A595" s="6">
        <v>45705.0</v>
      </c>
      <c r="B595" s="10"/>
      <c r="C595" s="7">
        <v>210404.0</v>
      </c>
      <c r="D595" s="7" t="s">
        <v>110</v>
      </c>
      <c r="E595" s="6">
        <v>45383.0</v>
      </c>
      <c r="F595" s="52">
        <f t="shared" si="1"/>
        <v>10</v>
      </c>
      <c r="G595" s="6">
        <v>45395.0</v>
      </c>
      <c r="H595" s="52">
        <f t="shared" si="2"/>
        <v>10</v>
      </c>
      <c r="I595" s="7" t="s">
        <v>56</v>
      </c>
      <c r="J595" s="10"/>
      <c r="K595" s="56"/>
      <c r="L595" s="10"/>
      <c r="M595" s="10"/>
      <c r="N595" s="7" t="s">
        <v>18</v>
      </c>
      <c r="O595" s="10"/>
    </row>
    <row r="596">
      <c r="A596" s="6">
        <v>45705.0</v>
      </c>
      <c r="B596" s="10"/>
      <c r="C596" s="7">
        <v>217849.0</v>
      </c>
      <c r="D596" s="7" t="s">
        <v>110</v>
      </c>
      <c r="E596" s="6">
        <v>45383.0</v>
      </c>
      <c r="F596" s="52">
        <f t="shared" si="1"/>
        <v>10</v>
      </c>
      <c r="G596" s="6">
        <v>45457.0</v>
      </c>
      <c r="H596" s="52">
        <f t="shared" si="2"/>
        <v>8</v>
      </c>
      <c r="I596" s="7" t="s">
        <v>56</v>
      </c>
      <c r="J596" s="10"/>
      <c r="K596" s="56"/>
      <c r="L596" s="10"/>
      <c r="M596" s="10"/>
      <c r="N596" s="7" t="s">
        <v>18</v>
      </c>
      <c r="O596" s="10"/>
    </row>
    <row r="597">
      <c r="A597" s="6">
        <v>45705.0</v>
      </c>
      <c r="B597" s="10"/>
      <c r="C597" s="7">
        <v>227501.0</v>
      </c>
      <c r="D597" s="7" t="s">
        <v>110</v>
      </c>
      <c r="E597" s="6">
        <v>45505.0</v>
      </c>
      <c r="F597" s="52">
        <f t="shared" si="1"/>
        <v>6</v>
      </c>
      <c r="G597" s="6">
        <v>45554.0</v>
      </c>
      <c r="H597" s="52">
        <f t="shared" si="2"/>
        <v>4</v>
      </c>
      <c r="I597" s="7" t="s">
        <v>56</v>
      </c>
      <c r="J597" s="10"/>
      <c r="K597" s="56"/>
      <c r="L597" s="10"/>
      <c r="M597" s="10"/>
      <c r="N597" s="7" t="s">
        <v>18</v>
      </c>
      <c r="O597" s="10"/>
    </row>
    <row r="598">
      <c r="A598" s="6">
        <v>45705.0</v>
      </c>
      <c r="B598" s="10"/>
      <c r="C598" s="7">
        <v>233362.0</v>
      </c>
      <c r="D598" s="7" t="s">
        <v>110</v>
      </c>
      <c r="E598" s="6">
        <v>45566.0</v>
      </c>
      <c r="F598" s="52">
        <f t="shared" si="1"/>
        <v>4</v>
      </c>
      <c r="G598" s="6">
        <v>45601.0</v>
      </c>
      <c r="H598" s="52">
        <f t="shared" si="2"/>
        <v>3</v>
      </c>
      <c r="I598" s="7" t="s">
        <v>44</v>
      </c>
      <c r="J598" s="10"/>
      <c r="K598" s="56"/>
      <c r="L598" s="10"/>
      <c r="M598" s="10"/>
      <c r="N598" s="7" t="s">
        <v>18</v>
      </c>
      <c r="O598" s="10"/>
    </row>
    <row r="599">
      <c r="A599" s="6">
        <v>45705.0</v>
      </c>
      <c r="B599" s="10"/>
      <c r="C599" s="7">
        <v>236660.0</v>
      </c>
      <c r="D599" s="7" t="s">
        <v>110</v>
      </c>
      <c r="E599" s="6">
        <v>45566.0</v>
      </c>
      <c r="F599" s="52">
        <f t="shared" si="1"/>
        <v>4</v>
      </c>
      <c r="G599" s="6">
        <v>45635.0</v>
      </c>
      <c r="H599" s="52">
        <f t="shared" si="2"/>
        <v>2</v>
      </c>
      <c r="I599" s="7" t="s">
        <v>56</v>
      </c>
      <c r="J599" s="10"/>
      <c r="K599" s="56"/>
      <c r="L599" s="10"/>
      <c r="M599" s="10"/>
      <c r="N599" s="7" t="s">
        <v>18</v>
      </c>
      <c r="O599" s="10"/>
    </row>
    <row r="600">
      <c r="A600" s="6">
        <v>45705.0</v>
      </c>
      <c r="B600" s="10"/>
      <c r="C600" s="7">
        <v>228059.0</v>
      </c>
      <c r="D600" s="7" t="s">
        <v>110</v>
      </c>
      <c r="E600" s="6">
        <v>45658.0</v>
      </c>
      <c r="F600" s="52">
        <f t="shared" si="1"/>
        <v>1</v>
      </c>
      <c r="G600" s="6">
        <v>45667.0</v>
      </c>
      <c r="H600" s="52">
        <f t="shared" si="2"/>
        <v>1</v>
      </c>
      <c r="I600" s="7" t="s">
        <v>57</v>
      </c>
      <c r="J600" s="7" t="s">
        <v>7</v>
      </c>
      <c r="K600" s="53" t="s">
        <v>73</v>
      </c>
      <c r="L600" s="7" t="s">
        <v>50</v>
      </c>
      <c r="M600" s="6">
        <v>45693.0</v>
      </c>
      <c r="N600" s="7" t="s">
        <v>24</v>
      </c>
      <c r="O600" s="10"/>
    </row>
    <row r="601">
      <c r="A601" s="6">
        <v>45705.0</v>
      </c>
      <c r="B601" s="10"/>
      <c r="C601" s="7">
        <v>241206.0</v>
      </c>
      <c r="D601" s="7" t="s">
        <v>110</v>
      </c>
      <c r="E601" s="6">
        <v>45627.0</v>
      </c>
      <c r="F601" s="52">
        <f t="shared" si="1"/>
        <v>2</v>
      </c>
      <c r="G601" s="6">
        <v>45686.0</v>
      </c>
      <c r="H601" s="52">
        <f t="shared" si="2"/>
        <v>0</v>
      </c>
      <c r="I601" s="7" t="s">
        <v>57</v>
      </c>
      <c r="J601" s="7" t="s">
        <v>7</v>
      </c>
      <c r="K601" s="56"/>
      <c r="L601" s="10"/>
      <c r="M601" s="10"/>
      <c r="N601" s="7" t="s">
        <v>18</v>
      </c>
      <c r="O601" s="10"/>
    </row>
    <row r="602">
      <c r="A602" s="6">
        <v>45705.0</v>
      </c>
      <c r="B602" s="10"/>
      <c r="C602" s="7">
        <v>213411.0</v>
      </c>
      <c r="D602" s="7" t="s">
        <v>112</v>
      </c>
      <c r="E602" s="6">
        <v>45323.0</v>
      </c>
      <c r="F602" s="52">
        <f t="shared" si="1"/>
        <v>12</v>
      </c>
      <c r="G602" s="6">
        <v>45419.0</v>
      </c>
      <c r="H602" s="52">
        <f t="shared" si="2"/>
        <v>9</v>
      </c>
      <c r="I602" s="7" t="s">
        <v>44</v>
      </c>
      <c r="J602" s="10"/>
      <c r="K602" s="56"/>
      <c r="L602" s="10"/>
      <c r="M602" s="10"/>
      <c r="N602" s="7" t="s">
        <v>18</v>
      </c>
      <c r="O602" s="10"/>
    </row>
    <row r="603">
      <c r="A603" s="6">
        <v>45705.0</v>
      </c>
      <c r="B603" s="10"/>
      <c r="C603" s="7">
        <v>117878.0</v>
      </c>
      <c r="D603" s="7" t="s">
        <v>112</v>
      </c>
      <c r="E603" s="6">
        <v>44621.0</v>
      </c>
      <c r="F603" s="52">
        <f t="shared" si="1"/>
        <v>35</v>
      </c>
      <c r="G603" s="6">
        <v>44621.0</v>
      </c>
      <c r="H603" s="52">
        <f t="shared" si="2"/>
        <v>35</v>
      </c>
      <c r="I603" s="7" t="s">
        <v>44</v>
      </c>
      <c r="J603" s="10"/>
      <c r="K603" s="56"/>
      <c r="L603" s="10"/>
      <c r="M603" s="10"/>
      <c r="N603" s="7" t="s">
        <v>18</v>
      </c>
      <c r="O603" s="10"/>
    </row>
    <row r="604">
      <c r="A604" s="6">
        <v>45705.0</v>
      </c>
      <c r="B604" s="10"/>
      <c r="C604" s="7">
        <v>241113.0</v>
      </c>
      <c r="D604" s="7" t="s">
        <v>112</v>
      </c>
      <c r="E604" s="6">
        <v>45352.0</v>
      </c>
      <c r="F604" s="52">
        <f t="shared" si="1"/>
        <v>11</v>
      </c>
      <c r="G604" s="6">
        <v>45688.0</v>
      </c>
      <c r="H604" s="52">
        <f t="shared" si="2"/>
        <v>0</v>
      </c>
      <c r="I604" s="7" t="s">
        <v>44</v>
      </c>
      <c r="J604" s="10"/>
      <c r="K604" s="56"/>
      <c r="L604" s="10"/>
      <c r="M604" s="10"/>
      <c r="N604" s="7" t="s">
        <v>18</v>
      </c>
      <c r="O604" s="10"/>
    </row>
    <row r="605">
      <c r="A605" s="6">
        <v>45705.0</v>
      </c>
      <c r="B605" s="10"/>
      <c r="C605" s="7">
        <v>200273.0</v>
      </c>
      <c r="D605" s="7" t="s">
        <v>112</v>
      </c>
      <c r="E605" s="6">
        <v>45200.0</v>
      </c>
      <c r="F605" s="52">
        <f t="shared" si="1"/>
        <v>16</v>
      </c>
      <c r="G605" s="6">
        <v>45317.0</v>
      </c>
      <c r="H605" s="52">
        <f t="shared" si="2"/>
        <v>12</v>
      </c>
      <c r="I605" s="7" t="s">
        <v>60</v>
      </c>
      <c r="J605" s="10"/>
      <c r="K605" s="56"/>
      <c r="L605" s="10"/>
      <c r="M605" s="10"/>
      <c r="N605" s="7" t="s">
        <v>18</v>
      </c>
      <c r="O605" s="10"/>
    </row>
    <row r="606">
      <c r="A606" s="6">
        <v>45691.0</v>
      </c>
      <c r="B606" s="6">
        <v>45706.0</v>
      </c>
      <c r="C606" s="7">
        <v>225511.0</v>
      </c>
      <c r="D606" s="7" t="s">
        <v>112</v>
      </c>
      <c r="E606" s="6">
        <v>45474.0</v>
      </c>
      <c r="F606" s="52">
        <f t="shared" si="1"/>
        <v>7</v>
      </c>
      <c r="G606" s="6">
        <v>45524.0</v>
      </c>
      <c r="H606" s="52">
        <f t="shared" si="2"/>
        <v>5</v>
      </c>
      <c r="I606" s="7" t="s">
        <v>60</v>
      </c>
      <c r="J606" s="7" t="s">
        <v>7</v>
      </c>
      <c r="K606" s="53" t="s">
        <v>143</v>
      </c>
      <c r="L606" s="10"/>
      <c r="M606" s="10"/>
      <c r="N606" s="7" t="s">
        <v>19</v>
      </c>
      <c r="O606" s="10"/>
    </row>
    <row r="607">
      <c r="A607" s="6">
        <v>45705.0</v>
      </c>
      <c r="B607" s="10"/>
      <c r="C607" s="7">
        <v>211557.0</v>
      </c>
      <c r="D607" s="7" t="s">
        <v>112</v>
      </c>
      <c r="E607" s="6">
        <v>45231.0</v>
      </c>
      <c r="F607" s="52">
        <f t="shared" si="1"/>
        <v>15</v>
      </c>
      <c r="G607" s="6">
        <v>45373.0</v>
      </c>
      <c r="H607" s="52">
        <f t="shared" si="2"/>
        <v>10</v>
      </c>
      <c r="I607" s="7" t="s">
        <v>44</v>
      </c>
      <c r="J607" s="10"/>
      <c r="K607" s="56"/>
      <c r="L607" s="10"/>
      <c r="M607" s="10"/>
      <c r="N607" s="7" t="s">
        <v>18</v>
      </c>
      <c r="O607" s="10"/>
    </row>
    <row r="608">
      <c r="A608" s="6">
        <v>45705.0</v>
      </c>
      <c r="B608" s="10"/>
      <c r="C608" s="7">
        <v>180997.0</v>
      </c>
      <c r="D608" s="7" t="s">
        <v>112</v>
      </c>
      <c r="E608" s="6">
        <v>45108.0</v>
      </c>
      <c r="F608" s="52">
        <f t="shared" si="1"/>
        <v>19</v>
      </c>
      <c r="G608" s="6">
        <v>45145.0</v>
      </c>
      <c r="H608" s="52">
        <f t="shared" si="2"/>
        <v>18</v>
      </c>
      <c r="I608" s="7" t="s">
        <v>44</v>
      </c>
      <c r="J608" s="10"/>
      <c r="K608" s="56"/>
      <c r="L608" s="10"/>
      <c r="M608" s="10"/>
      <c r="N608" s="7" t="s">
        <v>18</v>
      </c>
      <c r="O608" s="10"/>
    </row>
    <row r="609">
      <c r="A609" s="6">
        <v>45705.0</v>
      </c>
      <c r="B609" s="10"/>
      <c r="C609" s="7">
        <v>225159.0</v>
      </c>
      <c r="D609" s="7" t="s">
        <v>112</v>
      </c>
      <c r="E609" s="6">
        <v>45413.0</v>
      </c>
      <c r="F609" s="52">
        <f t="shared" si="1"/>
        <v>9</v>
      </c>
      <c r="G609" s="6">
        <v>45520.0</v>
      </c>
      <c r="H609" s="52">
        <f t="shared" si="2"/>
        <v>6</v>
      </c>
      <c r="I609" s="7" t="s">
        <v>44</v>
      </c>
      <c r="J609" s="10"/>
      <c r="K609" s="56"/>
      <c r="L609" s="10"/>
      <c r="M609" s="10"/>
      <c r="N609" s="7" t="s">
        <v>18</v>
      </c>
      <c r="O609" s="10"/>
    </row>
    <row r="610">
      <c r="A610" s="6">
        <v>45705.0</v>
      </c>
      <c r="B610" s="10"/>
      <c r="C610" s="7">
        <v>234222.0</v>
      </c>
      <c r="D610" s="7" t="s">
        <v>112</v>
      </c>
      <c r="E610" s="6">
        <v>45566.0</v>
      </c>
      <c r="F610" s="52">
        <f t="shared" si="1"/>
        <v>4</v>
      </c>
      <c r="G610" s="9">
        <v>45610.0</v>
      </c>
      <c r="H610" s="52">
        <f t="shared" si="2"/>
        <v>3</v>
      </c>
      <c r="I610" s="7" t="s">
        <v>44</v>
      </c>
      <c r="J610" s="10"/>
      <c r="K610" s="56"/>
      <c r="L610" s="10"/>
      <c r="M610" s="10"/>
      <c r="N610" s="7" t="s">
        <v>18</v>
      </c>
      <c r="O610" s="10"/>
    </row>
    <row r="611">
      <c r="A611" s="6">
        <v>45705.0</v>
      </c>
      <c r="B611" s="10"/>
      <c r="C611" s="7">
        <v>179215.0</v>
      </c>
      <c r="D611" s="7" t="s">
        <v>112</v>
      </c>
      <c r="E611" s="6">
        <v>45017.0</v>
      </c>
      <c r="F611" s="52">
        <f t="shared" si="1"/>
        <v>22</v>
      </c>
      <c r="G611" s="6">
        <v>45126.0</v>
      </c>
      <c r="H611" s="52">
        <f t="shared" si="2"/>
        <v>18</v>
      </c>
      <c r="I611" s="7" t="s">
        <v>117</v>
      </c>
      <c r="J611" s="10"/>
      <c r="K611" s="56"/>
      <c r="L611" s="10"/>
      <c r="M611" s="10"/>
      <c r="N611" s="7" t="s">
        <v>18</v>
      </c>
      <c r="O611" s="10"/>
    </row>
    <row r="612">
      <c r="A612" s="6">
        <v>45705.0</v>
      </c>
      <c r="B612" s="10"/>
      <c r="C612" s="7">
        <v>187630.0</v>
      </c>
      <c r="D612" s="7" t="s">
        <v>112</v>
      </c>
      <c r="E612" s="6">
        <v>45108.0</v>
      </c>
      <c r="F612" s="52">
        <f t="shared" si="1"/>
        <v>19</v>
      </c>
      <c r="G612" s="6">
        <v>45197.0</v>
      </c>
      <c r="H612" s="52">
        <f t="shared" si="2"/>
        <v>16</v>
      </c>
      <c r="I612" s="7" t="s">
        <v>56</v>
      </c>
      <c r="J612" s="10"/>
      <c r="K612" s="56"/>
      <c r="L612" s="10"/>
      <c r="M612" s="10"/>
      <c r="N612" s="7" t="s">
        <v>18</v>
      </c>
      <c r="O612" s="10"/>
    </row>
    <row r="613">
      <c r="A613" s="6">
        <v>45705.0</v>
      </c>
      <c r="B613" s="10"/>
      <c r="C613" s="7">
        <v>226914.0</v>
      </c>
      <c r="D613" s="7" t="s">
        <v>112</v>
      </c>
      <c r="E613" s="6">
        <v>45444.0</v>
      </c>
      <c r="F613" s="52">
        <f t="shared" si="1"/>
        <v>8</v>
      </c>
      <c r="G613" s="6">
        <v>45629.0</v>
      </c>
      <c r="H613" s="52">
        <f t="shared" si="2"/>
        <v>2</v>
      </c>
      <c r="I613" s="7" t="s">
        <v>56</v>
      </c>
      <c r="J613" s="10"/>
      <c r="K613" s="56"/>
      <c r="L613" s="10"/>
      <c r="M613" s="10"/>
      <c r="N613" s="7" t="s">
        <v>18</v>
      </c>
      <c r="O613" s="10"/>
    </row>
    <row r="614">
      <c r="A614" s="6">
        <v>45705.0</v>
      </c>
      <c r="B614" s="10"/>
      <c r="C614" s="7">
        <v>237296.0</v>
      </c>
      <c r="D614" s="7" t="s">
        <v>112</v>
      </c>
      <c r="E614" s="6">
        <v>45597.0</v>
      </c>
      <c r="F614" s="52">
        <f t="shared" si="1"/>
        <v>3</v>
      </c>
      <c r="G614" s="6">
        <v>45666.0</v>
      </c>
      <c r="H614" s="52">
        <f t="shared" si="2"/>
        <v>1</v>
      </c>
      <c r="I614" s="7" t="s">
        <v>57</v>
      </c>
      <c r="J614" s="7" t="s">
        <v>7</v>
      </c>
      <c r="K614" s="56"/>
      <c r="L614" s="10"/>
      <c r="M614" s="10"/>
      <c r="N614" s="7" t="s">
        <v>18</v>
      </c>
      <c r="O614" s="10"/>
    </row>
    <row r="615">
      <c r="A615" s="6">
        <v>45705.0</v>
      </c>
      <c r="B615" s="10"/>
      <c r="C615" s="7">
        <v>184233.0</v>
      </c>
      <c r="D615" s="7" t="s">
        <v>112</v>
      </c>
      <c r="E615" s="6">
        <v>45017.0</v>
      </c>
      <c r="F615" s="52">
        <f t="shared" si="1"/>
        <v>22</v>
      </c>
      <c r="G615" s="6">
        <v>45168.0</v>
      </c>
      <c r="H615" s="52">
        <f t="shared" si="2"/>
        <v>17</v>
      </c>
      <c r="I615" s="7" t="s">
        <v>56</v>
      </c>
      <c r="J615" s="10"/>
      <c r="K615" s="56"/>
      <c r="L615" s="10"/>
      <c r="M615" s="10"/>
      <c r="N615" s="7" t="s">
        <v>18</v>
      </c>
      <c r="O615" s="10"/>
    </row>
    <row r="616">
      <c r="A616" s="6">
        <v>45705.0</v>
      </c>
      <c r="B616" s="10"/>
      <c r="C616" s="7">
        <v>200629.0</v>
      </c>
      <c r="D616" s="7" t="s">
        <v>112</v>
      </c>
      <c r="E616" s="6">
        <v>44378.0</v>
      </c>
      <c r="F616" s="52">
        <f t="shared" si="1"/>
        <v>43</v>
      </c>
      <c r="G616" s="6">
        <v>45321.0</v>
      </c>
      <c r="H616" s="52">
        <f t="shared" si="2"/>
        <v>12</v>
      </c>
      <c r="I616" s="7" t="s">
        <v>56</v>
      </c>
      <c r="J616" s="10"/>
      <c r="K616" s="56"/>
      <c r="L616" s="10"/>
      <c r="M616" s="10"/>
      <c r="N616" s="7" t="s">
        <v>18</v>
      </c>
      <c r="O616" s="10"/>
    </row>
    <row r="617">
      <c r="A617" s="6">
        <v>45705.0</v>
      </c>
      <c r="B617" s="10"/>
      <c r="C617" s="7">
        <v>211840.0</v>
      </c>
      <c r="D617" s="7" t="s">
        <v>112</v>
      </c>
      <c r="E617" s="6">
        <v>44743.0</v>
      </c>
      <c r="F617" s="52">
        <f t="shared" si="1"/>
        <v>31</v>
      </c>
      <c r="G617" s="6">
        <v>45406.0</v>
      </c>
      <c r="H617" s="52">
        <f t="shared" si="2"/>
        <v>9</v>
      </c>
      <c r="I617" s="7" t="s">
        <v>56</v>
      </c>
      <c r="J617" s="10"/>
      <c r="K617" s="56"/>
      <c r="L617" s="10"/>
      <c r="M617" s="10"/>
      <c r="N617" s="7" t="s">
        <v>18</v>
      </c>
      <c r="O617" s="10"/>
    </row>
    <row r="618">
      <c r="A618" s="6">
        <v>45705.0</v>
      </c>
      <c r="B618" s="10"/>
      <c r="C618" s="7">
        <v>218126.0</v>
      </c>
      <c r="D618" s="7" t="s">
        <v>112</v>
      </c>
      <c r="E618" s="6">
        <v>45170.0</v>
      </c>
      <c r="F618" s="52">
        <f t="shared" si="1"/>
        <v>17</v>
      </c>
      <c r="G618" s="6">
        <v>45461.0</v>
      </c>
      <c r="H618" s="52">
        <f t="shared" si="2"/>
        <v>8</v>
      </c>
      <c r="I618" s="7" t="s">
        <v>56</v>
      </c>
      <c r="J618" s="10"/>
      <c r="K618" s="56"/>
      <c r="L618" s="10"/>
      <c r="M618" s="10"/>
      <c r="N618" s="7" t="s">
        <v>18</v>
      </c>
      <c r="O618" s="10"/>
    </row>
    <row r="619">
      <c r="A619" s="6">
        <v>45705.0</v>
      </c>
      <c r="B619" s="10"/>
      <c r="C619" s="7">
        <v>224242.0</v>
      </c>
      <c r="D619" s="7" t="s">
        <v>112</v>
      </c>
      <c r="E619" s="6">
        <v>45474.0</v>
      </c>
      <c r="F619" s="52">
        <f t="shared" si="1"/>
        <v>7</v>
      </c>
      <c r="G619" s="6">
        <v>45512.0</v>
      </c>
      <c r="H619" s="52">
        <f t="shared" si="2"/>
        <v>6</v>
      </c>
      <c r="I619" s="7" t="s">
        <v>56</v>
      </c>
      <c r="J619" s="10"/>
      <c r="K619" s="56"/>
      <c r="L619" s="10"/>
      <c r="M619" s="10"/>
      <c r="N619" s="7" t="s">
        <v>18</v>
      </c>
      <c r="O619" s="10"/>
    </row>
    <row r="620">
      <c r="A620" s="6">
        <v>45705.0</v>
      </c>
      <c r="B620" s="10"/>
      <c r="C620" s="7">
        <v>229306.0</v>
      </c>
      <c r="D620" s="7" t="s">
        <v>112</v>
      </c>
      <c r="E620" s="6">
        <v>45139.0</v>
      </c>
      <c r="F620" s="52">
        <f t="shared" si="1"/>
        <v>18</v>
      </c>
      <c r="G620" s="6">
        <v>45562.0</v>
      </c>
      <c r="H620" s="52">
        <f t="shared" si="2"/>
        <v>4</v>
      </c>
      <c r="I620" s="7" t="s">
        <v>48</v>
      </c>
      <c r="J620" s="10"/>
      <c r="K620" s="56"/>
      <c r="L620" s="10"/>
      <c r="M620" s="10"/>
      <c r="N620" s="7" t="s">
        <v>18</v>
      </c>
      <c r="O620" s="10"/>
    </row>
    <row r="621">
      <c r="A621" s="6">
        <v>45705.0</v>
      </c>
      <c r="B621" s="10"/>
      <c r="C621" s="7">
        <v>234788.0</v>
      </c>
      <c r="D621" s="7" t="s">
        <v>112</v>
      </c>
      <c r="E621" s="6">
        <v>45597.0</v>
      </c>
      <c r="F621" s="52">
        <f t="shared" si="1"/>
        <v>3</v>
      </c>
      <c r="G621" s="9">
        <v>45617.0</v>
      </c>
      <c r="H621" s="52">
        <f t="shared" si="2"/>
        <v>2</v>
      </c>
      <c r="I621" s="7" t="s">
        <v>70</v>
      </c>
      <c r="J621" s="10"/>
      <c r="K621" s="56"/>
      <c r="L621" s="10"/>
      <c r="M621" s="10"/>
      <c r="N621" s="7" t="s">
        <v>18</v>
      </c>
      <c r="O621" s="10"/>
    </row>
    <row r="622">
      <c r="A622" s="6">
        <v>45705.0</v>
      </c>
      <c r="B622" s="10"/>
      <c r="C622" s="7">
        <v>237410.0</v>
      </c>
      <c r="D622" s="7" t="s">
        <v>112</v>
      </c>
      <c r="E622" s="6">
        <v>45627.0</v>
      </c>
      <c r="F622" s="52">
        <f t="shared" si="1"/>
        <v>2</v>
      </c>
      <c r="G622" s="6">
        <v>45698.0</v>
      </c>
      <c r="H622" s="52">
        <f t="shared" si="2"/>
        <v>0</v>
      </c>
      <c r="I622" s="7" t="s">
        <v>44</v>
      </c>
      <c r="J622" s="10"/>
      <c r="K622" s="56"/>
      <c r="L622" s="10"/>
      <c r="M622" s="10"/>
      <c r="N622" s="7" t="s">
        <v>18</v>
      </c>
      <c r="O622" s="10"/>
    </row>
    <row r="623">
      <c r="A623" s="6">
        <v>45705.0</v>
      </c>
      <c r="B623" s="10"/>
      <c r="C623" s="7">
        <v>57822.0</v>
      </c>
      <c r="D623" s="7" t="s">
        <v>114</v>
      </c>
      <c r="E623" s="6">
        <v>44013.0</v>
      </c>
      <c r="F623" s="52">
        <f t="shared" si="1"/>
        <v>55</v>
      </c>
      <c r="G623" s="6">
        <v>44032.0</v>
      </c>
      <c r="H623" s="52">
        <f t="shared" si="2"/>
        <v>54</v>
      </c>
      <c r="I623" s="7" t="s">
        <v>60</v>
      </c>
      <c r="J623" s="10"/>
      <c r="K623" s="56"/>
      <c r="L623" s="10"/>
      <c r="M623" s="10"/>
      <c r="N623" s="7" t="s">
        <v>18</v>
      </c>
      <c r="O623" s="10"/>
    </row>
    <row r="624">
      <c r="A624" s="6">
        <v>45705.0</v>
      </c>
      <c r="B624" s="10"/>
      <c r="C624" s="7">
        <v>90573.0</v>
      </c>
      <c r="D624" s="7" t="s">
        <v>114</v>
      </c>
      <c r="E624" s="6">
        <v>44287.0</v>
      </c>
      <c r="F624" s="52">
        <f t="shared" si="1"/>
        <v>46</v>
      </c>
      <c r="G624" s="6">
        <v>44358.0</v>
      </c>
      <c r="H624" s="52">
        <f t="shared" si="2"/>
        <v>44</v>
      </c>
      <c r="I624" s="7" t="s">
        <v>57</v>
      </c>
      <c r="J624" s="7" t="s">
        <v>146</v>
      </c>
      <c r="K624" s="53" t="s">
        <v>147</v>
      </c>
      <c r="L624" s="7" t="s">
        <v>46</v>
      </c>
      <c r="M624" s="7" t="s">
        <v>148</v>
      </c>
      <c r="N624" s="7" t="s">
        <v>22</v>
      </c>
      <c r="O624" s="7" t="s">
        <v>149</v>
      </c>
    </row>
    <row r="625">
      <c r="A625" s="6">
        <v>45705.0</v>
      </c>
      <c r="B625" s="10"/>
      <c r="C625" s="7">
        <v>111322.0</v>
      </c>
      <c r="D625" s="7" t="s">
        <v>114</v>
      </c>
      <c r="E625" s="6">
        <v>44531.0</v>
      </c>
      <c r="F625" s="52">
        <f t="shared" si="1"/>
        <v>38</v>
      </c>
      <c r="G625" s="6">
        <v>44571.0</v>
      </c>
      <c r="H625" s="52">
        <f t="shared" si="2"/>
        <v>37</v>
      </c>
      <c r="I625" s="7" t="s">
        <v>44</v>
      </c>
      <c r="J625" s="10"/>
      <c r="K625" s="56"/>
      <c r="L625" s="10"/>
      <c r="M625" s="10"/>
      <c r="N625" s="7" t="s">
        <v>18</v>
      </c>
      <c r="O625" s="10"/>
    </row>
    <row r="626">
      <c r="A626" s="6">
        <v>45705.0</v>
      </c>
      <c r="B626" s="10"/>
      <c r="C626" s="7">
        <v>157376.0</v>
      </c>
      <c r="D626" s="7" t="s">
        <v>114</v>
      </c>
      <c r="E626" s="6">
        <v>44866.0</v>
      </c>
      <c r="F626" s="52">
        <f t="shared" si="1"/>
        <v>27</v>
      </c>
      <c r="G626" s="6">
        <v>44946.0</v>
      </c>
      <c r="H626" s="52">
        <f t="shared" si="2"/>
        <v>24</v>
      </c>
      <c r="I626" s="7" t="s">
        <v>41</v>
      </c>
      <c r="J626" s="10"/>
      <c r="K626" s="56"/>
      <c r="L626" s="10"/>
      <c r="M626" s="10"/>
      <c r="N626" s="7" t="s">
        <v>18</v>
      </c>
      <c r="O626" s="10"/>
    </row>
    <row r="627">
      <c r="A627" s="6">
        <v>45705.0</v>
      </c>
      <c r="B627" s="10"/>
      <c r="C627" s="7">
        <v>223520.0</v>
      </c>
      <c r="D627" s="7" t="s">
        <v>114</v>
      </c>
      <c r="E627" s="6">
        <v>45444.0</v>
      </c>
      <c r="F627" s="52">
        <f t="shared" si="1"/>
        <v>8</v>
      </c>
      <c r="G627" s="6">
        <v>45505.0</v>
      </c>
      <c r="H627" s="52">
        <f t="shared" si="2"/>
        <v>6</v>
      </c>
      <c r="I627" s="7" t="s">
        <v>60</v>
      </c>
      <c r="J627" s="10"/>
      <c r="K627" s="56"/>
      <c r="L627" s="10"/>
      <c r="M627" s="10"/>
      <c r="N627" s="7" t="s">
        <v>18</v>
      </c>
      <c r="O627" s="10"/>
    </row>
    <row r="628">
      <c r="A628" s="6">
        <v>45705.0</v>
      </c>
      <c r="B628" s="10"/>
      <c r="C628" s="7">
        <v>240704.0</v>
      </c>
      <c r="D628" s="7" t="s">
        <v>114</v>
      </c>
      <c r="E628" s="6">
        <v>45566.0</v>
      </c>
      <c r="F628" s="52">
        <f t="shared" si="1"/>
        <v>4</v>
      </c>
      <c r="G628" s="6">
        <v>45688.0</v>
      </c>
      <c r="H628" s="52">
        <f t="shared" si="2"/>
        <v>0</v>
      </c>
      <c r="I628" s="7" t="s">
        <v>48</v>
      </c>
      <c r="J628" s="10"/>
      <c r="K628" s="56"/>
      <c r="L628" s="10"/>
      <c r="M628" s="10"/>
      <c r="N628" s="7" t="s">
        <v>18</v>
      </c>
      <c r="O628" s="10"/>
    </row>
    <row r="629">
      <c r="A629" s="6">
        <v>45705.0</v>
      </c>
      <c r="B629" s="10"/>
      <c r="C629" s="7">
        <v>212204.0</v>
      </c>
      <c r="D629" s="7" t="s">
        <v>114</v>
      </c>
      <c r="E629" s="6">
        <v>45383.0</v>
      </c>
      <c r="F629" s="52">
        <f t="shared" si="1"/>
        <v>10</v>
      </c>
      <c r="G629" s="6">
        <v>45414.0</v>
      </c>
      <c r="H629" s="52">
        <f t="shared" si="2"/>
        <v>9</v>
      </c>
      <c r="I629" s="7" t="s">
        <v>56</v>
      </c>
      <c r="J629" s="10"/>
      <c r="K629" s="56"/>
      <c r="L629" s="10"/>
      <c r="M629" s="10"/>
      <c r="N629" s="7" t="s">
        <v>18</v>
      </c>
      <c r="O629" s="10"/>
    </row>
    <row r="630">
      <c r="A630" s="6">
        <v>45705.0</v>
      </c>
      <c r="B630" s="10"/>
      <c r="C630" s="7">
        <v>180562.0</v>
      </c>
      <c r="D630" s="7" t="s">
        <v>114</v>
      </c>
      <c r="E630" s="6">
        <v>45047.0</v>
      </c>
      <c r="F630" s="52">
        <f t="shared" si="1"/>
        <v>21</v>
      </c>
      <c r="G630" s="6">
        <v>45139.0</v>
      </c>
      <c r="H630" s="52">
        <f t="shared" si="2"/>
        <v>18</v>
      </c>
      <c r="I630" s="7" t="s">
        <v>56</v>
      </c>
      <c r="J630" s="10"/>
      <c r="K630" s="56"/>
      <c r="L630" s="10"/>
      <c r="M630" s="10"/>
      <c r="N630" s="7" t="s">
        <v>18</v>
      </c>
      <c r="O630" s="10"/>
    </row>
    <row r="631">
      <c r="A631" s="6">
        <v>45705.0</v>
      </c>
      <c r="B631" s="10"/>
      <c r="C631" s="7">
        <v>189599.0</v>
      </c>
      <c r="D631" s="7" t="s">
        <v>114</v>
      </c>
      <c r="E631" s="6">
        <v>45047.0</v>
      </c>
      <c r="F631" s="52">
        <f t="shared" si="1"/>
        <v>21</v>
      </c>
      <c r="G631" s="9">
        <v>45218.0</v>
      </c>
      <c r="H631" s="52">
        <f t="shared" si="2"/>
        <v>15</v>
      </c>
      <c r="I631" s="7" t="s">
        <v>60</v>
      </c>
      <c r="J631" s="10"/>
      <c r="K631" s="56"/>
      <c r="L631" s="10"/>
      <c r="M631" s="10"/>
      <c r="N631" s="7" t="s">
        <v>18</v>
      </c>
      <c r="O631" s="10"/>
    </row>
    <row r="632">
      <c r="A632" s="6">
        <v>45705.0</v>
      </c>
      <c r="B632" s="10"/>
      <c r="C632" s="7">
        <v>202994.0</v>
      </c>
      <c r="D632" s="7" t="s">
        <v>114</v>
      </c>
      <c r="E632" s="6">
        <v>45292.0</v>
      </c>
      <c r="F632" s="52">
        <f t="shared" si="1"/>
        <v>13</v>
      </c>
      <c r="G632" s="6">
        <v>45341.0</v>
      </c>
      <c r="H632" s="52">
        <f t="shared" si="2"/>
        <v>11</v>
      </c>
      <c r="I632" s="7" t="s">
        <v>60</v>
      </c>
      <c r="J632" s="10"/>
      <c r="K632" s="56"/>
      <c r="L632" s="10"/>
      <c r="M632" s="10"/>
      <c r="N632" s="7" t="s">
        <v>18</v>
      </c>
      <c r="O632" s="10"/>
    </row>
    <row r="633">
      <c r="A633" s="6">
        <v>45705.0</v>
      </c>
      <c r="B633" s="10"/>
      <c r="C633" s="7">
        <v>209113.0</v>
      </c>
      <c r="D633" s="7" t="s">
        <v>114</v>
      </c>
      <c r="E633" s="6">
        <v>45352.0</v>
      </c>
      <c r="F633" s="52">
        <f t="shared" si="1"/>
        <v>11</v>
      </c>
      <c r="G633" s="6">
        <v>45386.0</v>
      </c>
      <c r="H633" s="52">
        <f t="shared" si="2"/>
        <v>10</v>
      </c>
      <c r="I633" s="7" t="s">
        <v>44</v>
      </c>
      <c r="J633" s="10"/>
      <c r="K633" s="56"/>
      <c r="L633" s="10"/>
      <c r="M633" s="10"/>
      <c r="N633" s="7" t="s">
        <v>18</v>
      </c>
      <c r="O633" s="10"/>
    </row>
    <row r="634">
      <c r="A634" s="6">
        <v>45705.0</v>
      </c>
      <c r="B634" s="10"/>
      <c r="C634" s="7">
        <v>221202.0</v>
      </c>
      <c r="D634" s="7" t="s">
        <v>114</v>
      </c>
      <c r="E634" s="6">
        <v>45383.0</v>
      </c>
      <c r="F634" s="52">
        <f t="shared" si="1"/>
        <v>10</v>
      </c>
      <c r="G634" s="6">
        <v>45484.0</v>
      </c>
      <c r="H634" s="52">
        <f t="shared" si="2"/>
        <v>7</v>
      </c>
      <c r="I634" s="7" t="s">
        <v>56</v>
      </c>
      <c r="J634" s="10"/>
      <c r="K634" s="56"/>
      <c r="L634" s="10"/>
      <c r="M634" s="10"/>
      <c r="N634" s="7" t="s">
        <v>18</v>
      </c>
      <c r="O634" s="10"/>
    </row>
    <row r="635">
      <c r="A635" s="6">
        <v>45705.0</v>
      </c>
      <c r="B635" s="10"/>
      <c r="C635" s="7">
        <v>225195.0</v>
      </c>
      <c r="D635" s="7" t="s">
        <v>114</v>
      </c>
      <c r="E635" s="6">
        <v>45474.0</v>
      </c>
      <c r="F635" s="52">
        <f t="shared" si="1"/>
        <v>7</v>
      </c>
      <c r="G635" s="6">
        <v>45524.0</v>
      </c>
      <c r="H635" s="52">
        <f t="shared" si="2"/>
        <v>5</v>
      </c>
      <c r="I635" s="7" t="s">
        <v>56</v>
      </c>
      <c r="J635" s="10"/>
      <c r="K635" s="56"/>
      <c r="L635" s="10"/>
      <c r="M635" s="10"/>
      <c r="N635" s="7" t="s">
        <v>18</v>
      </c>
      <c r="O635" s="10"/>
    </row>
    <row r="636">
      <c r="A636" s="6">
        <v>45705.0</v>
      </c>
      <c r="B636" s="10"/>
      <c r="C636" s="7">
        <v>229330.0</v>
      </c>
      <c r="D636" s="7" t="s">
        <v>114</v>
      </c>
      <c r="E636" s="6">
        <v>45566.0</v>
      </c>
      <c r="F636" s="52">
        <f t="shared" si="1"/>
        <v>4</v>
      </c>
      <c r="G636" s="6">
        <v>45567.0</v>
      </c>
      <c r="H636" s="52">
        <f t="shared" si="2"/>
        <v>4</v>
      </c>
      <c r="I636" s="7" t="s">
        <v>48</v>
      </c>
      <c r="J636" s="10"/>
      <c r="K636" s="56"/>
      <c r="L636" s="10"/>
      <c r="M636" s="10"/>
      <c r="N636" s="7" t="s">
        <v>18</v>
      </c>
      <c r="O636" s="10"/>
    </row>
    <row r="637">
      <c r="A637" s="6">
        <v>45705.0</v>
      </c>
      <c r="B637" s="10"/>
      <c r="C637" s="7">
        <v>233591.0</v>
      </c>
      <c r="D637" s="7" t="s">
        <v>114</v>
      </c>
      <c r="E637" s="6">
        <v>45566.0</v>
      </c>
      <c r="F637" s="52">
        <f t="shared" si="1"/>
        <v>4</v>
      </c>
      <c r="G637" s="6">
        <v>45603.0</v>
      </c>
      <c r="H637" s="52">
        <f t="shared" si="2"/>
        <v>3</v>
      </c>
      <c r="I637" s="7" t="s">
        <v>56</v>
      </c>
      <c r="J637" s="7" t="s">
        <v>7</v>
      </c>
      <c r="K637" s="56"/>
      <c r="L637" s="10"/>
      <c r="M637" s="10"/>
      <c r="N637" s="7" t="s">
        <v>18</v>
      </c>
      <c r="O637" s="10"/>
    </row>
    <row r="638">
      <c r="A638" s="6">
        <v>45705.0</v>
      </c>
      <c r="B638" s="10"/>
      <c r="C638" s="7">
        <v>237679.0</v>
      </c>
      <c r="D638" s="7" t="s">
        <v>114</v>
      </c>
      <c r="E638" s="6">
        <v>45597.0</v>
      </c>
      <c r="F638" s="52">
        <f t="shared" si="1"/>
        <v>3</v>
      </c>
      <c r="G638" s="9">
        <v>45647.0</v>
      </c>
      <c r="H638" s="52">
        <f t="shared" si="2"/>
        <v>1</v>
      </c>
      <c r="I638" s="7" t="s">
        <v>56</v>
      </c>
      <c r="J638" s="7" t="s">
        <v>7</v>
      </c>
      <c r="K638" s="56"/>
      <c r="L638" s="10"/>
      <c r="M638" s="10"/>
      <c r="N638" s="7" t="s">
        <v>18</v>
      </c>
      <c r="O638" s="10"/>
    </row>
    <row r="639">
      <c r="A639" s="6">
        <v>45705.0</v>
      </c>
      <c r="B639" s="10"/>
      <c r="C639" s="7">
        <v>240253.0</v>
      </c>
      <c r="D639" s="7" t="s">
        <v>114</v>
      </c>
      <c r="E639" s="6">
        <v>45658.0</v>
      </c>
      <c r="F639" s="52">
        <f t="shared" si="1"/>
        <v>1</v>
      </c>
      <c r="G639" s="6">
        <v>45679.0</v>
      </c>
      <c r="H639" s="52">
        <f t="shared" si="2"/>
        <v>0</v>
      </c>
      <c r="I639" s="7" t="s">
        <v>56</v>
      </c>
      <c r="J639" s="7" t="s">
        <v>7</v>
      </c>
      <c r="K639" s="56"/>
      <c r="L639" s="10"/>
      <c r="M639" s="10"/>
      <c r="N639" s="7" t="s">
        <v>18</v>
      </c>
      <c r="O639" s="10"/>
    </row>
    <row r="640">
      <c r="A640" s="6">
        <v>45705.0</v>
      </c>
      <c r="B640" s="10"/>
      <c r="C640" s="7">
        <v>241892.0</v>
      </c>
      <c r="D640" s="7" t="s">
        <v>114</v>
      </c>
      <c r="E640" s="6">
        <v>45566.0</v>
      </c>
      <c r="F640" s="52">
        <f t="shared" si="1"/>
        <v>4</v>
      </c>
      <c r="G640" s="6">
        <v>45692.0</v>
      </c>
      <c r="H640" s="52">
        <f t="shared" si="2"/>
        <v>0</v>
      </c>
      <c r="I640" s="7" t="s">
        <v>44</v>
      </c>
      <c r="J640" s="10"/>
      <c r="K640" s="56"/>
      <c r="L640" s="10"/>
      <c r="M640" s="10"/>
      <c r="N640" s="7" t="s">
        <v>18</v>
      </c>
      <c r="O640" s="10"/>
    </row>
    <row r="641">
      <c r="A641" s="6">
        <v>45705.0</v>
      </c>
      <c r="B641" s="10"/>
      <c r="C641" s="7">
        <v>206899.0</v>
      </c>
      <c r="D641" s="7" t="s">
        <v>116</v>
      </c>
      <c r="E641" s="6">
        <v>45352.0</v>
      </c>
      <c r="F641" s="52">
        <f t="shared" si="1"/>
        <v>11</v>
      </c>
      <c r="G641" s="6">
        <v>45370.0</v>
      </c>
      <c r="H641" s="52">
        <f t="shared" si="2"/>
        <v>10</v>
      </c>
      <c r="I641" s="7" t="s">
        <v>44</v>
      </c>
      <c r="J641" s="10"/>
      <c r="K641" s="56"/>
      <c r="L641" s="10"/>
      <c r="M641" s="10"/>
      <c r="N641" s="7" t="s">
        <v>18</v>
      </c>
      <c r="O641" s="10"/>
    </row>
    <row r="642">
      <c r="A642" s="6">
        <v>45705.0</v>
      </c>
      <c r="B642" s="10"/>
      <c r="C642" s="7">
        <v>162522.0</v>
      </c>
      <c r="D642" s="7" t="s">
        <v>116</v>
      </c>
      <c r="E642" s="6">
        <v>44958.0</v>
      </c>
      <c r="F642" s="52">
        <f t="shared" si="1"/>
        <v>24</v>
      </c>
      <c r="G642" s="6">
        <v>44987.0</v>
      </c>
      <c r="H642" s="52">
        <f t="shared" si="2"/>
        <v>23</v>
      </c>
      <c r="I642" s="7" t="s">
        <v>44</v>
      </c>
      <c r="J642" s="10"/>
      <c r="K642" s="56"/>
      <c r="L642" s="10"/>
      <c r="M642" s="10"/>
      <c r="N642" s="7" t="s">
        <v>18</v>
      </c>
      <c r="O642" s="10"/>
    </row>
    <row r="643">
      <c r="A643" s="6">
        <v>45705.0</v>
      </c>
      <c r="B643" s="10"/>
      <c r="C643" s="7">
        <v>234849.0</v>
      </c>
      <c r="D643" s="7" t="s">
        <v>116</v>
      </c>
      <c r="E643" s="6">
        <v>45292.0</v>
      </c>
      <c r="F643" s="52">
        <f t="shared" si="1"/>
        <v>13</v>
      </c>
      <c r="G643" s="9">
        <v>45618.0</v>
      </c>
      <c r="H643" s="52">
        <f t="shared" si="2"/>
        <v>2</v>
      </c>
      <c r="I643" s="7" t="s">
        <v>56</v>
      </c>
      <c r="J643" s="7" t="s">
        <v>7</v>
      </c>
      <c r="K643" s="56"/>
      <c r="L643" s="10"/>
      <c r="M643" s="10"/>
      <c r="N643" s="7" t="s">
        <v>18</v>
      </c>
      <c r="O643" s="10"/>
    </row>
    <row r="644">
      <c r="A644" s="6">
        <v>45705.0</v>
      </c>
      <c r="B644" s="10"/>
      <c r="C644" s="7">
        <v>167707.0</v>
      </c>
      <c r="D644" s="7" t="s">
        <v>116</v>
      </c>
      <c r="E644" s="6">
        <v>44958.0</v>
      </c>
      <c r="F644" s="52">
        <f t="shared" si="1"/>
        <v>24</v>
      </c>
      <c r="G644" s="6">
        <v>45033.0</v>
      </c>
      <c r="H644" s="52">
        <f t="shared" si="2"/>
        <v>22</v>
      </c>
      <c r="I644" s="7" t="s">
        <v>60</v>
      </c>
      <c r="J644" s="10"/>
      <c r="K644" s="56"/>
      <c r="L644" s="10"/>
      <c r="M644" s="10"/>
      <c r="N644" s="7" t="s">
        <v>18</v>
      </c>
      <c r="O644" s="10"/>
    </row>
    <row r="645">
      <c r="A645" s="6">
        <v>45705.0</v>
      </c>
      <c r="B645" s="10"/>
      <c r="C645" s="7">
        <v>196436.0</v>
      </c>
      <c r="D645" s="7" t="s">
        <v>116</v>
      </c>
      <c r="E645" s="6">
        <v>45108.0</v>
      </c>
      <c r="F645" s="52">
        <f t="shared" si="1"/>
        <v>19</v>
      </c>
      <c r="G645" s="9">
        <v>45280.0</v>
      </c>
      <c r="H645" s="52">
        <f t="shared" si="2"/>
        <v>13</v>
      </c>
      <c r="I645" s="7" t="s">
        <v>44</v>
      </c>
      <c r="J645" s="10"/>
      <c r="K645" s="56"/>
      <c r="L645" s="10"/>
      <c r="M645" s="10"/>
      <c r="N645" s="7" t="s">
        <v>18</v>
      </c>
      <c r="O645" s="10"/>
    </row>
    <row r="646">
      <c r="A646" s="6">
        <v>45705.0</v>
      </c>
      <c r="B646" s="10"/>
      <c r="C646" s="7">
        <v>204234.0</v>
      </c>
      <c r="D646" s="7" t="s">
        <v>116</v>
      </c>
      <c r="E646" s="6">
        <v>45292.0</v>
      </c>
      <c r="F646" s="52">
        <f t="shared" si="1"/>
        <v>13</v>
      </c>
      <c r="G646" s="6">
        <v>45350.0</v>
      </c>
      <c r="H646" s="52">
        <f t="shared" si="2"/>
        <v>11</v>
      </c>
      <c r="I646" s="7" t="s">
        <v>117</v>
      </c>
      <c r="J646" s="10"/>
      <c r="K646" s="56"/>
      <c r="L646" s="10"/>
      <c r="M646" s="10"/>
      <c r="N646" s="7" t="s">
        <v>18</v>
      </c>
      <c r="O646" s="10"/>
    </row>
    <row r="647">
      <c r="A647" s="6">
        <v>45705.0</v>
      </c>
      <c r="B647" s="10"/>
      <c r="C647" s="7">
        <v>212647.0</v>
      </c>
      <c r="D647" s="7" t="s">
        <v>116</v>
      </c>
      <c r="E647" s="6">
        <v>45323.0</v>
      </c>
      <c r="F647" s="52">
        <f t="shared" si="1"/>
        <v>12</v>
      </c>
      <c r="G647" s="6">
        <v>45412.0</v>
      </c>
      <c r="H647" s="52">
        <f t="shared" si="2"/>
        <v>9</v>
      </c>
      <c r="I647" s="7" t="s">
        <v>44</v>
      </c>
      <c r="J647" s="10"/>
      <c r="K647" s="56"/>
      <c r="L647" s="10"/>
      <c r="M647" s="10"/>
      <c r="N647" s="7" t="s">
        <v>18</v>
      </c>
      <c r="O647" s="10"/>
    </row>
    <row r="648">
      <c r="A648" s="6">
        <v>45705.0</v>
      </c>
      <c r="B648" s="10"/>
      <c r="C648" s="7">
        <v>223539.0</v>
      </c>
      <c r="D648" s="7" t="s">
        <v>116</v>
      </c>
      <c r="E648" s="6">
        <v>45383.0</v>
      </c>
      <c r="F648" s="52">
        <f t="shared" si="1"/>
        <v>10</v>
      </c>
      <c r="G648" s="6">
        <v>45505.0</v>
      </c>
      <c r="H648" s="52">
        <f t="shared" si="2"/>
        <v>6</v>
      </c>
      <c r="I648" s="7" t="s">
        <v>56</v>
      </c>
      <c r="J648" s="7" t="s">
        <v>7</v>
      </c>
      <c r="K648" s="56"/>
      <c r="L648" s="10"/>
      <c r="M648" s="10"/>
      <c r="N648" s="7" t="s">
        <v>18</v>
      </c>
      <c r="O648" s="10"/>
    </row>
    <row r="649">
      <c r="A649" s="6">
        <v>45705.0</v>
      </c>
      <c r="B649" s="10"/>
      <c r="C649" s="7">
        <v>229014.0</v>
      </c>
      <c r="D649" s="7" t="s">
        <v>116</v>
      </c>
      <c r="E649" s="6">
        <v>45413.0</v>
      </c>
      <c r="F649" s="52">
        <f t="shared" si="1"/>
        <v>9</v>
      </c>
      <c r="G649" s="6">
        <v>45560.0</v>
      </c>
      <c r="H649" s="52">
        <f t="shared" si="2"/>
        <v>4</v>
      </c>
      <c r="I649" s="7" t="s">
        <v>48</v>
      </c>
      <c r="J649" s="10"/>
      <c r="K649" s="56"/>
      <c r="L649" s="10"/>
      <c r="M649" s="10"/>
      <c r="N649" s="7" t="s">
        <v>18</v>
      </c>
      <c r="O649" s="10"/>
    </row>
    <row r="650">
      <c r="A650" s="6">
        <v>45705.0</v>
      </c>
      <c r="B650" s="10"/>
      <c r="C650" s="7">
        <v>234185.0</v>
      </c>
      <c r="D650" s="7" t="s">
        <v>116</v>
      </c>
      <c r="E650" s="6">
        <v>45505.0</v>
      </c>
      <c r="F650" s="52">
        <f t="shared" si="1"/>
        <v>6</v>
      </c>
      <c r="G650" s="9">
        <v>45610.0</v>
      </c>
      <c r="H650" s="52">
        <f t="shared" si="2"/>
        <v>3</v>
      </c>
      <c r="I650" s="7" t="s">
        <v>44</v>
      </c>
      <c r="J650" s="10"/>
      <c r="K650" s="56"/>
      <c r="L650" s="10"/>
      <c r="M650" s="10"/>
      <c r="N650" s="7" t="s">
        <v>18</v>
      </c>
      <c r="O650" s="10"/>
    </row>
    <row r="651">
      <c r="A651" s="6">
        <v>45705.0</v>
      </c>
      <c r="B651" s="10"/>
      <c r="C651" s="7">
        <v>239863.0</v>
      </c>
      <c r="D651" s="7" t="s">
        <v>116</v>
      </c>
      <c r="E651" s="6">
        <v>45627.0</v>
      </c>
      <c r="F651" s="52">
        <f t="shared" si="1"/>
        <v>2</v>
      </c>
      <c r="G651" s="6">
        <v>45674.0</v>
      </c>
      <c r="H651" s="52">
        <f t="shared" si="2"/>
        <v>1</v>
      </c>
      <c r="I651" s="7" t="s">
        <v>41</v>
      </c>
      <c r="J651" s="10"/>
      <c r="K651" s="56"/>
      <c r="L651" s="10"/>
      <c r="M651" s="10"/>
      <c r="N651" s="7" t="s">
        <v>18</v>
      </c>
      <c r="O651" s="10"/>
    </row>
    <row r="652">
      <c r="A652" s="6">
        <v>45705.0</v>
      </c>
      <c r="B652" s="10"/>
      <c r="C652" s="7">
        <v>213587.0</v>
      </c>
      <c r="D652" s="7" t="s">
        <v>118</v>
      </c>
      <c r="E652" s="6">
        <v>45323.0</v>
      </c>
      <c r="F652" s="52">
        <f t="shared" si="1"/>
        <v>12</v>
      </c>
      <c r="G652" s="6">
        <v>45420.0</v>
      </c>
      <c r="H652" s="52">
        <f t="shared" si="2"/>
        <v>9</v>
      </c>
      <c r="I652" s="7" t="s">
        <v>56</v>
      </c>
      <c r="J652" s="7" t="s">
        <v>7</v>
      </c>
      <c r="K652" s="56"/>
      <c r="L652" s="10"/>
      <c r="M652" s="10"/>
      <c r="N652" s="7" t="s">
        <v>18</v>
      </c>
      <c r="O652" s="10"/>
    </row>
    <row r="653">
      <c r="A653" s="6">
        <v>45705.0</v>
      </c>
      <c r="B653" s="10"/>
      <c r="C653" s="7">
        <v>233331.0</v>
      </c>
      <c r="D653" s="7" t="s">
        <v>118</v>
      </c>
      <c r="E653" s="6">
        <v>45536.0</v>
      </c>
      <c r="F653" s="52">
        <f t="shared" si="1"/>
        <v>5</v>
      </c>
      <c r="G653" s="6">
        <v>45601.0</v>
      </c>
      <c r="H653" s="52">
        <f t="shared" si="2"/>
        <v>3</v>
      </c>
      <c r="I653" s="7" t="s">
        <v>56</v>
      </c>
      <c r="J653" s="7" t="s">
        <v>7</v>
      </c>
      <c r="K653" s="56"/>
      <c r="L653" s="10"/>
      <c r="M653" s="10"/>
      <c r="N653" s="7" t="s">
        <v>18</v>
      </c>
      <c r="O653" s="10"/>
    </row>
    <row r="654">
      <c r="A654" s="6">
        <v>45705.0</v>
      </c>
      <c r="B654" s="10"/>
      <c r="C654" s="7">
        <v>185040.0</v>
      </c>
      <c r="D654" s="7" t="s">
        <v>118</v>
      </c>
      <c r="E654" s="6">
        <v>45078.0</v>
      </c>
      <c r="F654" s="52">
        <f t="shared" si="1"/>
        <v>20</v>
      </c>
      <c r="G654" s="6">
        <v>45177.0</v>
      </c>
      <c r="H654" s="52">
        <f t="shared" si="2"/>
        <v>17</v>
      </c>
      <c r="I654" s="7" t="s">
        <v>117</v>
      </c>
      <c r="J654" s="10"/>
      <c r="K654" s="56"/>
      <c r="L654" s="10"/>
      <c r="M654" s="10"/>
      <c r="N654" s="7" t="s">
        <v>18</v>
      </c>
      <c r="O654" s="10"/>
    </row>
    <row r="655">
      <c r="A655" s="6">
        <v>45705.0</v>
      </c>
      <c r="B655" s="10"/>
      <c r="C655" s="7">
        <v>216859.0</v>
      </c>
      <c r="D655" s="7" t="s">
        <v>118</v>
      </c>
      <c r="E655" s="6">
        <v>45383.0</v>
      </c>
      <c r="F655" s="52">
        <f t="shared" si="1"/>
        <v>10</v>
      </c>
      <c r="G655" s="6">
        <v>45447.0</v>
      </c>
      <c r="H655" s="52">
        <f t="shared" si="2"/>
        <v>8</v>
      </c>
      <c r="I655" s="7" t="s">
        <v>117</v>
      </c>
      <c r="J655" s="10"/>
      <c r="K655" s="56"/>
      <c r="L655" s="10"/>
      <c r="M655" s="10"/>
      <c r="N655" s="7" t="s">
        <v>18</v>
      </c>
      <c r="O655" s="10"/>
    </row>
    <row r="656">
      <c r="A656" s="6">
        <v>45705.0</v>
      </c>
      <c r="B656" s="10"/>
      <c r="C656" s="7">
        <v>228910.0</v>
      </c>
      <c r="D656" s="7" t="s">
        <v>118</v>
      </c>
      <c r="E656" s="6">
        <v>45474.0</v>
      </c>
      <c r="F656" s="52">
        <f t="shared" si="1"/>
        <v>7</v>
      </c>
      <c r="G656" s="6">
        <v>45559.0</v>
      </c>
      <c r="H656" s="52">
        <f t="shared" si="2"/>
        <v>4</v>
      </c>
      <c r="I656" s="7" t="s">
        <v>117</v>
      </c>
      <c r="J656" s="10"/>
      <c r="K656" s="56"/>
      <c r="L656" s="10"/>
      <c r="M656" s="10"/>
      <c r="N656" s="7" t="s">
        <v>18</v>
      </c>
      <c r="O656" s="10"/>
    </row>
    <row r="657">
      <c r="A657" s="6">
        <v>45705.0</v>
      </c>
      <c r="B657" s="10"/>
      <c r="C657" s="7">
        <v>232738.0</v>
      </c>
      <c r="D657" s="7" t="s">
        <v>118</v>
      </c>
      <c r="E657" s="6">
        <v>45536.0</v>
      </c>
      <c r="F657" s="52">
        <f t="shared" si="1"/>
        <v>5</v>
      </c>
      <c r="G657" s="9">
        <v>45594.0</v>
      </c>
      <c r="H657" s="52">
        <f t="shared" si="2"/>
        <v>3</v>
      </c>
      <c r="I657" s="7" t="s">
        <v>44</v>
      </c>
      <c r="J657" s="10"/>
      <c r="K657" s="56"/>
      <c r="L657" s="10"/>
      <c r="M657" s="10"/>
      <c r="N657" s="7" t="s">
        <v>18</v>
      </c>
      <c r="O657" s="10"/>
    </row>
    <row r="658">
      <c r="A658" s="6">
        <v>45705.0</v>
      </c>
      <c r="B658" s="10"/>
      <c r="C658" s="7">
        <v>239039.0</v>
      </c>
      <c r="D658" s="7" t="s">
        <v>118</v>
      </c>
      <c r="E658" s="6">
        <v>45597.0</v>
      </c>
      <c r="F658" s="52">
        <f t="shared" si="1"/>
        <v>3</v>
      </c>
      <c r="G658" s="6">
        <v>45670.0</v>
      </c>
      <c r="H658" s="52">
        <f t="shared" si="2"/>
        <v>1</v>
      </c>
      <c r="I658" s="7" t="s">
        <v>44</v>
      </c>
      <c r="J658" s="10"/>
      <c r="K658" s="56"/>
      <c r="L658" s="10"/>
      <c r="M658" s="10"/>
      <c r="N658" s="7" t="s">
        <v>18</v>
      </c>
      <c r="O658" s="10"/>
    </row>
    <row r="659">
      <c r="A659" s="6">
        <v>45705.0</v>
      </c>
      <c r="B659" s="10"/>
      <c r="C659" s="7">
        <v>241517.0</v>
      </c>
      <c r="D659" s="7" t="s">
        <v>118</v>
      </c>
      <c r="E659" s="6">
        <v>45566.0</v>
      </c>
      <c r="F659" s="52">
        <f t="shared" si="1"/>
        <v>4</v>
      </c>
      <c r="G659" s="6">
        <v>45688.0</v>
      </c>
      <c r="H659" s="52">
        <f t="shared" si="2"/>
        <v>0</v>
      </c>
      <c r="I659" s="7" t="s">
        <v>56</v>
      </c>
      <c r="J659" s="7" t="s">
        <v>7</v>
      </c>
      <c r="K659" s="56"/>
      <c r="L659" s="10"/>
      <c r="M659" s="10"/>
      <c r="N659" s="7" t="s">
        <v>18</v>
      </c>
      <c r="O659" s="10"/>
    </row>
    <row r="660">
      <c r="A660" s="6">
        <v>45705.0</v>
      </c>
      <c r="B660" s="10"/>
      <c r="C660" s="7">
        <v>161710.0</v>
      </c>
      <c r="D660" s="7" t="s">
        <v>150</v>
      </c>
      <c r="E660" s="6">
        <v>44896.0</v>
      </c>
      <c r="F660" s="52">
        <f t="shared" si="1"/>
        <v>26</v>
      </c>
      <c r="G660" s="6">
        <v>44981.0</v>
      </c>
      <c r="H660" s="52">
        <f t="shared" si="2"/>
        <v>23</v>
      </c>
      <c r="I660" s="7" t="s">
        <v>70</v>
      </c>
      <c r="J660" s="10"/>
      <c r="K660" s="56"/>
      <c r="L660" s="10"/>
      <c r="M660" s="10"/>
      <c r="N660" s="7" t="s">
        <v>18</v>
      </c>
      <c r="O660" s="10"/>
    </row>
    <row r="661">
      <c r="A661" s="6">
        <v>45705.0</v>
      </c>
      <c r="B661" s="10"/>
      <c r="C661" s="7">
        <v>122784.0</v>
      </c>
      <c r="D661" s="7" t="s">
        <v>120</v>
      </c>
      <c r="E661" s="6">
        <v>44593.0</v>
      </c>
      <c r="F661" s="52">
        <f t="shared" si="1"/>
        <v>36</v>
      </c>
      <c r="G661" s="6">
        <v>44655.0</v>
      </c>
      <c r="H661" s="52">
        <f t="shared" si="2"/>
        <v>34</v>
      </c>
      <c r="I661" s="7" t="s">
        <v>44</v>
      </c>
      <c r="J661" s="10"/>
      <c r="K661" s="56"/>
      <c r="L661" s="10"/>
      <c r="M661" s="10"/>
      <c r="N661" s="7" t="s">
        <v>18</v>
      </c>
      <c r="O661" s="10"/>
    </row>
    <row r="662">
      <c r="A662" s="6">
        <v>45705.0</v>
      </c>
      <c r="B662" s="10"/>
      <c r="C662" s="7">
        <v>55605.0</v>
      </c>
      <c r="D662" s="7" t="s">
        <v>120</v>
      </c>
      <c r="E662" s="6">
        <v>43891.0</v>
      </c>
      <c r="F662" s="52">
        <f t="shared" si="1"/>
        <v>59</v>
      </c>
      <c r="G662" s="6">
        <v>44021.0</v>
      </c>
      <c r="H662" s="52">
        <f t="shared" si="2"/>
        <v>55</v>
      </c>
      <c r="I662" s="7" t="s">
        <v>41</v>
      </c>
      <c r="J662" s="10"/>
      <c r="K662" s="56"/>
      <c r="L662" s="10"/>
      <c r="M662" s="10"/>
      <c r="N662" s="7" t="s">
        <v>18</v>
      </c>
      <c r="O662" s="10"/>
    </row>
    <row r="663">
      <c r="A663" s="6">
        <v>45705.0</v>
      </c>
      <c r="B663" s="10"/>
      <c r="C663" s="7">
        <v>235796.0</v>
      </c>
      <c r="D663" s="7" t="s">
        <v>120</v>
      </c>
      <c r="E663" s="6">
        <v>45536.0</v>
      </c>
      <c r="F663" s="52">
        <f t="shared" si="1"/>
        <v>5</v>
      </c>
      <c r="G663" s="9">
        <v>45636.0</v>
      </c>
      <c r="H663" s="52">
        <f t="shared" si="2"/>
        <v>2</v>
      </c>
      <c r="I663" s="7" t="s">
        <v>56</v>
      </c>
      <c r="J663" s="7" t="s">
        <v>7</v>
      </c>
      <c r="K663" s="56"/>
      <c r="L663" s="10"/>
      <c r="M663" s="10"/>
      <c r="N663" s="7" t="s">
        <v>18</v>
      </c>
      <c r="O663" s="10"/>
    </row>
    <row r="664">
      <c r="A664" s="6">
        <v>45705.0</v>
      </c>
      <c r="B664" s="10"/>
      <c r="C664" s="7">
        <v>232199.0</v>
      </c>
      <c r="D664" s="7" t="s">
        <v>120</v>
      </c>
      <c r="E664" s="6">
        <v>45505.0</v>
      </c>
      <c r="F664" s="52">
        <f t="shared" si="1"/>
        <v>6</v>
      </c>
      <c r="G664" s="9">
        <v>45589.0</v>
      </c>
      <c r="H664" s="52">
        <f t="shared" si="2"/>
        <v>3</v>
      </c>
      <c r="I664" s="7" t="s">
        <v>56</v>
      </c>
      <c r="J664" s="7" t="s">
        <v>7</v>
      </c>
      <c r="K664" s="56"/>
      <c r="L664" s="10"/>
      <c r="M664" s="10"/>
      <c r="N664" s="7" t="s">
        <v>18</v>
      </c>
      <c r="O664" s="10"/>
    </row>
    <row r="665">
      <c r="A665" s="6">
        <v>45705.0</v>
      </c>
      <c r="B665" s="10"/>
      <c r="C665" s="7">
        <v>194385.0</v>
      </c>
      <c r="D665" s="7" t="s">
        <v>120</v>
      </c>
      <c r="E665" s="6">
        <v>45200.0</v>
      </c>
      <c r="F665" s="52">
        <f t="shared" si="1"/>
        <v>16</v>
      </c>
      <c r="G665" s="9">
        <v>45259.0</v>
      </c>
      <c r="H665" s="52">
        <f t="shared" si="2"/>
        <v>14</v>
      </c>
      <c r="I665" s="7" t="s">
        <v>56</v>
      </c>
      <c r="J665" s="7">
        <v>535.0</v>
      </c>
      <c r="K665" s="53">
        <v>4000.0</v>
      </c>
      <c r="L665" s="10"/>
      <c r="M665" s="10"/>
      <c r="N665" s="7" t="s">
        <v>18</v>
      </c>
      <c r="O665" s="10"/>
    </row>
    <row r="666">
      <c r="A666" s="6">
        <v>45705.0</v>
      </c>
      <c r="B666" s="10"/>
      <c r="C666" s="7">
        <v>212418.0</v>
      </c>
      <c r="D666" s="7" t="s">
        <v>120</v>
      </c>
      <c r="E666" s="6">
        <v>45383.0</v>
      </c>
      <c r="F666" s="52">
        <f t="shared" si="1"/>
        <v>10</v>
      </c>
      <c r="G666" s="6">
        <v>45411.0</v>
      </c>
      <c r="H666" s="52">
        <f t="shared" si="2"/>
        <v>9</v>
      </c>
      <c r="I666" s="7" t="s">
        <v>56</v>
      </c>
      <c r="J666" s="7" t="s">
        <v>7</v>
      </c>
      <c r="K666" s="56"/>
      <c r="L666" s="10"/>
      <c r="M666" s="10"/>
      <c r="N666" s="7" t="s">
        <v>18</v>
      </c>
      <c r="O666" s="10"/>
    </row>
    <row r="667">
      <c r="A667" s="6">
        <v>45705.0</v>
      </c>
      <c r="B667" s="10"/>
      <c r="C667" s="7">
        <v>220904.0</v>
      </c>
      <c r="D667" s="7" t="s">
        <v>120</v>
      </c>
      <c r="E667" s="6">
        <v>45352.0</v>
      </c>
      <c r="F667" s="52">
        <f t="shared" si="1"/>
        <v>11</v>
      </c>
      <c r="G667" s="6">
        <v>45482.0</v>
      </c>
      <c r="H667" s="52">
        <f t="shared" si="2"/>
        <v>7</v>
      </c>
      <c r="I667" s="7" t="s">
        <v>56</v>
      </c>
      <c r="J667" s="7" t="s">
        <v>7</v>
      </c>
      <c r="K667" s="56"/>
      <c r="L667" s="10"/>
      <c r="M667" s="10"/>
      <c r="N667" s="7" t="s">
        <v>18</v>
      </c>
      <c r="O667" s="10"/>
    </row>
    <row r="668">
      <c r="A668" s="6">
        <v>45705.0</v>
      </c>
      <c r="B668" s="10"/>
      <c r="C668" s="7">
        <v>227146.0</v>
      </c>
      <c r="D668" s="7" t="s">
        <v>120</v>
      </c>
      <c r="E668" s="6">
        <v>45413.0</v>
      </c>
      <c r="F668" s="52">
        <f t="shared" si="1"/>
        <v>9</v>
      </c>
      <c r="G668" s="6">
        <v>45544.0</v>
      </c>
      <c r="H668" s="52">
        <f t="shared" si="2"/>
        <v>5</v>
      </c>
      <c r="I668" s="7" t="s">
        <v>41</v>
      </c>
      <c r="J668" s="10"/>
      <c r="K668" s="56"/>
      <c r="L668" s="10"/>
      <c r="M668" s="10"/>
      <c r="N668" s="7" t="s">
        <v>18</v>
      </c>
      <c r="O668" s="10"/>
    </row>
    <row r="669">
      <c r="A669" s="6">
        <v>45705.0</v>
      </c>
      <c r="B669" s="10"/>
      <c r="C669" s="7">
        <v>233398.0</v>
      </c>
      <c r="D669" s="7" t="s">
        <v>120</v>
      </c>
      <c r="E669" s="6">
        <v>44682.0</v>
      </c>
      <c r="F669" s="52">
        <f t="shared" si="1"/>
        <v>33</v>
      </c>
      <c r="G669" s="6">
        <v>45603.0</v>
      </c>
      <c r="H669" s="52">
        <f t="shared" si="2"/>
        <v>3</v>
      </c>
      <c r="I669" s="7" t="s">
        <v>48</v>
      </c>
      <c r="J669" s="10"/>
      <c r="K669" s="56"/>
      <c r="L669" s="10"/>
      <c r="M669" s="10"/>
      <c r="N669" s="7" t="s">
        <v>18</v>
      </c>
      <c r="O669" s="10"/>
    </row>
    <row r="670">
      <c r="A670" s="6">
        <v>45705.0</v>
      </c>
      <c r="B670" s="10"/>
      <c r="C670" s="7">
        <v>235304.0</v>
      </c>
      <c r="D670" s="7" t="s">
        <v>120</v>
      </c>
      <c r="E670" s="6">
        <v>45566.0</v>
      </c>
      <c r="F670" s="52">
        <f t="shared" si="1"/>
        <v>4</v>
      </c>
      <c r="G670" s="6">
        <v>45632.0</v>
      </c>
      <c r="H670" s="52">
        <f t="shared" si="2"/>
        <v>2</v>
      </c>
      <c r="I670" s="7" t="s">
        <v>56</v>
      </c>
      <c r="J670" s="7" t="s">
        <v>7</v>
      </c>
      <c r="K670" s="56"/>
      <c r="L670" s="10"/>
      <c r="M670" s="10"/>
      <c r="N670" s="7" t="s">
        <v>18</v>
      </c>
      <c r="O670" s="10"/>
    </row>
    <row r="671">
      <c r="A671" s="6">
        <v>45705.0</v>
      </c>
      <c r="B671" s="10"/>
      <c r="C671" s="7">
        <v>239003.0</v>
      </c>
      <c r="D671" s="7" t="s">
        <v>120</v>
      </c>
      <c r="E671" s="6">
        <v>45627.0</v>
      </c>
      <c r="F671" s="52">
        <f t="shared" si="1"/>
        <v>2</v>
      </c>
      <c r="G671" s="6">
        <v>45667.0</v>
      </c>
      <c r="H671" s="52">
        <f t="shared" si="2"/>
        <v>1</v>
      </c>
      <c r="I671" s="7" t="s">
        <v>56</v>
      </c>
      <c r="J671" s="7" t="s">
        <v>7</v>
      </c>
      <c r="K671" s="56"/>
      <c r="L671" s="10"/>
      <c r="M671" s="10"/>
      <c r="N671" s="7" t="s">
        <v>18</v>
      </c>
      <c r="O671" s="10"/>
    </row>
    <row r="672">
      <c r="A672" s="6">
        <v>45691.0</v>
      </c>
      <c r="B672" s="6">
        <v>45706.0</v>
      </c>
      <c r="C672" s="7">
        <v>213688.0</v>
      </c>
      <c r="D672" s="7" t="s">
        <v>120</v>
      </c>
      <c r="E672" s="6">
        <v>45383.0</v>
      </c>
      <c r="F672" s="52">
        <f t="shared" si="1"/>
        <v>10</v>
      </c>
      <c r="G672" s="6">
        <v>45421.0</v>
      </c>
      <c r="H672" s="52">
        <f t="shared" si="2"/>
        <v>9</v>
      </c>
      <c r="I672" s="7" t="s">
        <v>57</v>
      </c>
      <c r="J672" s="7">
        <v>316.0</v>
      </c>
      <c r="K672" s="53">
        <v>9000.0</v>
      </c>
      <c r="L672" s="7" t="s">
        <v>50</v>
      </c>
      <c r="M672" s="6">
        <v>45706.0</v>
      </c>
      <c r="N672" s="7" t="s">
        <v>16</v>
      </c>
      <c r="O672" s="7" t="s">
        <v>51</v>
      </c>
    </row>
    <row r="673">
      <c r="A673" s="6">
        <v>45705.0</v>
      </c>
      <c r="B673" s="10"/>
      <c r="C673" s="7">
        <v>119622.0</v>
      </c>
      <c r="D673" s="7"/>
      <c r="E673" s="6">
        <v>44378.0</v>
      </c>
      <c r="F673" s="52">
        <f t="shared" si="1"/>
        <v>43</v>
      </c>
      <c r="G673" s="6">
        <v>44621.0</v>
      </c>
      <c r="H673" s="52">
        <f t="shared" si="2"/>
        <v>35</v>
      </c>
      <c r="I673" s="7" t="s">
        <v>121</v>
      </c>
      <c r="J673" s="10"/>
      <c r="K673" s="56"/>
      <c r="L673" s="10"/>
      <c r="M673" s="10"/>
      <c r="N673" s="7" t="s">
        <v>18</v>
      </c>
      <c r="O673" s="10"/>
    </row>
    <row r="674">
      <c r="A674" s="6">
        <v>45705.0</v>
      </c>
      <c r="B674" s="10"/>
      <c r="C674" s="7">
        <v>65442.0</v>
      </c>
      <c r="D674" s="7"/>
      <c r="E674" s="6">
        <v>43831.0</v>
      </c>
      <c r="F674" s="52">
        <f t="shared" si="1"/>
        <v>61</v>
      </c>
      <c r="G674" s="6">
        <v>44097.0</v>
      </c>
      <c r="H674" s="52">
        <f t="shared" si="2"/>
        <v>52</v>
      </c>
      <c r="I674" s="7" t="s">
        <v>121</v>
      </c>
      <c r="J674" s="10"/>
      <c r="K674" s="56"/>
      <c r="L674" s="10"/>
      <c r="M674" s="10"/>
      <c r="N674" s="7" t="s">
        <v>18</v>
      </c>
      <c r="O674" s="10"/>
    </row>
    <row r="675">
      <c r="A675" s="6">
        <v>45705.0</v>
      </c>
      <c r="B675" s="10"/>
      <c r="C675" s="7">
        <v>156287.0</v>
      </c>
      <c r="D675" s="7"/>
      <c r="E675" s="6">
        <v>43374.0</v>
      </c>
      <c r="F675" s="52">
        <f t="shared" si="1"/>
        <v>76</v>
      </c>
      <c r="G675" s="6">
        <v>44936.0</v>
      </c>
      <c r="H675" s="52">
        <f t="shared" si="2"/>
        <v>25</v>
      </c>
      <c r="I675" s="7" t="s">
        <v>121</v>
      </c>
      <c r="J675" s="10"/>
      <c r="K675" s="56"/>
      <c r="L675" s="10"/>
      <c r="M675" s="10"/>
      <c r="N675" s="7" t="s">
        <v>18</v>
      </c>
      <c r="O675" s="10"/>
    </row>
    <row r="676">
      <c r="A676" s="6">
        <v>45705.0</v>
      </c>
      <c r="B676" s="10"/>
      <c r="C676" s="7">
        <v>7190.0</v>
      </c>
      <c r="D676" s="7"/>
      <c r="E676" s="6">
        <v>43286.0</v>
      </c>
      <c r="F676" s="52">
        <f t="shared" si="1"/>
        <v>79</v>
      </c>
      <c r="G676" s="9">
        <v>43444.0</v>
      </c>
      <c r="H676" s="52">
        <f t="shared" si="2"/>
        <v>74</v>
      </c>
      <c r="I676" s="7" t="s">
        <v>151</v>
      </c>
      <c r="J676" s="10"/>
      <c r="K676" s="56"/>
      <c r="L676" s="10"/>
      <c r="M676" s="10"/>
      <c r="N676" s="7" t="s">
        <v>18</v>
      </c>
      <c r="O676" s="10"/>
    </row>
    <row r="677">
      <c r="A677" s="6">
        <v>45705.0</v>
      </c>
      <c r="B677" s="10"/>
      <c r="C677" s="7">
        <v>4316.0</v>
      </c>
      <c r="D677" s="7"/>
      <c r="E677" s="6">
        <v>43221.0</v>
      </c>
      <c r="F677" s="52">
        <f t="shared" si="1"/>
        <v>81</v>
      </c>
      <c r="G677" s="6">
        <v>43291.0</v>
      </c>
      <c r="H677" s="52">
        <f t="shared" si="2"/>
        <v>79</v>
      </c>
      <c r="I677" s="7" t="s">
        <v>152</v>
      </c>
      <c r="J677" s="10"/>
      <c r="K677" s="56"/>
      <c r="L677" s="10"/>
      <c r="M677" s="10"/>
      <c r="N677" s="7" t="s">
        <v>18</v>
      </c>
      <c r="O677" s="10"/>
    </row>
    <row r="678">
      <c r="A678" s="6">
        <v>45705.0</v>
      </c>
      <c r="B678" s="10"/>
      <c r="C678" s="7">
        <v>12983.0</v>
      </c>
      <c r="D678" s="7"/>
      <c r="E678" s="6">
        <v>43556.0</v>
      </c>
      <c r="F678" s="52">
        <f t="shared" si="1"/>
        <v>70</v>
      </c>
      <c r="G678" s="6">
        <v>43637.0</v>
      </c>
      <c r="H678" s="52">
        <f t="shared" si="2"/>
        <v>67</v>
      </c>
      <c r="I678" s="7" t="s">
        <v>44</v>
      </c>
      <c r="J678" s="10"/>
      <c r="K678" s="56"/>
      <c r="L678" s="10"/>
      <c r="M678" s="10"/>
      <c r="N678" s="7" t="s">
        <v>18</v>
      </c>
      <c r="O678" s="10"/>
    </row>
    <row r="679">
      <c r="A679" s="6">
        <v>45705.0</v>
      </c>
      <c r="B679" s="10"/>
      <c r="C679" s="7">
        <v>11433.0</v>
      </c>
      <c r="D679" s="7"/>
      <c r="E679" s="6">
        <v>43565.0</v>
      </c>
      <c r="F679" s="52">
        <f t="shared" si="1"/>
        <v>70</v>
      </c>
      <c r="G679" s="6">
        <v>43565.0</v>
      </c>
      <c r="H679" s="52">
        <f t="shared" si="2"/>
        <v>70</v>
      </c>
      <c r="I679" s="7" t="s">
        <v>44</v>
      </c>
      <c r="J679" s="10"/>
      <c r="K679" s="56"/>
      <c r="L679" s="10"/>
      <c r="M679" s="10"/>
      <c r="N679" s="7" t="s">
        <v>18</v>
      </c>
      <c r="O679" s="10"/>
    </row>
    <row r="680">
      <c r="A680" s="6">
        <v>45705.0</v>
      </c>
      <c r="B680" s="10"/>
      <c r="C680" s="7">
        <v>13504.0</v>
      </c>
      <c r="D680" s="7"/>
      <c r="E680" s="6">
        <v>43497.0</v>
      </c>
      <c r="F680" s="52">
        <f t="shared" si="1"/>
        <v>72</v>
      </c>
      <c r="G680" s="6">
        <v>43619.0</v>
      </c>
      <c r="H680" s="52">
        <f t="shared" si="2"/>
        <v>68</v>
      </c>
      <c r="I680" s="7" t="s">
        <v>56</v>
      </c>
      <c r="J680" s="7" t="s">
        <v>7</v>
      </c>
      <c r="K680" s="56"/>
      <c r="L680" s="10"/>
      <c r="M680" s="10"/>
      <c r="N680" s="7" t="s">
        <v>18</v>
      </c>
      <c r="O680" s="10"/>
    </row>
    <row r="681">
      <c r="A681" s="6">
        <v>45705.0</v>
      </c>
      <c r="B681" s="10"/>
      <c r="C681" s="7">
        <v>10108.0</v>
      </c>
      <c r="D681" s="7"/>
      <c r="E681" s="6">
        <v>42186.0</v>
      </c>
      <c r="F681" s="52">
        <f t="shared" si="1"/>
        <v>115</v>
      </c>
      <c r="G681" s="6">
        <v>43525.0</v>
      </c>
      <c r="H681" s="52">
        <f t="shared" si="2"/>
        <v>71</v>
      </c>
      <c r="I681" s="7" t="s">
        <v>153</v>
      </c>
      <c r="J681" s="10"/>
      <c r="K681" s="56"/>
      <c r="L681" s="10"/>
      <c r="M681" s="10"/>
      <c r="N681" s="7" t="s">
        <v>18</v>
      </c>
      <c r="O681" s="10"/>
    </row>
    <row r="682">
      <c r="A682" s="6">
        <v>45705.0</v>
      </c>
      <c r="B682" s="10"/>
      <c r="C682" s="7">
        <v>3604.0</v>
      </c>
      <c r="D682" s="7"/>
      <c r="E682" s="6">
        <v>43235.0</v>
      </c>
      <c r="F682" s="52">
        <f t="shared" si="1"/>
        <v>81</v>
      </c>
      <c r="G682" s="6">
        <v>43235.0</v>
      </c>
      <c r="H682" s="52">
        <f t="shared" si="2"/>
        <v>81</v>
      </c>
      <c r="I682" s="7" t="s">
        <v>44</v>
      </c>
      <c r="J682" s="10"/>
      <c r="K682" s="56"/>
      <c r="L682" s="10"/>
      <c r="M682" s="10"/>
      <c r="N682" s="7" t="s">
        <v>18</v>
      </c>
      <c r="O682" s="10"/>
    </row>
    <row r="683">
      <c r="A683" s="6">
        <v>45705.0</v>
      </c>
      <c r="B683" s="10"/>
      <c r="C683" s="7">
        <v>3865.0</v>
      </c>
      <c r="D683" s="7"/>
      <c r="E683" s="6">
        <v>43221.0</v>
      </c>
      <c r="F683" s="52">
        <f t="shared" si="1"/>
        <v>81</v>
      </c>
      <c r="G683" s="6">
        <v>43250.0</v>
      </c>
      <c r="H683" s="52">
        <f t="shared" si="2"/>
        <v>80</v>
      </c>
      <c r="I683" s="7" t="s">
        <v>69</v>
      </c>
      <c r="J683" s="7" t="s">
        <v>7</v>
      </c>
      <c r="K683" s="56"/>
      <c r="L683" s="10"/>
      <c r="M683" s="10"/>
      <c r="N683" s="7" t="s">
        <v>18</v>
      </c>
      <c r="O683" s="10"/>
    </row>
    <row r="684">
      <c r="A684" s="6">
        <v>45705.0</v>
      </c>
      <c r="B684" s="10"/>
      <c r="C684" s="7">
        <v>11590.0</v>
      </c>
      <c r="D684" s="7"/>
      <c r="E684" s="6">
        <v>43560.0</v>
      </c>
      <c r="F684" s="52">
        <f t="shared" si="1"/>
        <v>70</v>
      </c>
      <c r="G684" s="6">
        <v>43581.0</v>
      </c>
      <c r="H684" s="52">
        <f t="shared" si="2"/>
        <v>69</v>
      </c>
      <c r="I684" s="7" t="s">
        <v>56</v>
      </c>
      <c r="J684" s="7" t="s">
        <v>7</v>
      </c>
      <c r="K684" s="56"/>
      <c r="L684" s="10"/>
      <c r="M684" s="10"/>
      <c r="N684" s="7" t="s">
        <v>18</v>
      </c>
      <c r="O684" s="10"/>
    </row>
    <row r="685">
      <c r="A685" s="6">
        <v>45705.0</v>
      </c>
      <c r="B685" s="10"/>
      <c r="C685" s="7">
        <v>8803.0</v>
      </c>
      <c r="D685" s="7"/>
      <c r="E685" s="9">
        <v>43444.0</v>
      </c>
      <c r="F685" s="52">
        <f t="shared" si="1"/>
        <v>74</v>
      </c>
      <c r="G685" s="6">
        <v>43487.0</v>
      </c>
      <c r="H685" s="52">
        <f t="shared" si="2"/>
        <v>72</v>
      </c>
      <c r="I685" s="7" t="s">
        <v>89</v>
      </c>
      <c r="J685" s="10"/>
      <c r="K685" s="56"/>
      <c r="L685" s="10"/>
      <c r="M685" s="10"/>
      <c r="N685" s="7" t="s">
        <v>18</v>
      </c>
      <c r="O685" s="10"/>
    </row>
    <row r="686">
      <c r="A686" s="6">
        <v>45705.0</v>
      </c>
      <c r="B686" s="10"/>
      <c r="C686" s="7">
        <v>8635.0</v>
      </c>
      <c r="D686" s="7"/>
      <c r="E686" s="6">
        <v>43475.0</v>
      </c>
      <c r="F686" s="52">
        <f t="shared" si="1"/>
        <v>73</v>
      </c>
      <c r="G686" s="6">
        <v>43572.0</v>
      </c>
      <c r="H686" s="52">
        <f t="shared" si="2"/>
        <v>70</v>
      </c>
      <c r="I686" s="7" t="s">
        <v>69</v>
      </c>
      <c r="J686" s="7" t="s">
        <v>7</v>
      </c>
      <c r="K686" s="56"/>
      <c r="L686" s="10"/>
      <c r="M686" s="10"/>
      <c r="N686" s="7" t="s">
        <v>18</v>
      </c>
      <c r="O686" s="10"/>
    </row>
    <row r="687">
      <c r="A687" s="6">
        <v>45705.0</v>
      </c>
      <c r="B687" s="10"/>
      <c r="C687" s="7">
        <v>30893.0</v>
      </c>
      <c r="D687" s="7"/>
      <c r="E687" s="6">
        <v>43678.0</v>
      </c>
      <c r="F687" s="52">
        <f t="shared" si="1"/>
        <v>66</v>
      </c>
      <c r="G687" s="9">
        <v>43766.0</v>
      </c>
      <c r="H687" s="52">
        <f t="shared" si="2"/>
        <v>63</v>
      </c>
      <c r="I687" s="7" t="s">
        <v>60</v>
      </c>
      <c r="J687" s="10"/>
      <c r="K687" s="56"/>
      <c r="L687" s="10"/>
      <c r="M687" s="10"/>
      <c r="N687" s="7" t="s">
        <v>18</v>
      </c>
      <c r="O687" s="10"/>
    </row>
    <row r="688">
      <c r="A688" s="6">
        <v>45705.0</v>
      </c>
      <c r="B688" s="10"/>
      <c r="C688" s="7">
        <v>224192.0</v>
      </c>
      <c r="D688" s="7"/>
      <c r="E688" s="6">
        <v>45474.0</v>
      </c>
      <c r="F688" s="52">
        <f t="shared" si="1"/>
        <v>7</v>
      </c>
      <c r="G688" s="6">
        <v>45516.0</v>
      </c>
      <c r="H688" s="52">
        <f t="shared" si="2"/>
        <v>6</v>
      </c>
      <c r="I688" s="7" t="s">
        <v>69</v>
      </c>
      <c r="J688" s="7" t="s">
        <v>7</v>
      </c>
      <c r="K688" s="56"/>
      <c r="L688" s="10"/>
      <c r="M688" s="10"/>
      <c r="N688" s="7" t="s">
        <v>18</v>
      </c>
      <c r="O688" s="10"/>
    </row>
    <row r="689">
      <c r="A689" s="6">
        <v>45705.0</v>
      </c>
      <c r="B689" s="10"/>
      <c r="C689" s="7">
        <v>198250.0</v>
      </c>
      <c r="D689" s="7"/>
      <c r="E689" s="6">
        <v>45261.0</v>
      </c>
      <c r="F689" s="52">
        <f t="shared" si="1"/>
        <v>14</v>
      </c>
      <c r="G689" s="6">
        <v>45302.0</v>
      </c>
      <c r="H689" s="52">
        <f t="shared" si="2"/>
        <v>13</v>
      </c>
      <c r="I689" s="7" t="s">
        <v>48</v>
      </c>
      <c r="J689" s="10"/>
      <c r="K689" s="56"/>
      <c r="L689" s="10"/>
      <c r="M689" s="10"/>
      <c r="N689" s="7" t="s">
        <v>18</v>
      </c>
      <c r="O689" s="10"/>
    </row>
    <row r="690">
      <c r="A690" s="6">
        <v>45705.0</v>
      </c>
      <c r="B690" s="10"/>
      <c r="C690" s="7">
        <v>206584.0</v>
      </c>
      <c r="D690" s="7"/>
      <c r="E690" s="6">
        <v>45323.0</v>
      </c>
      <c r="F690" s="52">
        <f t="shared" si="1"/>
        <v>12</v>
      </c>
      <c r="G690" s="6">
        <v>45366.0</v>
      </c>
      <c r="H690" s="52">
        <f t="shared" si="2"/>
        <v>11</v>
      </c>
      <c r="I690" s="7" t="s">
        <v>48</v>
      </c>
      <c r="J690" s="10"/>
      <c r="K690" s="56"/>
      <c r="L690" s="10"/>
      <c r="M690" s="10"/>
      <c r="N690" s="7" t="s">
        <v>18</v>
      </c>
      <c r="O690" s="10"/>
    </row>
    <row r="691">
      <c r="A691" s="6">
        <v>45705.0</v>
      </c>
      <c r="B691" s="10"/>
      <c r="C691" s="7">
        <v>85217.0</v>
      </c>
      <c r="D691" s="7"/>
      <c r="E691" s="6">
        <v>44136.0</v>
      </c>
      <c r="F691" s="52">
        <f t="shared" si="1"/>
        <v>51</v>
      </c>
      <c r="G691" s="6">
        <v>44314.0</v>
      </c>
      <c r="H691" s="52">
        <f t="shared" si="2"/>
        <v>45</v>
      </c>
      <c r="I691" s="7" t="s">
        <v>60</v>
      </c>
      <c r="J691" s="10"/>
      <c r="K691" s="56"/>
      <c r="L691" s="10"/>
      <c r="M691" s="10"/>
      <c r="N691" s="7" t="s">
        <v>18</v>
      </c>
      <c r="O691" s="10"/>
    </row>
    <row r="692">
      <c r="A692" s="6">
        <v>45705.0</v>
      </c>
      <c r="B692" s="10"/>
      <c r="C692" s="7">
        <v>205007.0</v>
      </c>
      <c r="D692" s="7"/>
      <c r="E692" s="6">
        <v>45323.0</v>
      </c>
      <c r="F692" s="52">
        <f t="shared" si="1"/>
        <v>12</v>
      </c>
      <c r="G692" s="6">
        <v>45356.0</v>
      </c>
      <c r="H692" s="52">
        <f t="shared" si="2"/>
        <v>11</v>
      </c>
      <c r="I692" s="7" t="s">
        <v>48</v>
      </c>
      <c r="J692" s="10"/>
      <c r="K692" s="56"/>
      <c r="L692" s="10"/>
      <c r="M692" s="10"/>
      <c r="N692" s="7" t="s">
        <v>18</v>
      </c>
      <c r="O692" s="10"/>
    </row>
    <row r="693">
      <c r="A693" s="6">
        <v>45705.0</v>
      </c>
      <c r="B693" s="10"/>
      <c r="C693" s="7">
        <v>32364.0</v>
      </c>
      <c r="D693" s="7"/>
      <c r="E693" s="6">
        <v>43739.0</v>
      </c>
      <c r="F693" s="52">
        <f t="shared" si="1"/>
        <v>64</v>
      </c>
      <c r="G693" s="9">
        <v>43780.0</v>
      </c>
      <c r="H693" s="52">
        <f t="shared" si="2"/>
        <v>63</v>
      </c>
      <c r="I693" s="7" t="s">
        <v>60</v>
      </c>
      <c r="J693" s="10"/>
      <c r="K693" s="56"/>
      <c r="L693" s="10"/>
      <c r="M693" s="10"/>
      <c r="N693" s="7" t="s">
        <v>18</v>
      </c>
      <c r="O693" s="10"/>
    </row>
    <row r="694">
      <c r="A694" s="6">
        <v>45705.0</v>
      </c>
      <c r="B694" s="10"/>
      <c r="C694" s="7">
        <v>210321.0</v>
      </c>
      <c r="D694" s="7"/>
      <c r="E694" s="6">
        <v>45352.0</v>
      </c>
      <c r="F694" s="52">
        <f t="shared" si="1"/>
        <v>11</v>
      </c>
      <c r="G694" s="6">
        <v>45394.0</v>
      </c>
      <c r="H694" s="52">
        <f t="shared" si="2"/>
        <v>10</v>
      </c>
      <c r="I694" s="7" t="s">
        <v>69</v>
      </c>
      <c r="J694" s="7" t="s">
        <v>7</v>
      </c>
      <c r="K694" s="56"/>
      <c r="L694" s="10"/>
      <c r="M694" s="10"/>
      <c r="N694" s="7" t="s">
        <v>18</v>
      </c>
      <c r="O694" s="10"/>
    </row>
    <row r="695">
      <c r="A695" s="6">
        <v>45705.0</v>
      </c>
      <c r="B695" s="10"/>
      <c r="C695" s="7">
        <v>228842.0</v>
      </c>
      <c r="D695" s="7"/>
      <c r="E695" s="6">
        <v>45352.0</v>
      </c>
      <c r="F695" s="52">
        <f t="shared" si="1"/>
        <v>11</v>
      </c>
      <c r="G695" s="6">
        <v>45562.0</v>
      </c>
      <c r="H695" s="52">
        <f t="shared" si="2"/>
        <v>4</v>
      </c>
      <c r="I695" s="7" t="s">
        <v>60</v>
      </c>
      <c r="J695" s="10"/>
      <c r="K695" s="56"/>
      <c r="L695" s="10"/>
      <c r="M695" s="10"/>
      <c r="N695" s="7" t="s">
        <v>18</v>
      </c>
      <c r="O695" s="10"/>
    </row>
    <row r="696">
      <c r="A696" s="6">
        <v>45705.0</v>
      </c>
      <c r="B696" s="10"/>
      <c r="C696" s="7">
        <v>187155.0</v>
      </c>
      <c r="D696" s="7"/>
      <c r="E696" s="6">
        <v>45139.0</v>
      </c>
      <c r="F696" s="52">
        <f t="shared" si="1"/>
        <v>18</v>
      </c>
      <c r="G696" s="6">
        <v>45102.0</v>
      </c>
      <c r="H696" s="52">
        <f t="shared" si="2"/>
        <v>19</v>
      </c>
      <c r="I696" s="7" t="s">
        <v>48</v>
      </c>
      <c r="J696" s="10"/>
      <c r="K696" s="56"/>
      <c r="L696" s="10"/>
      <c r="M696" s="10"/>
      <c r="N696" s="7" t="s">
        <v>18</v>
      </c>
      <c r="O696" s="10"/>
    </row>
    <row r="697">
      <c r="A697" s="6">
        <v>45705.0</v>
      </c>
      <c r="B697" s="10"/>
      <c r="C697" s="7">
        <v>177813.0</v>
      </c>
      <c r="D697" s="7"/>
      <c r="E697" s="6">
        <v>45078.0</v>
      </c>
      <c r="F697" s="52">
        <f t="shared" si="1"/>
        <v>20</v>
      </c>
      <c r="G697" s="6">
        <v>45114.0</v>
      </c>
      <c r="H697" s="52">
        <f t="shared" si="2"/>
        <v>19</v>
      </c>
      <c r="I697" s="7" t="s">
        <v>69</v>
      </c>
      <c r="J697" s="7" t="s">
        <v>7</v>
      </c>
      <c r="K697" s="56"/>
      <c r="L697" s="10"/>
      <c r="M697" s="10"/>
      <c r="N697" s="7" t="s">
        <v>18</v>
      </c>
      <c r="O697" s="10"/>
    </row>
    <row r="698">
      <c r="A698" s="6">
        <v>45705.0</v>
      </c>
      <c r="B698" s="10"/>
      <c r="C698" s="7">
        <v>203330.0</v>
      </c>
      <c r="D698" s="7"/>
      <c r="E698" s="6">
        <v>44866.0</v>
      </c>
      <c r="F698" s="52">
        <f t="shared" si="1"/>
        <v>27</v>
      </c>
      <c r="G698" s="6">
        <v>45359.0</v>
      </c>
      <c r="H698" s="52">
        <f t="shared" si="2"/>
        <v>11</v>
      </c>
      <c r="I698" s="7" t="s">
        <v>60</v>
      </c>
      <c r="J698" s="10"/>
      <c r="K698" s="56"/>
      <c r="L698" s="10"/>
      <c r="M698" s="10"/>
      <c r="N698" s="7" t="s">
        <v>18</v>
      </c>
      <c r="O698" s="10"/>
    </row>
    <row r="699">
      <c r="A699" s="6">
        <v>45705.0</v>
      </c>
      <c r="B699" s="10"/>
      <c r="C699" s="7">
        <v>38830.0</v>
      </c>
      <c r="D699" s="7"/>
      <c r="E699" s="6">
        <v>43831.0</v>
      </c>
      <c r="F699" s="52">
        <f t="shared" si="1"/>
        <v>61</v>
      </c>
      <c r="G699" s="6">
        <v>43865.0</v>
      </c>
      <c r="H699" s="52">
        <f t="shared" si="2"/>
        <v>60</v>
      </c>
      <c r="I699" s="7" t="s">
        <v>48</v>
      </c>
      <c r="J699" s="10"/>
      <c r="K699" s="56"/>
      <c r="L699" s="10"/>
      <c r="M699" s="10"/>
      <c r="N699" s="7" t="s">
        <v>18</v>
      </c>
      <c r="O699" s="10"/>
    </row>
    <row r="700">
      <c r="A700" s="6">
        <v>45705.0</v>
      </c>
      <c r="B700" s="10"/>
      <c r="C700" s="7">
        <v>182336.0</v>
      </c>
      <c r="D700" s="7"/>
      <c r="E700" s="6">
        <v>45108.0</v>
      </c>
      <c r="F700" s="52">
        <f t="shared" si="1"/>
        <v>19</v>
      </c>
      <c r="G700" s="6">
        <v>45153.0</v>
      </c>
      <c r="H700" s="52">
        <f t="shared" si="2"/>
        <v>18</v>
      </c>
      <c r="I700" s="7" t="s">
        <v>60</v>
      </c>
      <c r="J700" s="10"/>
      <c r="K700" s="56"/>
      <c r="L700" s="10"/>
      <c r="M700" s="10"/>
      <c r="N700" s="7" t="s">
        <v>18</v>
      </c>
      <c r="O700" s="10"/>
    </row>
    <row r="701">
      <c r="A701" s="6">
        <v>45705.0</v>
      </c>
      <c r="B701" s="10"/>
      <c r="C701" s="7">
        <v>224244.0</v>
      </c>
      <c r="D701" s="7"/>
      <c r="E701" s="6">
        <v>45474.0</v>
      </c>
      <c r="F701" s="52">
        <f t="shared" si="1"/>
        <v>7</v>
      </c>
      <c r="G701" s="6">
        <v>45519.0</v>
      </c>
      <c r="H701" s="52">
        <f t="shared" si="2"/>
        <v>6</v>
      </c>
      <c r="I701" s="7" t="s">
        <v>60</v>
      </c>
      <c r="J701" s="10"/>
      <c r="K701" s="56"/>
      <c r="L701" s="10"/>
      <c r="M701" s="10"/>
      <c r="N701" s="7" t="s">
        <v>18</v>
      </c>
      <c r="O701" s="10"/>
    </row>
    <row r="702">
      <c r="A702" s="6">
        <v>45705.0</v>
      </c>
      <c r="B702" s="10"/>
      <c r="C702" s="7">
        <v>178041.0</v>
      </c>
      <c r="D702" s="7"/>
      <c r="E702" s="6">
        <v>45383.0</v>
      </c>
      <c r="F702" s="52">
        <f t="shared" si="1"/>
        <v>10</v>
      </c>
      <c r="G702" s="9">
        <v>45582.0</v>
      </c>
      <c r="H702" s="52">
        <f t="shared" si="2"/>
        <v>4</v>
      </c>
      <c r="I702" s="7" t="s">
        <v>60</v>
      </c>
      <c r="J702" s="10"/>
      <c r="K702" s="56"/>
      <c r="L702" s="10"/>
      <c r="M702" s="10"/>
      <c r="N702" s="7" t="s">
        <v>18</v>
      </c>
      <c r="O702" s="10"/>
    </row>
    <row r="703">
      <c r="A703" s="6">
        <v>45705.0</v>
      </c>
      <c r="B703" s="10"/>
      <c r="C703" s="7">
        <v>162803.0</v>
      </c>
      <c r="D703" s="7"/>
      <c r="E703" s="6">
        <v>44958.0</v>
      </c>
      <c r="F703" s="52">
        <f t="shared" si="1"/>
        <v>24</v>
      </c>
      <c r="G703" s="6">
        <v>44991.0</v>
      </c>
      <c r="H703" s="52">
        <f t="shared" si="2"/>
        <v>23</v>
      </c>
      <c r="I703" s="7" t="s">
        <v>48</v>
      </c>
      <c r="J703" s="10"/>
      <c r="K703" s="56"/>
      <c r="L703" s="10"/>
      <c r="M703" s="10"/>
      <c r="N703" s="7" t="s">
        <v>18</v>
      </c>
      <c r="O703" s="10"/>
    </row>
    <row r="704">
      <c r="A704" s="6">
        <v>45705.0</v>
      </c>
      <c r="B704" s="10"/>
      <c r="C704" s="7">
        <v>176002.0</v>
      </c>
      <c r="D704" s="7"/>
      <c r="E704" s="6">
        <v>45106.0</v>
      </c>
      <c r="F704" s="52">
        <f t="shared" si="1"/>
        <v>19</v>
      </c>
      <c r="G704" s="6">
        <v>45047.0</v>
      </c>
      <c r="H704" s="52">
        <f t="shared" si="2"/>
        <v>21</v>
      </c>
      <c r="I704" s="7" t="s">
        <v>60</v>
      </c>
      <c r="J704" s="10"/>
      <c r="K704" s="56"/>
      <c r="L704" s="10"/>
      <c r="M704" s="10"/>
      <c r="N704" s="7" t="s">
        <v>18</v>
      </c>
      <c r="O704" s="10"/>
    </row>
    <row r="705">
      <c r="A705" s="6">
        <v>45705.0</v>
      </c>
      <c r="B705" s="10"/>
      <c r="C705" s="7">
        <v>207380.0</v>
      </c>
      <c r="D705" s="7"/>
      <c r="E705" s="6">
        <v>45352.0</v>
      </c>
      <c r="F705" s="52">
        <f t="shared" si="1"/>
        <v>11</v>
      </c>
      <c r="G705" s="6">
        <v>45372.0</v>
      </c>
      <c r="H705" s="52">
        <f t="shared" si="2"/>
        <v>10</v>
      </c>
      <c r="I705" s="7" t="s">
        <v>48</v>
      </c>
      <c r="J705" s="10"/>
      <c r="K705" s="56"/>
      <c r="L705" s="10"/>
      <c r="M705" s="10"/>
      <c r="N705" s="7" t="s">
        <v>18</v>
      </c>
      <c r="O705" s="10"/>
    </row>
    <row r="706">
      <c r="A706" s="6">
        <v>45705.0</v>
      </c>
      <c r="B706" s="10"/>
      <c r="C706" s="7">
        <v>210035.0</v>
      </c>
      <c r="D706" s="7"/>
      <c r="E706" s="6">
        <v>45352.0</v>
      </c>
      <c r="F706" s="52">
        <f t="shared" si="1"/>
        <v>11</v>
      </c>
      <c r="G706" s="6">
        <v>45393.0</v>
      </c>
      <c r="H706" s="52">
        <f t="shared" si="2"/>
        <v>10</v>
      </c>
      <c r="I706" s="7" t="s">
        <v>60</v>
      </c>
      <c r="J706" s="10"/>
      <c r="K706" s="56"/>
      <c r="L706" s="10"/>
      <c r="M706" s="10"/>
      <c r="N706" s="7" t="s">
        <v>18</v>
      </c>
      <c r="O706" s="10"/>
    </row>
    <row r="707">
      <c r="A707" s="6">
        <v>45705.0</v>
      </c>
      <c r="B707" s="10"/>
      <c r="C707" s="7">
        <v>154204.0</v>
      </c>
      <c r="D707" s="7"/>
      <c r="E707" s="6">
        <v>44896.0</v>
      </c>
      <c r="F707" s="52">
        <f t="shared" si="1"/>
        <v>26</v>
      </c>
      <c r="G707" s="6">
        <v>44928.0</v>
      </c>
      <c r="H707" s="52">
        <f t="shared" si="2"/>
        <v>25</v>
      </c>
      <c r="I707" s="7" t="s">
        <v>57</v>
      </c>
      <c r="J707" s="7" t="s">
        <v>7</v>
      </c>
      <c r="K707" s="56"/>
      <c r="L707" s="10"/>
      <c r="M707" s="10"/>
      <c r="N707" s="7" t="s">
        <v>18</v>
      </c>
      <c r="O707" s="10"/>
    </row>
    <row r="708">
      <c r="A708" s="6">
        <v>45705.0</v>
      </c>
      <c r="B708" s="10"/>
      <c r="C708" s="7">
        <v>217936.0</v>
      </c>
      <c r="D708" s="7"/>
      <c r="E708" s="6">
        <v>45413.0</v>
      </c>
      <c r="F708" s="52">
        <f t="shared" si="1"/>
        <v>9</v>
      </c>
      <c r="G708" s="6">
        <v>45470.0</v>
      </c>
      <c r="H708" s="52">
        <f t="shared" si="2"/>
        <v>7</v>
      </c>
      <c r="I708" s="7" t="s">
        <v>48</v>
      </c>
      <c r="J708" s="10"/>
      <c r="K708" s="56"/>
      <c r="L708" s="10"/>
      <c r="M708" s="10"/>
      <c r="N708" s="7" t="s">
        <v>18</v>
      </c>
      <c r="O708" s="10"/>
    </row>
    <row r="709">
      <c r="A709" s="6">
        <v>45705.0</v>
      </c>
      <c r="B709" s="10"/>
      <c r="C709" s="7">
        <v>209560.0</v>
      </c>
      <c r="D709" s="7"/>
      <c r="E709" s="6">
        <v>45292.0</v>
      </c>
      <c r="F709" s="52">
        <f t="shared" si="1"/>
        <v>13</v>
      </c>
      <c r="G709" s="6">
        <v>45390.0</v>
      </c>
      <c r="H709" s="52">
        <f t="shared" si="2"/>
        <v>10</v>
      </c>
      <c r="I709" s="7" t="s">
        <v>56</v>
      </c>
      <c r="J709" s="7">
        <v>535.0</v>
      </c>
      <c r="K709" s="53">
        <v>9000.0</v>
      </c>
      <c r="L709" s="10"/>
      <c r="M709" s="10"/>
      <c r="N709" s="7" t="s">
        <v>18</v>
      </c>
      <c r="O709" s="10"/>
    </row>
    <row r="710">
      <c r="A710" s="6">
        <v>45705.0</v>
      </c>
      <c r="B710" s="10"/>
      <c r="C710" s="7">
        <v>233795.0</v>
      </c>
      <c r="D710" s="7"/>
      <c r="E710" s="6">
        <v>45566.0</v>
      </c>
      <c r="F710" s="10"/>
      <c r="G710" s="6">
        <v>45543.0</v>
      </c>
      <c r="H710" s="10"/>
      <c r="I710" s="7" t="s">
        <v>60</v>
      </c>
      <c r="J710" s="10"/>
      <c r="K710" s="56"/>
      <c r="L710" s="10"/>
      <c r="M710" s="10"/>
      <c r="N710" s="7" t="s">
        <v>18</v>
      </c>
      <c r="O710" s="10"/>
    </row>
  </sheetData>
  <mergeCells count="5">
    <mergeCell ref="P2:P710"/>
    <mergeCell ref="Q2:R2"/>
    <mergeCell ref="T2:U2"/>
    <mergeCell ref="S3:S12"/>
    <mergeCell ref="Q13:U710"/>
  </mergeCells>
  <conditionalFormatting sqref="N2:N710">
    <cfRule type="cellIs" dxfId="0" priority="1" operator="equal">
      <formula>"PENDENTE"</formula>
    </cfRule>
  </conditionalFormatting>
  <conditionalFormatting sqref="N2:N710">
    <cfRule type="cellIs" dxfId="1" priority="2" operator="equal">
      <formula>"PRIORIDADE"</formula>
    </cfRule>
  </conditionalFormatting>
  <conditionalFormatting sqref="N2:N710">
    <cfRule type="cellIs" dxfId="2" priority="3" operator="equal">
      <formula>"PRIORIDADE TOTAL"</formula>
    </cfRule>
  </conditionalFormatting>
  <conditionalFormatting sqref="N2:N710">
    <cfRule type="containsText" dxfId="3" priority="4" operator="containsText" text="ANÁLISE">
      <formula>NOT(ISERROR(SEARCH(("ANÁLISE"),(N2))))</formula>
    </cfRule>
  </conditionalFormatting>
  <conditionalFormatting sqref="N2:N710">
    <cfRule type="containsText" dxfId="4" priority="5" operator="containsText" text="VERIFICADO">
      <formula>NOT(ISERROR(SEARCH(("VERIFICADO"),(N2))))</formula>
    </cfRule>
  </conditionalFormatting>
  <conditionalFormatting sqref="N2:N710">
    <cfRule type="containsText" dxfId="5" priority="6" operator="containsText" text="APREENDIDO">
      <formula>NOT(ISERROR(SEARCH(("APREENDIDO"),(N2))))</formula>
    </cfRule>
  </conditionalFormatting>
  <conditionalFormatting sqref="N2:N710">
    <cfRule type="containsText" dxfId="6" priority="7" operator="containsText" text="APROVADO">
      <formula>NOT(ISERROR(SEARCH(("APROVADO"),(N2))))</formula>
    </cfRule>
  </conditionalFormatting>
  <conditionalFormatting sqref="N2:N710">
    <cfRule type="containsText" dxfId="7" priority="8" operator="containsText" text="QUITADO">
      <formula>NOT(ISERROR(SEARCH(("QUITADO"),(N2))))</formula>
    </cfRule>
  </conditionalFormatting>
  <conditionalFormatting sqref="N2:N710">
    <cfRule type="containsText" dxfId="8" priority="9" operator="containsText" text="OUTROS ACORDOS">
      <formula>NOT(ISERROR(SEARCH(("OUTROS ACORDOS"),(N2))))</formula>
    </cfRule>
  </conditionalFormatting>
  <conditionalFormatting sqref="N2:N710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710">
      <formula1>"PENDENTE,PRIORIDADE,PRIORIDADE TOTAL,VERIFICADO,ANÁLISE,APROVADO,QUITADO,APREENDIDO,CANCELADO,OUTROS ACORDOS"</formula1>
    </dataValidation>
    <dataValidation type="list" allowBlank="1" showErrorMessage="1" sqref="I2:I710">
      <formula1>"BRADESCO,BV FINANCEIRA,CREDITAS,GMAC,HYUNDAI,ITAÚ,OMNI S.A.,PANAMERICANO,PSA,RCI,RENNER,SAFRA,SANTANA,SANTANDER,TOYOTA,VOLKSWAGEN"</formula1>
    </dataValidation>
    <dataValidation type="list" allowBlank="1" showErrorMessage="1" sqref="L2:L710">
      <formula1>"LIGAÇÃO,WPP,SEM SUCESSO"</formula1>
    </dataValidation>
    <dataValidation type="list" allowBlank="1" showErrorMessage="1" sqref="D2:D710">
      <formula1>"BELO HORIZONTE,BLUMENAU,BRUSQUE,CAMPO GRANDE,CASCÁVEL,CHAPECÓ,CRICIÚMA,CURITIBA,FLORIANOPOLIS,GUARAPUAVA,ITAJAI,JARAGUA DO SUL,JOINVILLE,LONDRINA,MARINGÁ,PALHOÇA,PATO BRANCO,PONTA GROSSA,RIO DO SUL,SANTA LUZIA,SÃO JOSE,SISTEMA ANTIGO,AMERICANA,BAURU,CAMPI"&amp;"NAS,CARUARU,FORTALEZA,JOÃO PESSOA,LIMEIRA,MACEIO,MARINGA,MIRASSOL,OLINDA,OSASCO,PALMAS,PAU DE LIMA,PIRACICABA,RIBEIRÃO PRETO,SALVADOR,SJRP,SÃO PAULO,SOROCABA,UBERLANDIA,FRANCA,ARARAQUARA,FEIRA DE SANTANA"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8" max="8" width="11.88"/>
    <col customWidth="1" min="9" max="9" width="16.25"/>
    <col customWidth="1" min="10" max="10" width="9.5"/>
    <col customWidth="1" min="11" max="11" width="17.63"/>
    <col customWidth="1" min="12" max="12" width="16.5"/>
    <col customWidth="1" min="13" max="13" width="18.13"/>
    <col customWidth="1" min="14" max="14" width="19.0"/>
    <col customWidth="1" min="15" max="15" width="24.0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50" t="s">
        <v>5</v>
      </c>
      <c r="G1" s="4" t="s">
        <v>6</v>
      </c>
      <c r="H1" s="50" t="s">
        <v>5</v>
      </c>
      <c r="I1" s="2" t="s">
        <v>7</v>
      </c>
      <c r="J1" s="4" t="s">
        <v>8</v>
      </c>
      <c r="K1" s="51" t="s">
        <v>9</v>
      </c>
      <c r="L1" s="4" t="s">
        <v>10</v>
      </c>
      <c r="M1" s="2" t="s">
        <v>11</v>
      </c>
      <c r="N1" s="50" t="s">
        <v>12</v>
      </c>
      <c r="O1" s="4" t="s">
        <v>13</v>
      </c>
      <c r="P1" s="5"/>
      <c r="Q1" s="5"/>
      <c r="R1" s="5"/>
      <c r="S1" s="5"/>
      <c r="T1" s="5"/>
      <c r="U1" s="5"/>
    </row>
    <row r="2" ht="15.75" customHeight="1">
      <c r="A2" s="6">
        <v>45705.0</v>
      </c>
      <c r="B2" s="6"/>
      <c r="C2" s="7">
        <v>234250.0</v>
      </c>
      <c r="D2" s="7" t="s">
        <v>154</v>
      </c>
      <c r="E2" s="6">
        <v>45078.0</v>
      </c>
      <c r="F2" s="52">
        <f t="shared" ref="F2:F649" si="1">DATEDIF(E2,TODAY(),"M")</f>
        <v>20</v>
      </c>
      <c r="G2" s="9">
        <v>45610.0</v>
      </c>
      <c r="H2" s="52">
        <f t="shared" ref="H2:H649" si="2">DATEDIF(G2,TODAY(),"M")</f>
        <v>3</v>
      </c>
      <c r="I2" s="7" t="s">
        <v>69</v>
      </c>
      <c r="J2" s="7" t="s">
        <v>7</v>
      </c>
      <c r="K2" s="53" t="s">
        <v>155</v>
      </c>
      <c r="L2" s="7"/>
      <c r="M2" s="7" t="s">
        <v>155</v>
      </c>
      <c r="N2" s="7" t="s">
        <v>24</v>
      </c>
      <c r="O2" s="10"/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>
        <v>45705.0</v>
      </c>
      <c r="B3" s="6"/>
      <c r="C3" s="7">
        <v>207281.0</v>
      </c>
      <c r="D3" s="7" t="s">
        <v>43</v>
      </c>
      <c r="E3" s="6">
        <v>45231.0</v>
      </c>
      <c r="F3" s="52">
        <f t="shared" si="1"/>
        <v>15</v>
      </c>
      <c r="G3" s="6">
        <v>45373.0</v>
      </c>
      <c r="H3" s="52">
        <f t="shared" si="2"/>
        <v>10</v>
      </c>
      <c r="I3" s="7" t="s">
        <v>56</v>
      </c>
      <c r="J3" s="10"/>
      <c r="K3" s="56"/>
      <c r="L3" s="10"/>
      <c r="M3" s="10"/>
      <c r="N3" s="7" t="s">
        <v>18</v>
      </c>
      <c r="O3" s="10"/>
      <c r="Q3" s="16" t="s">
        <v>16</v>
      </c>
      <c r="R3" s="17">
        <f>COUNTIFS(N:N,"VERIFICADO",B:B,S2)</f>
        <v>1</v>
      </c>
      <c r="S3" s="18"/>
      <c r="T3" s="16" t="s">
        <v>16</v>
      </c>
      <c r="U3" s="17">
        <f>COUNTIFS(N:N,"VERIFICADO")</f>
        <v>1</v>
      </c>
    </row>
    <row r="4" ht="15.75" customHeight="1">
      <c r="A4" s="6">
        <v>45705.0</v>
      </c>
      <c r="B4" s="6"/>
      <c r="C4" s="7">
        <v>235112.0</v>
      </c>
      <c r="D4" s="7" t="s">
        <v>43</v>
      </c>
      <c r="E4" s="6">
        <v>45536.0</v>
      </c>
      <c r="F4" s="52">
        <f t="shared" si="1"/>
        <v>5</v>
      </c>
      <c r="G4" s="6">
        <v>45618.0</v>
      </c>
      <c r="H4" s="52">
        <f t="shared" si="2"/>
        <v>2</v>
      </c>
      <c r="I4" s="7" t="s">
        <v>69</v>
      </c>
      <c r="J4" s="7">
        <v>309.0</v>
      </c>
      <c r="K4" s="56"/>
      <c r="L4" s="10"/>
      <c r="M4" s="10"/>
      <c r="N4" s="7" t="s">
        <v>18</v>
      </c>
      <c r="O4" s="10"/>
      <c r="Q4" s="16" t="s">
        <v>17</v>
      </c>
      <c r="R4" s="17">
        <f>COUNTIFS(N:N,"análise",B:B,S2)</f>
        <v>2</v>
      </c>
      <c r="S4" s="19"/>
      <c r="T4" s="16" t="s">
        <v>17</v>
      </c>
      <c r="U4" s="17">
        <f>COUNTIFS(N:N,"ANÁLISE")</f>
        <v>2</v>
      </c>
    </row>
    <row r="5" ht="15.75" customHeight="1">
      <c r="A5" s="6">
        <v>45705.0</v>
      </c>
      <c r="B5" s="6"/>
      <c r="C5" s="7">
        <v>210880.0</v>
      </c>
      <c r="D5" s="7" t="s">
        <v>43</v>
      </c>
      <c r="E5" s="6">
        <v>45413.0</v>
      </c>
      <c r="F5" s="52">
        <f t="shared" si="1"/>
        <v>9</v>
      </c>
      <c r="G5" s="6">
        <v>45429.0</v>
      </c>
      <c r="H5" s="52">
        <f t="shared" si="2"/>
        <v>9</v>
      </c>
      <c r="I5" s="7" t="s">
        <v>69</v>
      </c>
      <c r="J5" s="7">
        <v>312.0</v>
      </c>
      <c r="K5" s="56"/>
      <c r="L5" s="10"/>
      <c r="M5" s="10"/>
      <c r="N5" s="7" t="s">
        <v>18</v>
      </c>
      <c r="O5" s="10"/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675</v>
      </c>
    </row>
    <row r="6" ht="15.75" customHeight="1">
      <c r="A6" s="6">
        <v>45705.0</v>
      </c>
      <c r="B6" s="6"/>
      <c r="C6" s="7">
        <v>168109.0</v>
      </c>
      <c r="D6" s="7" t="s">
        <v>54</v>
      </c>
      <c r="E6" s="6">
        <v>44896.0</v>
      </c>
      <c r="F6" s="52">
        <f t="shared" si="1"/>
        <v>26</v>
      </c>
      <c r="G6" s="6">
        <v>45073.0</v>
      </c>
      <c r="H6" s="52">
        <f t="shared" si="2"/>
        <v>20</v>
      </c>
      <c r="I6" s="7" t="s">
        <v>44</v>
      </c>
      <c r="J6" s="10"/>
      <c r="K6" s="56"/>
      <c r="L6" s="10"/>
      <c r="M6" s="10"/>
      <c r="N6" s="7" t="s">
        <v>18</v>
      </c>
      <c r="O6" s="10"/>
      <c r="Q6" s="16" t="s">
        <v>19</v>
      </c>
      <c r="R6" s="17">
        <f>COUNTIFS(N:N,"prioridade",B:B,S2)</f>
        <v>0</v>
      </c>
      <c r="S6" s="19"/>
      <c r="T6" s="16" t="s">
        <v>19</v>
      </c>
      <c r="U6" s="17">
        <f>COUNTIFS(N:N,"PRIORIDADE")</f>
        <v>17</v>
      </c>
    </row>
    <row r="7" ht="15.75" customHeight="1">
      <c r="A7" s="6">
        <v>45705.0</v>
      </c>
      <c r="B7" s="6"/>
      <c r="C7" s="7">
        <v>180633.0</v>
      </c>
      <c r="D7" s="7" t="s">
        <v>54</v>
      </c>
      <c r="E7" s="6">
        <v>45139.0</v>
      </c>
      <c r="F7" s="52">
        <f t="shared" si="1"/>
        <v>18</v>
      </c>
      <c r="G7" s="9">
        <v>45141.0</v>
      </c>
      <c r="H7" s="52">
        <f t="shared" si="2"/>
        <v>18</v>
      </c>
      <c r="I7" s="7" t="s">
        <v>60</v>
      </c>
      <c r="J7" s="10"/>
      <c r="K7" s="56"/>
      <c r="L7" s="10"/>
      <c r="M7" s="10"/>
      <c r="N7" s="7" t="s">
        <v>18</v>
      </c>
      <c r="O7" s="10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1</v>
      </c>
    </row>
    <row r="8" ht="15.75" customHeight="1">
      <c r="A8" s="6">
        <v>45705.0</v>
      </c>
      <c r="B8" s="6"/>
      <c r="C8" s="7">
        <v>186623.0</v>
      </c>
      <c r="D8" s="7" t="s">
        <v>54</v>
      </c>
      <c r="E8" s="67">
        <v>45170.0</v>
      </c>
      <c r="F8" s="52">
        <f t="shared" si="1"/>
        <v>17</v>
      </c>
      <c r="G8" s="67">
        <v>45208.0</v>
      </c>
      <c r="H8" s="52">
        <f t="shared" si="2"/>
        <v>16</v>
      </c>
      <c r="I8" s="7" t="s">
        <v>56</v>
      </c>
      <c r="J8" s="10"/>
      <c r="K8" s="56"/>
      <c r="L8" s="10"/>
      <c r="M8" s="10"/>
      <c r="N8" s="7" t="s">
        <v>18</v>
      </c>
      <c r="O8" s="10"/>
      <c r="Q8" s="16" t="s">
        <v>21</v>
      </c>
      <c r="R8" s="17">
        <f>COUNTIFS(N:N,"aprovado",B:B,S2)</f>
        <v>2</v>
      </c>
      <c r="S8" s="19"/>
      <c r="T8" s="16" t="s">
        <v>21</v>
      </c>
      <c r="U8" s="17">
        <f>COUNTIFS(N:N,"APROVADO")</f>
        <v>2</v>
      </c>
    </row>
    <row r="9" ht="15.75" customHeight="1">
      <c r="A9" s="6">
        <v>45705.0</v>
      </c>
      <c r="B9" s="6"/>
      <c r="C9" s="7">
        <v>217138.0</v>
      </c>
      <c r="D9" s="7" t="s">
        <v>54</v>
      </c>
      <c r="E9" s="6">
        <v>45352.0</v>
      </c>
      <c r="F9" s="52">
        <f t="shared" si="1"/>
        <v>11</v>
      </c>
      <c r="G9" s="9">
        <v>45454.0</v>
      </c>
      <c r="H9" s="52">
        <f t="shared" si="2"/>
        <v>8</v>
      </c>
      <c r="I9" s="7" t="s">
        <v>60</v>
      </c>
      <c r="J9" s="10"/>
      <c r="K9" s="56"/>
      <c r="L9" s="10"/>
      <c r="M9" s="10"/>
      <c r="N9" s="7" t="s">
        <v>18</v>
      </c>
      <c r="O9" s="10"/>
      <c r="Q9" s="21" t="s">
        <v>22</v>
      </c>
      <c r="R9" s="17">
        <f>COUNTIFS(N:N,"quitado",B:B,S2)</f>
        <v>1</v>
      </c>
      <c r="S9" s="19"/>
      <c r="T9" s="21" t="s">
        <v>22</v>
      </c>
      <c r="U9" s="17">
        <f>COUNTIFS(N:N,"QUITADO")</f>
        <v>5</v>
      </c>
    </row>
    <row r="10" ht="15.75" customHeight="1">
      <c r="A10" s="6">
        <v>45705.0</v>
      </c>
      <c r="B10" s="6"/>
      <c r="C10" s="7">
        <v>227032.0</v>
      </c>
      <c r="D10" s="7" t="s">
        <v>54</v>
      </c>
      <c r="E10" s="6">
        <v>45078.0</v>
      </c>
      <c r="F10" s="52">
        <f t="shared" si="1"/>
        <v>20</v>
      </c>
      <c r="G10" s="6">
        <v>45539.0</v>
      </c>
      <c r="H10" s="52">
        <f t="shared" si="2"/>
        <v>5</v>
      </c>
      <c r="I10" s="7" t="s">
        <v>60</v>
      </c>
      <c r="J10" s="10"/>
      <c r="K10" s="56"/>
      <c r="L10" s="10"/>
      <c r="M10" s="10"/>
      <c r="N10" s="7" t="s">
        <v>18</v>
      </c>
      <c r="O10" s="10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1</v>
      </c>
    </row>
    <row r="11" ht="15.75" customHeight="1">
      <c r="A11" s="6">
        <v>45705.0</v>
      </c>
      <c r="B11" s="6"/>
      <c r="C11" s="7">
        <v>207534.0</v>
      </c>
      <c r="D11" s="7" t="s">
        <v>54</v>
      </c>
      <c r="E11" s="6">
        <v>45352.0</v>
      </c>
      <c r="F11" s="52">
        <f t="shared" si="1"/>
        <v>11</v>
      </c>
      <c r="G11" s="6">
        <v>45394.0</v>
      </c>
      <c r="H11" s="52">
        <f t="shared" si="2"/>
        <v>10</v>
      </c>
      <c r="I11" s="7" t="s">
        <v>60</v>
      </c>
      <c r="J11" s="10"/>
      <c r="K11" s="56"/>
      <c r="L11" s="10"/>
      <c r="M11" s="10"/>
      <c r="N11" s="7" t="s">
        <v>18</v>
      </c>
      <c r="O11" s="10"/>
      <c r="Q11" s="16" t="s">
        <v>24</v>
      </c>
      <c r="R11" s="17">
        <f>COUNTIFS(N:N,"cancelado",B:B,S2)</f>
        <v>0</v>
      </c>
      <c r="S11" s="19"/>
      <c r="T11" s="16" t="s">
        <v>24</v>
      </c>
      <c r="U11" s="17">
        <f>COUNTIFS(N:N,"CANCELADO")</f>
        <v>5</v>
      </c>
    </row>
    <row r="12" ht="15.75" customHeight="1">
      <c r="A12" s="6">
        <v>45705.0</v>
      </c>
      <c r="B12" s="10"/>
      <c r="C12" s="7">
        <v>198530.0</v>
      </c>
      <c r="D12" s="7" t="s">
        <v>54</v>
      </c>
      <c r="E12" s="6">
        <v>45261.0</v>
      </c>
      <c r="F12" s="52">
        <f t="shared" si="1"/>
        <v>14</v>
      </c>
      <c r="G12" s="6">
        <v>45309.0</v>
      </c>
      <c r="H12" s="52">
        <f t="shared" si="2"/>
        <v>13</v>
      </c>
      <c r="I12" s="7" t="s">
        <v>69</v>
      </c>
      <c r="J12" s="7" t="s">
        <v>156</v>
      </c>
      <c r="K12" s="56"/>
      <c r="L12" s="10"/>
      <c r="M12" s="10"/>
      <c r="N12" s="7" t="s">
        <v>18</v>
      </c>
      <c r="O12" s="10"/>
      <c r="Q12" s="22" t="s">
        <v>25</v>
      </c>
      <c r="R12" s="23">
        <f>SUM(R3,R4,R8,R9)</f>
        <v>6</v>
      </c>
      <c r="S12" s="24"/>
      <c r="T12" s="22" t="s">
        <v>25</v>
      </c>
      <c r="U12" s="23">
        <f>SUM(U3:U11)</f>
        <v>709</v>
      </c>
    </row>
    <row r="13">
      <c r="A13" s="6">
        <v>45705.0</v>
      </c>
      <c r="B13" s="10"/>
      <c r="C13" s="7">
        <v>221297.0</v>
      </c>
      <c r="D13" s="7" t="s">
        <v>54</v>
      </c>
      <c r="E13" s="6">
        <v>45413.0</v>
      </c>
      <c r="F13" s="52">
        <f t="shared" si="1"/>
        <v>9</v>
      </c>
      <c r="G13" s="6">
        <v>45485.0</v>
      </c>
      <c r="H13" s="52">
        <f t="shared" si="2"/>
        <v>7</v>
      </c>
      <c r="I13" s="7" t="s">
        <v>44</v>
      </c>
      <c r="J13" s="10"/>
      <c r="K13" s="56"/>
      <c r="L13" s="10"/>
      <c r="M13" s="10"/>
      <c r="N13" s="7" t="s">
        <v>18</v>
      </c>
      <c r="O13" s="10"/>
      <c r="Q13" s="25"/>
    </row>
    <row r="14">
      <c r="A14" s="61">
        <v>45705.0</v>
      </c>
      <c r="B14" s="6">
        <v>45706.0</v>
      </c>
      <c r="C14" s="60">
        <v>237681.0</v>
      </c>
      <c r="D14" s="60" t="s">
        <v>92</v>
      </c>
      <c r="E14" s="61">
        <v>44986.0</v>
      </c>
      <c r="F14" s="62">
        <f t="shared" si="1"/>
        <v>23</v>
      </c>
      <c r="G14" s="68">
        <v>45647.0</v>
      </c>
      <c r="H14" s="62">
        <f t="shared" si="2"/>
        <v>1</v>
      </c>
      <c r="I14" s="60" t="s">
        <v>57</v>
      </c>
      <c r="J14" s="69">
        <v>308.0</v>
      </c>
      <c r="K14" s="70" t="s">
        <v>157</v>
      </c>
      <c r="L14" s="69" t="s">
        <v>66</v>
      </c>
      <c r="M14" s="71" t="s">
        <v>158</v>
      </c>
      <c r="N14" s="7" t="s">
        <v>17</v>
      </c>
      <c r="O14" s="69" t="s">
        <v>119</v>
      </c>
    </row>
    <row r="15">
      <c r="A15" s="6">
        <v>45705.0</v>
      </c>
      <c r="B15" s="10"/>
      <c r="C15" s="7">
        <v>229662.0</v>
      </c>
      <c r="D15" s="7" t="s">
        <v>54</v>
      </c>
      <c r="E15" s="6">
        <v>45444.0</v>
      </c>
      <c r="F15" s="52">
        <f t="shared" si="1"/>
        <v>8</v>
      </c>
      <c r="G15" s="6">
        <v>45567.0</v>
      </c>
      <c r="H15" s="52">
        <f t="shared" si="2"/>
        <v>4</v>
      </c>
      <c r="I15" s="7" t="s">
        <v>56</v>
      </c>
      <c r="J15" s="10"/>
      <c r="K15" s="56"/>
      <c r="L15" s="10"/>
      <c r="M15" s="10"/>
      <c r="N15" s="7" t="s">
        <v>18</v>
      </c>
      <c r="O15" s="10"/>
    </row>
    <row r="16">
      <c r="A16" s="6">
        <v>45705.0</v>
      </c>
      <c r="B16" s="10"/>
      <c r="C16" s="7">
        <v>225561.0</v>
      </c>
      <c r="D16" s="7" t="s">
        <v>54</v>
      </c>
      <c r="E16" s="6">
        <v>45536.0</v>
      </c>
      <c r="F16" s="52">
        <f t="shared" si="1"/>
        <v>5</v>
      </c>
      <c r="G16" s="6">
        <v>45553.0</v>
      </c>
      <c r="H16" s="52">
        <f t="shared" si="2"/>
        <v>5</v>
      </c>
      <c r="I16" s="7" t="s">
        <v>48</v>
      </c>
      <c r="J16" s="10"/>
      <c r="K16" s="56"/>
      <c r="L16" s="10"/>
      <c r="M16" s="10"/>
      <c r="N16" s="7" t="s">
        <v>18</v>
      </c>
      <c r="O16" s="10"/>
    </row>
    <row r="17">
      <c r="A17" s="6">
        <v>45705.0</v>
      </c>
      <c r="B17" s="10"/>
      <c r="C17" s="7">
        <v>189633.0</v>
      </c>
      <c r="D17" s="7" t="s">
        <v>64</v>
      </c>
      <c r="E17" s="6">
        <v>45139.0</v>
      </c>
      <c r="F17" s="52">
        <f t="shared" si="1"/>
        <v>18</v>
      </c>
      <c r="G17" s="9">
        <v>45223.0</v>
      </c>
      <c r="H17" s="52">
        <f t="shared" si="2"/>
        <v>15</v>
      </c>
      <c r="I17" s="7" t="s">
        <v>60</v>
      </c>
      <c r="J17" s="10"/>
      <c r="K17" s="56"/>
      <c r="L17" s="10"/>
      <c r="M17" s="10"/>
      <c r="N17" s="7" t="s">
        <v>18</v>
      </c>
      <c r="O17" s="10"/>
    </row>
    <row r="18">
      <c r="A18" s="6">
        <v>45705.0</v>
      </c>
      <c r="B18" s="10"/>
      <c r="C18" s="7">
        <v>193669.0</v>
      </c>
      <c r="D18" s="7" t="s">
        <v>64</v>
      </c>
      <c r="E18" s="6">
        <v>45231.0</v>
      </c>
      <c r="F18" s="52">
        <f t="shared" si="1"/>
        <v>15</v>
      </c>
      <c r="G18" s="9">
        <v>45252.0</v>
      </c>
      <c r="H18" s="52">
        <f t="shared" si="2"/>
        <v>14</v>
      </c>
      <c r="I18" s="7" t="s">
        <v>69</v>
      </c>
      <c r="J18" s="7" t="s">
        <v>159</v>
      </c>
      <c r="K18" s="56"/>
      <c r="L18" s="10"/>
      <c r="M18" s="10"/>
      <c r="N18" s="7" t="s">
        <v>18</v>
      </c>
      <c r="O18" s="10"/>
    </row>
    <row r="19">
      <c r="A19" s="6">
        <v>45705.0</v>
      </c>
      <c r="B19" s="10"/>
      <c r="C19" s="7">
        <v>212374.0</v>
      </c>
      <c r="D19" s="7" t="s">
        <v>64</v>
      </c>
      <c r="E19" s="6">
        <v>45323.0</v>
      </c>
      <c r="F19" s="52">
        <f t="shared" si="1"/>
        <v>12</v>
      </c>
      <c r="G19" s="6">
        <v>45414.0</v>
      </c>
      <c r="H19" s="52">
        <f t="shared" si="2"/>
        <v>9</v>
      </c>
      <c r="I19" s="7" t="s">
        <v>69</v>
      </c>
      <c r="J19" s="7">
        <v>301.0</v>
      </c>
      <c r="K19" s="56"/>
      <c r="L19" s="10"/>
      <c r="M19" s="10"/>
      <c r="N19" s="7" t="s">
        <v>18</v>
      </c>
      <c r="O19" s="10"/>
    </row>
    <row r="20">
      <c r="A20" s="6">
        <v>45705.0</v>
      </c>
      <c r="B20" s="10"/>
      <c r="C20" s="7">
        <v>226839.0</v>
      </c>
      <c r="D20" s="7" t="s">
        <v>64</v>
      </c>
      <c r="E20" s="6">
        <v>45474.0</v>
      </c>
      <c r="F20" s="52">
        <f t="shared" si="1"/>
        <v>7</v>
      </c>
      <c r="G20" s="6">
        <v>45540.0</v>
      </c>
      <c r="H20" s="52">
        <f t="shared" si="2"/>
        <v>5</v>
      </c>
      <c r="I20" s="7" t="s">
        <v>48</v>
      </c>
      <c r="J20" s="10"/>
      <c r="K20" s="56"/>
      <c r="L20" s="10"/>
      <c r="M20" s="10"/>
      <c r="N20" s="7" t="s">
        <v>18</v>
      </c>
      <c r="O20" s="10"/>
    </row>
    <row r="21">
      <c r="A21" s="6">
        <v>45705.0</v>
      </c>
      <c r="B21" s="10"/>
      <c r="C21" s="7">
        <v>213331.0</v>
      </c>
      <c r="D21" s="7" t="s">
        <v>68</v>
      </c>
      <c r="E21" s="6">
        <v>45383.0</v>
      </c>
      <c r="F21" s="52">
        <f t="shared" si="1"/>
        <v>10</v>
      </c>
      <c r="G21" s="6">
        <v>45419.0</v>
      </c>
      <c r="H21" s="52">
        <f t="shared" si="2"/>
        <v>9</v>
      </c>
      <c r="I21" s="7" t="s">
        <v>160</v>
      </c>
      <c r="J21" s="10"/>
      <c r="K21" s="56"/>
      <c r="L21" s="10"/>
      <c r="M21" s="10"/>
      <c r="N21" s="7" t="s">
        <v>18</v>
      </c>
      <c r="O21" s="10"/>
    </row>
    <row r="22">
      <c r="A22" s="6">
        <v>45705.0</v>
      </c>
      <c r="B22" s="10"/>
      <c r="C22" s="7">
        <v>128457.0</v>
      </c>
      <c r="D22" s="7" t="s">
        <v>68</v>
      </c>
      <c r="E22" s="6">
        <v>43862.0</v>
      </c>
      <c r="F22" s="52">
        <f t="shared" si="1"/>
        <v>60</v>
      </c>
      <c r="G22" s="6">
        <v>44695.0</v>
      </c>
      <c r="H22" s="52">
        <f t="shared" si="2"/>
        <v>33</v>
      </c>
      <c r="I22" s="7" t="s">
        <v>117</v>
      </c>
      <c r="J22" s="10"/>
      <c r="K22" s="56"/>
      <c r="L22" s="10"/>
      <c r="M22" s="10"/>
      <c r="N22" s="7" t="s">
        <v>18</v>
      </c>
      <c r="O22" s="10"/>
    </row>
    <row r="23">
      <c r="A23" s="6">
        <v>45705.0</v>
      </c>
      <c r="B23" s="10"/>
      <c r="C23" s="7">
        <v>190803.0</v>
      </c>
      <c r="D23" s="7" t="s">
        <v>68</v>
      </c>
      <c r="E23" s="6">
        <v>45200.0</v>
      </c>
      <c r="F23" s="52">
        <f t="shared" si="1"/>
        <v>16</v>
      </c>
      <c r="G23" s="9">
        <v>45225.0</v>
      </c>
      <c r="H23" s="52">
        <f t="shared" si="2"/>
        <v>15</v>
      </c>
      <c r="I23" s="7" t="s">
        <v>69</v>
      </c>
      <c r="J23" s="7" t="s">
        <v>79</v>
      </c>
      <c r="K23" s="56"/>
      <c r="L23" s="10"/>
      <c r="M23" s="10"/>
      <c r="N23" s="7" t="s">
        <v>18</v>
      </c>
      <c r="O23" s="10"/>
    </row>
    <row r="24">
      <c r="A24" s="6">
        <v>45705.0</v>
      </c>
      <c r="B24" s="10"/>
      <c r="C24" s="7">
        <v>208098.0</v>
      </c>
      <c r="D24" s="7" t="s">
        <v>68</v>
      </c>
      <c r="E24" s="6">
        <v>45261.0</v>
      </c>
      <c r="F24" s="52">
        <f t="shared" si="1"/>
        <v>14</v>
      </c>
      <c r="G24" s="6">
        <v>45378.0</v>
      </c>
      <c r="H24" s="52">
        <f t="shared" si="2"/>
        <v>10</v>
      </c>
      <c r="I24" s="7" t="s">
        <v>69</v>
      </c>
      <c r="J24" s="7">
        <v>310.0</v>
      </c>
      <c r="K24" s="56"/>
      <c r="L24" s="10"/>
      <c r="M24" s="10"/>
      <c r="N24" s="7" t="s">
        <v>18</v>
      </c>
      <c r="O24" s="10"/>
    </row>
    <row r="25">
      <c r="A25" s="6">
        <v>45705.0</v>
      </c>
      <c r="B25" s="10"/>
      <c r="C25" s="7">
        <v>212865.0</v>
      </c>
      <c r="D25" s="7" t="s">
        <v>68</v>
      </c>
      <c r="E25" s="6">
        <v>45139.0</v>
      </c>
      <c r="F25" s="52">
        <f t="shared" si="1"/>
        <v>18</v>
      </c>
      <c r="G25" s="6">
        <v>45414.0</v>
      </c>
      <c r="H25" s="52">
        <f t="shared" si="2"/>
        <v>9</v>
      </c>
      <c r="I25" s="7" t="s">
        <v>69</v>
      </c>
      <c r="J25" s="7" t="s">
        <v>7</v>
      </c>
      <c r="K25" s="53" t="s">
        <v>155</v>
      </c>
      <c r="L25" s="10"/>
      <c r="M25" s="7" t="s">
        <v>161</v>
      </c>
      <c r="N25" s="7" t="s">
        <v>22</v>
      </c>
      <c r="O25" s="10"/>
    </row>
    <row r="26">
      <c r="A26" s="6">
        <v>45705.0</v>
      </c>
      <c r="B26" s="10"/>
      <c r="C26" s="7">
        <v>202971.0</v>
      </c>
      <c r="D26" s="7" t="s">
        <v>68</v>
      </c>
      <c r="E26" s="6">
        <v>45261.0</v>
      </c>
      <c r="F26" s="52">
        <f t="shared" si="1"/>
        <v>14</v>
      </c>
      <c r="G26" s="6">
        <v>45341.0</v>
      </c>
      <c r="H26" s="52">
        <f t="shared" si="2"/>
        <v>11</v>
      </c>
      <c r="I26" s="7" t="s">
        <v>56</v>
      </c>
      <c r="J26" s="10"/>
      <c r="K26" s="56"/>
      <c r="L26" s="10"/>
      <c r="M26" s="10"/>
      <c r="N26" s="7" t="s">
        <v>18</v>
      </c>
      <c r="O26" s="10"/>
    </row>
    <row r="27">
      <c r="A27" s="6">
        <v>45705.0</v>
      </c>
      <c r="B27" s="10"/>
      <c r="C27" s="7">
        <v>192819.0</v>
      </c>
      <c r="D27" s="7" t="s">
        <v>68</v>
      </c>
      <c r="E27" s="6">
        <v>45231.0</v>
      </c>
      <c r="F27" s="52">
        <f t="shared" si="1"/>
        <v>15</v>
      </c>
      <c r="G27" s="9">
        <v>45244.0</v>
      </c>
      <c r="H27" s="52">
        <f t="shared" si="2"/>
        <v>15</v>
      </c>
      <c r="I27" s="7" t="s">
        <v>44</v>
      </c>
      <c r="J27" s="10"/>
      <c r="K27" s="56"/>
      <c r="L27" s="10"/>
      <c r="M27" s="10"/>
      <c r="N27" s="7" t="s">
        <v>18</v>
      </c>
      <c r="O27" s="10"/>
    </row>
    <row r="28">
      <c r="A28" s="6">
        <v>45705.0</v>
      </c>
      <c r="B28" s="10"/>
      <c r="C28" s="7">
        <v>220082.0</v>
      </c>
      <c r="D28" s="7" t="s">
        <v>68</v>
      </c>
      <c r="E28" s="6">
        <v>45444.0</v>
      </c>
      <c r="F28" s="52">
        <f t="shared" si="1"/>
        <v>8</v>
      </c>
      <c r="G28" s="6">
        <v>45476.0</v>
      </c>
      <c r="H28" s="52">
        <f t="shared" si="2"/>
        <v>7</v>
      </c>
      <c r="I28" s="7" t="s">
        <v>69</v>
      </c>
      <c r="J28" s="7">
        <v>309.0</v>
      </c>
      <c r="K28" s="56"/>
      <c r="L28" s="10"/>
      <c r="M28" s="10"/>
      <c r="N28" s="7" t="s">
        <v>18</v>
      </c>
      <c r="O28" s="10"/>
    </row>
    <row r="29">
      <c r="A29" s="6">
        <v>45705.0</v>
      </c>
      <c r="B29" s="10"/>
      <c r="C29" s="7">
        <v>188721.0</v>
      </c>
      <c r="D29" s="7" t="s">
        <v>68</v>
      </c>
      <c r="E29" s="6">
        <v>45170.0</v>
      </c>
      <c r="F29" s="52">
        <f t="shared" si="1"/>
        <v>17</v>
      </c>
      <c r="G29" s="6">
        <v>45206.0</v>
      </c>
      <c r="H29" s="52">
        <f t="shared" si="2"/>
        <v>16</v>
      </c>
      <c r="I29" s="7" t="s">
        <v>56</v>
      </c>
      <c r="J29" s="10"/>
      <c r="K29" s="56"/>
      <c r="L29" s="10"/>
      <c r="M29" s="10"/>
      <c r="N29" s="7" t="s">
        <v>18</v>
      </c>
      <c r="O29" s="10"/>
    </row>
    <row r="30">
      <c r="A30" s="6">
        <v>45705.0</v>
      </c>
      <c r="B30" s="10"/>
      <c r="C30" s="7">
        <v>224506.0</v>
      </c>
      <c r="D30" s="7" t="s">
        <v>68</v>
      </c>
      <c r="E30" s="6">
        <v>45444.0</v>
      </c>
      <c r="F30" s="52">
        <f t="shared" si="1"/>
        <v>8</v>
      </c>
      <c r="G30" s="6">
        <v>45513.0</v>
      </c>
      <c r="H30" s="52">
        <f t="shared" si="2"/>
        <v>6</v>
      </c>
      <c r="I30" s="7" t="s">
        <v>60</v>
      </c>
      <c r="J30" s="10"/>
      <c r="K30" s="56"/>
      <c r="L30" s="10"/>
      <c r="M30" s="10"/>
      <c r="N30" s="7" t="s">
        <v>18</v>
      </c>
      <c r="O30" s="10"/>
    </row>
    <row r="31">
      <c r="A31" s="6">
        <v>45705.0</v>
      </c>
      <c r="B31" s="10"/>
      <c r="C31" s="7">
        <v>223310.0</v>
      </c>
      <c r="D31" s="7" t="s">
        <v>68</v>
      </c>
      <c r="E31" s="6">
        <v>45352.0</v>
      </c>
      <c r="F31" s="52">
        <f t="shared" si="1"/>
        <v>11</v>
      </c>
      <c r="G31" s="6">
        <v>45503.0</v>
      </c>
      <c r="H31" s="52">
        <f t="shared" si="2"/>
        <v>6</v>
      </c>
      <c r="I31" s="7" t="s">
        <v>44</v>
      </c>
      <c r="J31" s="10"/>
      <c r="K31" s="56"/>
      <c r="L31" s="10"/>
      <c r="M31" s="10"/>
      <c r="N31" s="7" t="s">
        <v>18</v>
      </c>
      <c r="O31" s="10"/>
    </row>
    <row r="32">
      <c r="A32" s="6">
        <v>45705.0</v>
      </c>
      <c r="B32" s="10"/>
      <c r="C32" s="7">
        <v>240709.0</v>
      </c>
      <c r="D32" s="7" t="s">
        <v>68</v>
      </c>
      <c r="E32" s="6">
        <v>45566.0</v>
      </c>
      <c r="F32" s="52">
        <f t="shared" si="1"/>
        <v>4</v>
      </c>
      <c r="G32" s="6">
        <v>45684.0</v>
      </c>
      <c r="H32" s="52">
        <f t="shared" si="2"/>
        <v>0</v>
      </c>
      <c r="I32" s="7" t="s">
        <v>69</v>
      </c>
      <c r="J32" s="7">
        <v>302.0</v>
      </c>
      <c r="K32" s="56"/>
      <c r="L32" s="10"/>
      <c r="M32" s="10"/>
      <c r="N32" s="7" t="s">
        <v>18</v>
      </c>
      <c r="O32" s="10"/>
    </row>
    <row r="33">
      <c r="A33" s="6">
        <v>45705.0</v>
      </c>
      <c r="B33" s="10"/>
      <c r="C33" s="7">
        <v>226200.0</v>
      </c>
      <c r="D33" s="7" t="s">
        <v>71</v>
      </c>
      <c r="E33" s="6">
        <v>45474.0</v>
      </c>
      <c r="F33" s="52">
        <f t="shared" si="1"/>
        <v>7</v>
      </c>
      <c r="G33" s="6">
        <v>45539.0</v>
      </c>
      <c r="H33" s="52">
        <f t="shared" si="2"/>
        <v>5</v>
      </c>
      <c r="I33" s="7" t="s">
        <v>69</v>
      </c>
      <c r="J33" s="7">
        <v>310.0</v>
      </c>
      <c r="K33" s="56"/>
      <c r="L33" s="10"/>
      <c r="M33" s="10"/>
      <c r="N33" s="7" t="s">
        <v>18</v>
      </c>
      <c r="O33" s="10"/>
    </row>
    <row r="34">
      <c r="A34" s="6">
        <v>45705.0</v>
      </c>
      <c r="B34" s="10"/>
      <c r="C34" s="7">
        <v>189629.0</v>
      </c>
      <c r="D34" s="7" t="s">
        <v>71</v>
      </c>
      <c r="E34" s="6">
        <v>45200.0</v>
      </c>
      <c r="F34" s="52">
        <f t="shared" si="1"/>
        <v>16</v>
      </c>
      <c r="G34" s="9">
        <v>45226.0</v>
      </c>
      <c r="H34" s="52">
        <f t="shared" si="2"/>
        <v>15</v>
      </c>
      <c r="I34" s="7" t="s">
        <v>48</v>
      </c>
      <c r="J34" s="10"/>
      <c r="K34" s="56"/>
      <c r="L34" s="10"/>
      <c r="M34" s="10"/>
      <c r="N34" s="7" t="s">
        <v>18</v>
      </c>
      <c r="O34" s="10"/>
    </row>
    <row r="35">
      <c r="A35" s="6">
        <v>45705.0</v>
      </c>
      <c r="B35" s="10"/>
      <c r="C35" s="7">
        <v>233753.0</v>
      </c>
      <c r="D35" s="7" t="s">
        <v>71</v>
      </c>
      <c r="E35" s="6">
        <v>45292.0</v>
      </c>
      <c r="F35" s="52">
        <f t="shared" si="1"/>
        <v>13</v>
      </c>
      <c r="G35" s="6">
        <v>45543.0</v>
      </c>
      <c r="H35" s="52">
        <f t="shared" si="2"/>
        <v>5</v>
      </c>
      <c r="I35" s="7" t="s">
        <v>69</v>
      </c>
      <c r="J35" s="7">
        <v>328.0</v>
      </c>
      <c r="K35" s="56"/>
      <c r="L35" s="10"/>
      <c r="M35" s="10"/>
      <c r="N35" s="7" t="s">
        <v>18</v>
      </c>
      <c r="O35" s="10"/>
    </row>
    <row r="36">
      <c r="A36" s="6">
        <v>45705.0</v>
      </c>
      <c r="B36" s="10"/>
      <c r="C36" s="7">
        <v>158756.0</v>
      </c>
      <c r="D36" s="7" t="s">
        <v>74</v>
      </c>
      <c r="E36" s="6">
        <v>44927.0</v>
      </c>
      <c r="F36" s="52">
        <f t="shared" si="1"/>
        <v>25</v>
      </c>
      <c r="G36" s="6">
        <v>44956.0</v>
      </c>
      <c r="H36" s="52">
        <f t="shared" si="2"/>
        <v>24</v>
      </c>
      <c r="I36" s="7" t="s">
        <v>41</v>
      </c>
      <c r="J36" s="10"/>
      <c r="K36" s="56"/>
      <c r="L36" s="10"/>
      <c r="M36" s="10"/>
      <c r="N36" s="7" t="s">
        <v>18</v>
      </c>
      <c r="O36" s="10"/>
    </row>
    <row r="37">
      <c r="A37" s="6">
        <v>45705.0</v>
      </c>
      <c r="B37" s="10"/>
      <c r="C37" s="7">
        <v>200712.0</v>
      </c>
      <c r="D37" s="7" t="s">
        <v>74</v>
      </c>
      <c r="E37" s="6">
        <v>45261.0</v>
      </c>
      <c r="F37" s="52">
        <f t="shared" si="1"/>
        <v>14</v>
      </c>
      <c r="G37" s="6">
        <v>45321.0</v>
      </c>
      <c r="H37" s="52">
        <f t="shared" si="2"/>
        <v>12</v>
      </c>
      <c r="I37" s="7" t="s">
        <v>44</v>
      </c>
      <c r="J37" s="10"/>
      <c r="K37" s="56"/>
      <c r="L37" s="10"/>
      <c r="M37" s="10"/>
      <c r="N37" s="7" t="s">
        <v>18</v>
      </c>
      <c r="O37" s="10"/>
    </row>
    <row r="38">
      <c r="A38" s="6">
        <v>45705.0</v>
      </c>
      <c r="B38" s="10"/>
      <c r="C38" s="7">
        <v>218201.0</v>
      </c>
      <c r="D38" s="7" t="s">
        <v>74</v>
      </c>
      <c r="E38" s="6">
        <v>45383.0</v>
      </c>
      <c r="F38" s="52">
        <f t="shared" si="1"/>
        <v>10</v>
      </c>
      <c r="G38" s="6">
        <v>45460.0</v>
      </c>
      <c r="H38" s="52">
        <f t="shared" si="2"/>
        <v>8</v>
      </c>
      <c r="I38" s="7" t="s">
        <v>69</v>
      </c>
      <c r="J38" s="7" t="s">
        <v>135</v>
      </c>
      <c r="K38" s="56"/>
      <c r="L38" s="10"/>
      <c r="M38" s="10"/>
      <c r="N38" s="7" t="s">
        <v>18</v>
      </c>
      <c r="O38" s="10"/>
    </row>
    <row r="39">
      <c r="A39" s="6">
        <v>45705.0</v>
      </c>
      <c r="B39" s="10"/>
      <c r="C39" s="7">
        <v>220207.0</v>
      </c>
      <c r="D39" s="7" t="s">
        <v>74</v>
      </c>
      <c r="E39" s="6">
        <v>45444.0</v>
      </c>
      <c r="F39" s="52">
        <f t="shared" si="1"/>
        <v>8</v>
      </c>
      <c r="G39" s="6">
        <v>45481.0</v>
      </c>
      <c r="H39" s="52">
        <f t="shared" si="2"/>
        <v>7</v>
      </c>
      <c r="I39" s="7" t="s">
        <v>41</v>
      </c>
      <c r="J39" s="10"/>
      <c r="K39" s="56"/>
      <c r="L39" s="10"/>
      <c r="M39" s="10"/>
      <c r="N39" s="7" t="s">
        <v>18</v>
      </c>
      <c r="O39" s="10"/>
    </row>
    <row r="40">
      <c r="A40" s="6">
        <v>45705.0</v>
      </c>
      <c r="B40" s="10"/>
      <c r="C40" s="7">
        <v>223717.0</v>
      </c>
      <c r="D40" s="7" t="s">
        <v>74</v>
      </c>
      <c r="E40" s="6">
        <v>45474.0</v>
      </c>
      <c r="F40" s="52">
        <f t="shared" si="1"/>
        <v>7</v>
      </c>
      <c r="G40" s="6">
        <v>45506.0</v>
      </c>
      <c r="H40" s="52">
        <f t="shared" si="2"/>
        <v>6</v>
      </c>
      <c r="I40" s="7" t="s">
        <v>44</v>
      </c>
      <c r="J40" s="10"/>
      <c r="K40" s="56"/>
      <c r="L40" s="10"/>
      <c r="M40" s="10"/>
      <c r="N40" s="7" t="s">
        <v>18</v>
      </c>
      <c r="O40" s="10"/>
    </row>
    <row r="41">
      <c r="A41" s="6">
        <v>45705.0</v>
      </c>
      <c r="B41" s="10"/>
      <c r="C41" s="7">
        <v>195100.0</v>
      </c>
      <c r="D41" s="7" t="s">
        <v>74</v>
      </c>
      <c r="E41" s="6">
        <v>44986.0</v>
      </c>
      <c r="F41" s="52">
        <f t="shared" si="1"/>
        <v>23</v>
      </c>
      <c r="G41" s="6">
        <v>45266.0</v>
      </c>
      <c r="H41" s="52">
        <f t="shared" si="2"/>
        <v>14</v>
      </c>
      <c r="I41" s="7" t="s">
        <v>69</v>
      </c>
      <c r="J41" s="7" t="s">
        <v>76</v>
      </c>
      <c r="K41" s="56"/>
      <c r="L41" s="10"/>
      <c r="M41" s="10"/>
      <c r="N41" s="7" t="s">
        <v>18</v>
      </c>
      <c r="O41" s="7" t="s">
        <v>162</v>
      </c>
    </row>
    <row r="42">
      <c r="A42" s="6">
        <v>45705.0</v>
      </c>
      <c r="B42" s="10"/>
      <c r="C42" s="7">
        <v>211490.0</v>
      </c>
      <c r="D42" s="7" t="s">
        <v>74</v>
      </c>
      <c r="E42" s="6">
        <v>45383.0</v>
      </c>
      <c r="F42" s="52">
        <f t="shared" si="1"/>
        <v>10</v>
      </c>
      <c r="G42" s="6">
        <v>45408.0</v>
      </c>
      <c r="H42" s="52">
        <f t="shared" si="2"/>
        <v>9</v>
      </c>
      <c r="I42" s="7" t="s">
        <v>69</v>
      </c>
      <c r="J42" s="7">
        <v>316.0</v>
      </c>
      <c r="K42" s="56"/>
      <c r="L42" s="10"/>
      <c r="M42" s="10"/>
      <c r="N42" s="7" t="s">
        <v>18</v>
      </c>
      <c r="O42" s="10"/>
    </row>
    <row r="43">
      <c r="A43" s="6">
        <v>45705.0</v>
      </c>
      <c r="B43" s="10"/>
      <c r="C43" s="7">
        <v>179411.0</v>
      </c>
      <c r="D43" s="7" t="s">
        <v>74</v>
      </c>
      <c r="E43" s="6">
        <v>45078.0</v>
      </c>
      <c r="F43" s="52">
        <f t="shared" si="1"/>
        <v>20</v>
      </c>
      <c r="G43" s="6">
        <v>45176.0</v>
      </c>
      <c r="H43" s="52">
        <f t="shared" si="2"/>
        <v>17</v>
      </c>
      <c r="I43" s="7" t="s">
        <v>41</v>
      </c>
      <c r="J43" s="10"/>
      <c r="K43" s="56"/>
      <c r="L43" s="10"/>
      <c r="M43" s="10"/>
      <c r="N43" s="7" t="s">
        <v>18</v>
      </c>
      <c r="O43" s="10"/>
    </row>
    <row r="44">
      <c r="A44" s="6">
        <v>45705.0</v>
      </c>
      <c r="B44" s="10"/>
      <c r="C44" s="7">
        <v>182899.0</v>
      </c>
      <c r="D44" s="7" t="s">
        <v>74</v>
      </c>
      <c r="E44" s="6">
        <v>45139.0</v>
      </c>
      <c r="F44" s="52">
        <f t="shared" si="1"/>
        <v>18</v>
      </c>
      <c r="G44" s="6">
        <v>45156.0</v>
      </c>
      <c r="H44" s="52">
        <f t="shared" si="2"/>
        <v>18</v>
      </c>
      <c r="I44" s="7" t="s">
        <v>41</v>
      </c>
      <c r="J44" s="10"/>
      <c r="K44" s="56"/>
      <c r="L44" s="10"/>
      <c r="M44" s="10"/>
      <c r="N44" s="7" t="s">
        <v>18</v>
      </c>
      <c r="O44" s="10"/>
    </row>
    <row r="45">
      <c r="A45" s="6">
        <v>45705.0</v>
      </c>
      <c r="B45" s="10"/>
      <c r="C45" s="7">
        <v>198517.0</v>
      </c>
      <c r="D45" s="7" t="s">
        <v>74</v>
      </c>
      <c r="E45" s="6">
        <v>45292.0</v>
      </c>
      <c r="F45" s="52">
        <f t="shared" si="1"/>
        <v>13</v>
      </c>
      <c r="G45" s="6">
        <v>45303.0</v>
      </c>
      <c r="H45" s="52">
        <f t="shared" si="2"/>
        <v>13</v>
      </c>
      <c r="I45" s="7" t="s">
        <v>69</v>
      </c>
      <c r="J45" s="7" t="s">
        <v>7</v>
      </c>
      <c r="K45" s="53" t="s">
        <v>155</v>
      </c>
      <c r="L45" s="10"/>
      <c r="M45" s="7" t="s">
        <v>161</v>
      </c>
      <c r="N45" s="7" t="s">
        <v>22</v>
      </c>
      <c r="O45" s="10"/>
    </row>
    <row r="46">
      <c r="A46" s="6">
        <v>45705.0</v>
      </c>
      <c r="B46" s="10"/>
      <c r="C46" s="7">
        <v>212674.0</v>
      </c>
      <c r="D46" s="7" t="s">
        <v>74</v>
      </c>
      <c r="E46" s="6">
        <v>45383.0</v>
      </c>
      <c r="F46" s="52">
        <f t="shared" si="1"/>
        <v>10</v>
      </c>
      <c r="G46" s="6">
        <v>45412.0</v>
      </c>
      <c r="H46" s="52">
        <f t="shared" si="2"/>
        <v>9</v>
      </c>
      <c r="I46" s="7" t="s">
        <v>69</v>
      </c>
      <c r="J46" s="7">
        <v>312.0</v>
      </c>
      <c r="K46" s="56"/>
      <c r="L46" s="10"/>
      <c r="M46" s="10"/>
      <c r="N46" s="7" t="s">
        <v>18</v>
      </c>
      <c r="O46" s="10"/>
    </row>
    <row r="47">
      <c r="A47" s="6">
        <v>45705.0</v>
      </c>
      <c r="B47" s="10"/>
      <c r="C47" s="7">
        <v>230772.0</v>
      </c>
      <c r="D47" s="7" t="s">
        <v>74</v>
      </c>
      <c r="E47" s="6">
        <v>45383.0</v>
      </c>
      <c r="F47" s="52">
        <f t="shared" si="1"/>
        <v>10</v>
      </c>
      <c r="G47" s="9">
        <v>45576.0</v>
      </c>
      <c r="H47" s="52">
        <f t="shared" si="2"/>
        <v>4</v>
      </c>
      <c r="I47" s="7" t="s">
        <v>60</v>
      </c>
      <c r="J47" s="10"/>
      <c r="K47" s="56"/>
      <c r="L47" s="10"/>
      <c r="M47" s="10"/>
      <c r="N47" s="7" t="s">
        <v>18</v>
      </c>
      <c r="O47" s="10"/>
    </row>
    <row r="48">
      <c r="A48" s="6">
        <v>45705.0</v>
      </c>
      <c r="B48" s="10"/>
      <c r="C48" s="7">
        <v>219565.0</v>
      </c>
      <c r="D48" s="7" t="s">
        <v>74</v>
      </c>
      <c r="E48" s="6">
        <v>45413.0</v>
      </c>
      <c r="F48" s="52">
        <f t="shared" si="1"/>
        <v>9</v>
      </c>
      <c r="G48" s="6">
        <v>45470.0</v>
      </c>
      <c r="H48" s="52">
        <f t="shared" si="2"/>
        <v>7</v>
      </c>
      <c r="I48" s="7" t="s">
        <v>56</v>
      </c>
      <c r="J48" s="10"/>
      <c r="K48" s="56"/>
      <c r="L48" s="10"/>
      <c r="M48" s="10"/>
      <c r="N48" s="7" t="s">
        <v>18</v>
      </c>
      <c r="O48" s="10"/>
    </row>
    <row r="49">
      <c r="A49" s="6">
        <v>45705.0</v>
      </c>
      <c r="B49" s="10"/>
      <c r="C49" s="7">
        <v>224366.0</v>
      </c>
      <c r="D49" s="7" t="s">
        <v>74</v>
      </c>
      <c r="E49" s="6">
        <v>45474.0</v>
      </c>
      <c r="F49" s="52">
        <f t="shared" si="1"/>
        <v>7</v>
      </c>
      <c r="G49" s="6">
        <v>45513.0</v>
      </c>
      <c r="H49" s="52">
        <f t="shared" si="2"/>
        <v>6</v>
      </c>
      <c r="I49" s="7" t="s">
        <v>56</v>
      </c>
      <c r="J49" s="10"/>
      <c r="K49" s="56"/>
      <c r="L49" s="10"/>
      <c r="M49" s="10"/>
      <c r="N49" s="7" t="s">
        <v>18</v>
      </c>
      <c r="O49" s="10"/>
    </row>
    <row r="50">
      <c r="A50" s="6">
        <v>45705.0</v>
      </c>
      <c r="B50" s="10"/>
      <c r="C50" s="7">
        <v>219618.0</v>
      </c>
      <c r="D50" s="7" t="s">
        <v>74</v>
      </c>
      <c r="E50" s="6">
        <v>45444.0</v>
      </c>
      <c r="F50" s="52">
        <f t="shared" si="1"/>
        <v>8</v>
      </c>
      <c r="G50" s="6">
        <v>45490.0</v>
      </c>
      <c r="H50" s="52">
        <f t="shared" si="2"/>
        <v>7</v>
      </c>
      <c r="I50" s="7" t="s">
        <v>60</v>
      </c>
      <c r="J50" s="10"/>
      <c r="K50" s="56"/>
      <c r="L50" s="10"/>
      <c r="M50" s="10"/>
      <c r="N50" s="7" t="s">
        <v>18</v>
      </c>
      <c r="O50" s="10"/>
    </row>
    <row r="51">
      <c r="A51" s="6">
        <v>45705.0</v>
      </c>
      <c r="B51" s="10"/>
      <c r="C51" s="7">
        <v>228774.0</v>
      </c>
      <c r="D51" s="7" t="s">
        <v>74</v>
      </c>
      <c r="E51" s="6">
        <v>45474.0</v>
      </c>
      <c r="F51" s="52">
        <f t="shared" si="1"/>
        <v>7</v>
      </c>
      <c r="G51" s="6">
        <v>45558.0</v>
      </c>
      <c r="H51" s="52">
        <f t="shared" si="2"/>
        <v>4</v>
      </c>
      <c r="I51" s="7" t="s">
        <v>44</v>
      </c>
      <c r="J51" s="10"/>
      <c r="K51" s="56"/>
      <c r="L51" s="10"/>
      <c r="M51" s="10"/>
      <c r="N51" s="7" t="s">
        <v>18</v>
      </c>
      <c r="O51" s="10"/>
    </row>
    <row r="52">
      <c r="A52" s="6">
        <v>45705.0</v>
      </c>
      <c r="B52" s="10"/>
      <c r="C52" s="7">
        <v>222773.0</v>
      </c>
      <c r="D52" s="7" t="s">
        <v>82</v>
      </c>
      <c r="E52" s="6">
        <v>45474.0</v>
      </c>
      <c r="F52" s="52">
        <f t="shared" si="1"/>
        <v>7</v>
      </c>
      <c r="G52" s="6">
        <v>45504.0</v>
      </c>
      <c r="H52" s="52">
        <f t="shared" si="2"/>
        <v>6</v>
      </c>
      <c r="I52" s="7" t="s">
        <v>41</v>
      </c>
      <c r="J52" s="10"/>
      <c r="K52" s="56"/>
      <c r="L52" s="10"/>
      <c r="M52" s="10"/>
      <c r="N52" s="7" t="s">
        <v>18</v>
      </c>
      <c r="O52" s="10"/>
    </row>
    <row r="53">
      <c r="A53" s="6">
        <v>45705.0</v>
      </c>
      <c r="B53" s="10"/>
      <c r="C53" s="7">
        <v>140147.0</v>
      </c>
      <c r="D53" s="7" t="s">
        <v>82</v>
      </c>
      <c r="E53" s="6">
        <v>44562.0</v>
      </c>
      <c r="F53" s="52">
        <f t="shared" si="1"/>
        <v>37</v>
      </c>
      <c r="G53" s="6">
        <v>44774.0</v>
      </c>
      <c r="H53" s="52">
        <f t="shared" si="2"/>
        <v>30</v>
      </c>
      <c r="I53" s="7" t="s">
        <v>60</v>
      </c>
      <c r="J53" s="10"/>
      <c r="K53" s="56"/>
      <c r="L53" s="10"/>
      <c r="M53" s="10"/>
      <c r="N53" s="7" t="s">
        <v>18</v>
      </c>
      <c r="O53" s="10"/>
    </row>
    <row r="54">
      <c r="A54" s="6">
        <v>45705.0</v>
      </c>
      <c r="B54" s="10"/>
      <c r="C54" s="7">
        <v>164517.0</v>
      </c>
      <c r="D54" s="7" t="s">
        <v>82</v>
      </c>
      <c r="E54" s="6">
        <v>44986.0</v>
      </c>
      <c r="F54" s="52">
        <f t="shared" si="1"/>
        <v>23</v>
      </c>
      <c r="G54" s="6">
        <v>45003.0</v>
      </c>
      <c r="H54" s="52">
        <f t="shared" si="2"/>
        <v>23</v>
      </c>
      <c r="I54" s="7" t="s">
        <v>41</v>
      </c>
      <c r="J54" s="10"/>
      <c r="K54" s="56"/>
      <c r="L54" s="10"/>
      <c r="M54" s="10"/>
      <c r="N54" s="7" t="s">
        <v>18</v>
      </c>
      <c r="O54" s="10"/>
    </row>
    <row r="55">
      <c r="A55" s="6">
        <v>45705.0</v>
      </c>
      <c r="B55" s="10"/>
      <c r="C55" s="7">
        <v>209736.0</v>
      </c>
      <c r="D55" s="7" t="s">
        <v>82</v>
      </c>
      <c r="E55" s="6">
        <v>45383.0</v>
      </c>
      <c r="F55" s="52">
        <f t="shared" si="1"/>
        <v>10</v>
      </c>
      <c r="G55" s="6">
        <v>45391.0</v>
      </c>
      <c r="H55" s="52">
        <f t="shared" si="2"/>
        <v>10</v>
      </c>
      <c r="I55" s="7" t="s">
        <v>69</v>
      </c>
      <c r="J55" s="7">
        <v>314.0</v>
      </c>
      <c r="K55" s="56"/>
      <c r="L55" s="10"/>
      <c r="M55" s="10"/>
      <c r="N55" s="7" t="s">
        <v>18</v>
      </c>
      <c r="O55" s="10"/>
    </row>
    <row r="56">
      <c r="A56" s="6">
        <v>45705.0</v>
      </c>
      <c r="B56" s="10"/>
      <c r="C56" s="7">
        <v>217028.0</v>
      </c>
      <c r="D56" s="7" t="s">
        <v>82</v>
      </c>
      <c r="E56" s="6">
        <v>45261.0</v>
      </c>
      <c r="F56" s="52">
        <f t="shared" si="1"/>
        <v>14</v>
      </c>
      <c r="G56" s="6">
        <v>45448.0</v>
      </c>
      <c r="H56" s="52">
        <f t="shared" si="2"/>
        <v>8</v>
      </c>
      <c r="I56" s="7" t="s">
        <v>56</v>
      </c>
      <c r="J56" s="10"/>
      <c r="K56" s="56"/>
      <c r="L56" s="10"/>
      <c r="M56" s="10"/>
      <c r="N56" s="7" t="s">
        <v>18</v>
      </c>
      <c r="O56" s="10"/>
    </row>
    <row r="57">
      <c r="A57" s="6">
        <v>45705.0</v>
      </c>
      <c r="B57" s="10"/>
      <c r="C57" s="7">
        <v>206939.0</v>
      </c>
      <c r="D57" s="7" t="s">
        <v>82</v>
      </c>
      <c r="E57" s="6">
        <v>45352.0</v>
      </c>
      <c r="F57" s="52">
        <f t="shared" si="1"/>
        <v>11</v>
      </c>
      <c r="G57" s="6">
        <v>45370.0</v>
      </c>
      <c r="H57" s="52">
        <f t="shared" si="2"/>
        <v>10</v>
      </c>
      <c r="I57" s="7" t="s">
        <v>69</v>
      </c>
      <c r="J57" s="7" t="s">
        <v>58</v>
      </c>
      <c r="K57" s="56"/>
      <c r="L57" s="10"/>
      <c r="M57" s="10"/>
      <c r="N57" s="7" t="s">
        <v>18</v>
      </c>
      <c r="O57" s="10"/>
    </row>
    <row r="58">
      <c r="A58" s="6">
        <v>45705.0</v>
      </c>
      <c r="B58" s="10"/>
      <c r="C58" s="7">
        <v>218507.0</v>
      </c>
      <c r="D58" s="7" t="s">
        <v>82</v>
      </c>
      <c r="E58" s="6">
        <v>45444.0</v>
      </c>
      <c r="F58" s="52">
        <f t="shared" si="1"/>
        <v>8</v>
      </c>
      <c r="G58" s="6">
        <v>45463.0</v>
      </c>
      <c r="H58" s="52">
        <f t="shared" si="2"/>
        <v>7</v>
      </c>
      <c r="I58" s="7" t="s">
        <v>60</v>
      </c>
      <c r="J58" s="10"/>
      <c r="K58" s="56"/>
      <c r="L58" s="10"/>
      <c r="M58" s="10"/>
      <c r="N58" s="7" t="s">
        <v>18</v>
      </c>
      <c r="O58" s="10"/>
    </row>
    <row r="59">
      <c r="A59" s="6">
        <v>45705.0</v>
      </c>
      <c r="B59" s="10"/>
      <c r="C59" s="7">
        <v>220907.0</v>
      </c>
      <c r="D59" s="7" t="s">
        <v>82</v>
      </c>
      <c r="E59" s="6">
        <v>45323.0</v>
      </c>
      <c r="F59" s="52">
        <f t="shared" si="1"/>
        <v>12</v>
      </c>
      <c r="G59" s="6">
        <v>45482.0</v>
      </c>
      <c r="H59" s="52">
        <f t="shared" si="2"/>
        <v>7</v>
      </c>
      <c r="I59" s="7" t="s">
        <v>56</v>
      </c>
      <c r="J59" s="10"/>
      <c r="K59" s="56"/>
      <c r="L59" s="10"/>
      <c r="M59" s="10"/>
      <c r="N59" s="7" t="s">
        <v>18</v>
      </c>
      <c r="O59" s="10"/>
    </row>
    <row r="60">
      <c r="A60" s="6">
        <v>45705.0</v>
      </c>
      <c r="B60" s="10"/>
      <c r="C60" s="7">
        <v>238276.0</v>
      </c>
      <c r="D60" s="7" t="s">
        <v>82</v>
      </c>
      <c r="E60" s="6">
        <v>45323.0</v>
      </c>
      <c r="F60" s="52">
        <f t="shared" si="1"/>
        <v>12</v>
      </c>
      <c r="G60" s="6">
        <v>45663.0</v>
      </c>
      <c r="H60" s="52">
        <f t="shared" si="2"/>
        <v>1</v>
      </c>
      <c r="I60" s="7" t="s">
        <v>60</v>
      </c>
      <c r="J60" s="10"/>
      <c r="K60" s="56"/>
      <c r="L60" s="10"/>
      <c r="M60" s="10"/>
      <c r="N60" s="7" t="s">
        <v>18</v>
      </c>
      <c r="O60" s="10"/>
    </row>
    <row r="61">
      <c r="A61" s="6">
        <v>45705.0</v>
      </c>
      <c r="B61" s="10"/>
      <c r="C61" s="7">
        <v>227978.0</v>
      </c>
      <c r="D61" s="7" t="s">
        <v>82</v>
      </c>
      <c r="E61" s="6">
        <v>45444.0</v>
      </c>
      <c r="F61" s="52">
        <f t="shared" si="1"/>
        <v>8</v>
      </c>
      <c r="G61" s="6">
        <v>45548.0</v>
      </c>
      <c r="H61" s="52">
        <f t="shared" si="2"/>
        <v>5</v>
      </c>
      <c r="I61" s="7" t="s">
        <v>44</v>
      </c>
      <c r="J61" s="10"/>
      <c r="K61" s="56"/>
      <c r="L61" s="10"/>
      <c r="M61" s="10"/>
      <c r="N61" s="7" t="s">
        <v>18</v>
      </c>
      <c r="O61" s="10"/>
    </row>
    <row r="62">
      <c r="A62" s="6">
        <v>45705.0</v>
      </c>
      <c r="B62" s="10"/>
      <c r="C62" s="7">
        <v>230690.0</v>
      </c>
      <c r="D62" s="7" t="s">
        <v>82</v>
      </c>
      <c r="E62" s="6">
        <v>45536.0</v>
      </c>
      <c r="F62" s="52">
        <f t="shared" si="1"/>
        <v>5</v>
      </c>
      <c r="G62" s="9">
        <v>45575.0</v>
      </c>
      <c r="H62" s="52">
        <f t="shared" si="2"/>
        <v>4</v>
      </c>
      <c r="I62" s="7" t="s">
        <v>56</v>
      </c>
      <c r="J62" s="10"/>
      <c r="K62" s="56"/>
      <c r="L62" s="10"/>
      <c r="M62" s="10"/>
      <c r="N62" s="7" t="s">
        <v>18</v>
      </c>
      <c r="O62" s="10"/>
    </row>
    <row r="63">
      <c r="A63" s="6">
        <v>45705.0</v>
      </c>
      <c r="B63" s="10"/>
      <c r="C63" s="7">
        <v>170352.0</v>
      </c>
      <c r="D63" s="7" t="s">
        <v>83</v>
      </c>
      <c r="E63" s="6">
        <v>45017.0</v>
      </c>
      <c r="F63" s="52">
        <f t="shared" si="1"/>
        <v>22</v>
      </c>
      <c r="G63" s="6">
        <v>45061.0</v>
      </c>
      <c r="H63" s="52">
        <f t="shared" si="2"/>
        <v>21</v>
      </c>
      <c r="I63" s="7" t="s">
        <v>60</v>
      </c>
      <c r="J63" s="10"/>
      <c r="K63" s="56"/>
      <c r="L63" s="10"/>
      <c r="M63" s="10"/>
      <c r="N63" s="7" t="s">
        <v>18</v>
      </c>
      <c r="O63" s="10"/>
    </row>
    <row r="64">
      <c r="A64" s="6">
        <v>45705.0</v>
      </c>
      <c r="B64" s="10"/>
      <c r="C64" s="7">
        <v>198720.0</v>
      </c>
      <c r="D64" s="7" t="s">
        <v>83</v>
      </c>
      <c r="E64" s="6">
        <v>45292.0</v>
      </c>
      <c r="F64" s="52">
        <f t="shared" si="1"/>
        <v>13</v>
      </c>
      <c r="G64" s="6">
        <v>45315.0</v>
      </c>
      <c r="H64" s="52">
        <f t="shared" si="2"/>
        <v>12</v>
      </c>
      <c r="I64" s="7" t="s">
        <v>69</v>
      </c>
      <c r="J64" s="7" t="s">
        <v>7</v>
      </c>
      <c r="K64" s="53" t="s">
        <v>155</v>
      </c>
      <c r="L64" s="10"/>
      <c r="M64" s="7" t="s">
        <v>161</v>
      </c>
      <c r="N64" s="7" t="s">
        <v>22</v>
      </c>
      <c r="O64" s="10"/>
    </row>
    <row r="65">
      <c r="A65" s="6">
        <v>45705.0</v>
      </c>
      <c r="B65" s="10"/>
      <c r="C65" s="7">
        <v>201299.0</v>
      </c>
      <c r="D65" s="7" t="s">
        <v>83</v>
      </c>
      <c r="E65" s="6">
        <v>45292.0</v>
      </c>
      <c r="F65" s="52">
        <f t="shared" si="1"/>
        <v>13</v>
      </c>
      <c r="G65" s="6">
        <v>45327.0</v>
      </c>
      <c r="H65" s="52">
        <f t="shared" si="2"/>
        <v>12</v>
      </c>
      <c r="I65" s="7" t="s">
        <v>44</v>
      </c>
      <c r="J65" s="10"/>
      <c r="K65" s="56"/>
      <c r="L65" s="10"/>
      <c r="M65" s="10"/>
      <c r="N65" s="7" t="s">
        <v>18</v>
      </c>
      <c r="O65" s="10"/>
    </row>
    <row r="66">
      <c r="A66" s="6">
        <v>45705.0</v>
      </c>
      <c r="B66" s="10"/>
      <c r="C66" s="7">
        <v>225982.0</v>
      </c>
      <c r="D66" s="7" t="s">
        <v>83</v>
      </c>
      <c r="E66" s="6">
        <v>45383.0</v>
      </c>
      <c r="F66" s="52">
        <f t="shared" si="1"/>
        <v>10</v>
      </c>
      <c r="G66" s="6">
        <v>45531.0</v>
      </c>
      <c r="H66" s="52">
        <f t="shared" si="2"/>
        <v>5</v>
      </c>
      <c r="I66" s="7" t="s">
        <v>69</v>
      </c>
      <c r="J66" s="7">
        <v>312.0</v>
      </c>
      <c r="K66" s="56"/>
      <c r="L66" s="10"/>
      <c r="M66" s="7"/>
      <c r="N66" s="7" t="s">
        <v>18</v>
      </c>
      <c r="O66" s="10"/>
    </row>
    <row r="67">
      <c r="A67" s="6">
        <v>45693.0</v>
      </c>
      <c r="B67" s="10"/>
      <c r="C67" s="7">
        <v>225520.0</v>
      </c>
      <c r="D67" s="7" t="s">
        <v>83</v>
      </c>
      <c r="E67" s="6">
        <v>45505.0</v>
      </c>
      <c r="F67" s="52">
        <f t="shared" si="1"/>
        <v>6</v>
      </c>
      <c r="G67" s="6">
        <v>45534.0</v>
      </c>
      <c r="H67" s="52">
        <f t="shared" si="2"/>
        <v>5</v>
      </c>
      <c r="I67" s="7" t="s">
        <v>69</v>
      </c>
      <c r="J67" s="7">
        <v>310.0</v>
      </c>
      <c r="K67" s="53">
        <v>12000.0</v>
      </c>
      <c r="L67" s="10"/>
      <c r="M67" s="10"/>
      <c r="N67" s="7" t="s">
        <v>19</v>
      </c>
      <c r="O67" s="10"/>
    </row>
    <row r="68">
      <c r="A68" s="6">
        <v>45705.0</v>
      </c>
      <c r="B68" s="10"/>
      <c r="C68" s="7">
        <v>195029.0</v>
      </c>
      <c r="D68" s="7" t="s">
        <v>83</v>
      </c>
      <c r="E68" s="6">
        <v>45108.0</v>
      </c>
      <c r="F68" s="52">
        <f t="shared" si="1"/>
        <v>19</v>
      </c>
      <c r="G68" s="9">
        <v>45271.0</v>
      </c>
      <c r="H68" s="52">
        <f t="shared" si="2"/>
        <v>14</v>
      </c>
      <c r="I68" s="7" t="s">
        <v>60</v>
      </c>
      <c r="J68" s="10"/>
      <c r="K68" s="56"/>
      <c r="L68" s="10"/>
      <c r="M68" s="10"/>
      <c r="N68" s="7" t="s">
        <v>18</v>
      </c>
      <c r="O68" s="10"/>
    </row>
    <row r="69">
      <c r="A69" s="6">
        <v>45705.0</v>
      </c>
      <c r="B69" s="10"/>
      <c r="C69" s="7">
        <v>202666.0</v>
      </c>
      <c r="D69" s="7" t="s">
        <v>85</v>
      </c>
      <c r="E69" s="6">
        <v>45323.0</v>
      </c>
      <c r="F69" s="52">
        <f t="shared" si="1"/>
        <v>12</v>
      </c>
      <c r="G69" s="6">
        <v>45345.0</v>
      </c>
      <c r="H69" s="52">
        <f t="shared" si="2"/>
        <v>11</v>
      </c>
      <c r="I69" s="7" t="s">
        <v>60</v>
      </c>
      <c r="J69" s="10"/>
      <c r="K69" s="56"/>
      <c r="L69" s="10"/>
      <c r="M69" s="10"/>
      <c r="N69" s="7" t="s">
        <v>18</v>
      </c>
      <c r="O69" s="10"/>
    </row>
    <row r="70">
      <c r="A70" s="6">
        <v>45705.0</v>
      </c>
      <c r="B70" s="10"/>
      <c r="C70" s="7">
        <v>152288.0</v>
      </c>
      <c r="D70" s="7" t="s">
        <v>85</v>
      </c>
      <c r="E70" s="6">
        <v>44835.0</v>
      </c>
      <c r="F70" s="52">
        <f t="shared" si="1"/>
        <v>28</v>
      </c>
      <c r="G70" s="9">
        <v>44890.0</v>
      </c>
      <c r="H70" s="52">
        <f t="shared" si="2"/>
        <v>26</v>
      </c>
      <c r="I70" s="7" t="s">
        <v>48</v>
      </c>
      <c r="J70" s="10"/>
      <c r="K70" s="56"/>
      <c r="L70" s="10"/>
      <c r="M70" s="10"/>
      <c r="N70" s="7" t="s">
        <v>18</v>
      </c>
      <c r="O70" s="10"/>
    </row>
    <row r="71">
      <c r="A71" s="6">
        <v>45705.0</v>
      </c>
      <c r="B71" s="10"/>
      <c r="C71" s="7">
        <v>188104.0</v>
      </c>
      <c r="D71" s="7" t="s">
        <v>85</v>
      </c>
      <c r="E71" s="6">
        <v>45200.0</v>
      </c>
      <c r="F71" s="52">
        <f t="shared" si="1"/>
        <v>16</v>
      </c>
      <c r="G71" s="6">
        <v>45113.0</v>
      </c>
      <c r="H71" s="52">
        <f t="shared" si="2"/>
        <v>19</v>
      </c>
      <c r="I71" s="7" t="s">
        <v>69</v>
      </c>
      <c r="J71" s="7">
        <v>314.0</v>
      </c>
      <c r="K71" s="56"/>
      <c r="L71" s="10"/>
      <c r="M71" s="10"/>
      <c r="N71" s="7" t="s">
        <v>18</v>
      </c>
      <c r="O71" s="10"/>
    </row>
    <row r="72">
      <c r="A72" s="6">
        <v>45705.0</v>
      </c>
      <c r="B72" s="10"/>
      <c r="C72" s="7">
        <v>204366.0</v>
      </c>
      <c r="D72" s="7" t="s">
        <v>85</v>
      </c>
      <c r="E72" s="6">
        <v>45292.0</v>
      </c>
      <c r="F72" s="52">
        <f t="shared" si="1"/>
        <v>13</v>
      </c>
      <c r="G72" s="6">
        <v>45352.0</v>
      </c>
      <c r="H72" s="52">
        <f t="shared" si="2"/>
        <v>11</v>
      </c>
      <c r="I72" s="7" t="s">
        <v>69</v>
      </c>
      <c r="J72" s="7" t="s">
        <v>7</v>
      </c>
      <c r="K72" s="53" t="s">
        <v>155</v>
      </c>
      <c r="L72" s="10"/>
      <c r="M72" s="7" t="s">
        <v>161</v>
      </c>
      <c r="N72" s="7" t="s">
        <v>23</v>
      </c>
      <c r="O72" s="10"/>
    </row>
    <row r="73">
      <c r="A73" s="6">
        <v>45705.0</v>
      </c>
      <c r="B73" s="10"/>
      <c r="C73" s="7">
        <v>216505.0</v>
      </c>
      <c r="D73" s="7" t="s">
        <v>85</v>
      </c>
      <c r="E73" s="6">
        <v>45352.0</v>
      </c>
      <c r="F73" s="52">
        <f t="shared" si="1"/>
        <v>11</v>
      </c>
      <c r="G73" s="6">
        <v>45442.0</v>
      </c>
      <c r="H73" s="52">
        <f t="shared" si="2"/>
        <v>8</v>
      </c>
      <c r="I73" s="7" t="s">
        <v>69</v>
      </c>
      <c r="J73" s="7">
        <v>308.0</v>
      </c>
      <c r="K73" s="53">
        <v>4000.0</v>
      </c>
      <c r="L73" s="10"/>
      <c r="M73" s="10"/>
      <c r="N73" s="7" t="s">
        <v>19</v>
      </c>
      <c r="O73" s="10"/>
    </row>
    <row r="74">
      <c r="A74" s="6">
        <v>45705.0</v>
      </c>
      <c r="B74" s="10"/>
      <c r="C74" s="7">
        <v>208633.0</v>
      </c>
      <c r="D74" s="7" t="s">
        <v>85</v>
      </c>
      <c r="E74" s="6">
        <v>45292.0</v>
      </c>
      <c r="F74" s="52">
        <f t="shared" si="1"/>
        <v>13</v>
      </c>
      <c r="G74" s="6">
        <v>45392.0</v>
      </c>
      <c r="H74" s="52">
        <f t="shared" si="2"/>
        <v>10</v>
      </c>
      <c r="I74" s="7" t="s">
        <v>48</v>
      </c>
      <c r="J74" s="10"/>
      <c r="K74" s="56"/>
      <c r="L74" s="10"/>
      <c r="M74" s="10"/>
      <c r="N74" s="7" t="s">
        <v>18</v>
      </c>
      <c r="O74" s="10"/>
    </row>
    <row r="75">
      <c r="A75" s="6">
        <v>45705.0</v>
      </c>
      <c r="B75" s="10"/>
      <c r="C75" s="7">
        <v>198928.0</v>
      </c>
      <c r="D75" s="7" t="s">
        <v>85</v>
      </c>
      <c r="E75" s="6">
        <v>45231.0</v>
      </c>
      <c r="F75" s="52">
        <f t="shared" si="1"/>
        <v>15</v>
      </c>
      <c r="G75" s="6">
        <v>45311.0</v>
      </c>
      <c r="H75" s="52">
        <f t="shared" si="2"/>
        <v>12</v>
      </c>
      <c r="I75" s="7" t="s">
        <v>48</v>
      </c>
      <c r="J75" s="10"/>
      <c r="K75" s="56"/>
      <c r="L75" s="10"/>
      <c r="M75" s="10"/>
      <c r="N75" s="7" t="s">
        <v>18</v>
      </c>
      <c r="O75" s="10"/>
    </row>
    <row r="76">
      <c r="A76" s="6">
        <v>45705.0</v>
      </c>
      <c r="B76" s="10"/>
      <c r="C76" s="7">
        <v>187291.0</v>
      </c>
      <c r="D76" s="7" t="s">
        <v>85</v>
      </c>
      <c r="E76" s="6">
        <v>45139.0</v>
      </c>
      <c r="F76" s="52">
        <f t="shared" si="1"/>
        <v>18</v>
      </c>
      <c r="G76" s="6">
        <v>45198.0</v>
      </c>
      <c r="H76" s="52">
        <f t="shared" si="2"/>
        <v>16</v>
      </c>
      <c r="I76" s="7" t="s">
        <v>48</v>
      </c>
      <c r="J76" s="10"/>
      <c r="K76" s="56"/>
      <c r="L76" s="10"/>
      <c r="M76" s="10"/>
      <c r="N76" s="7" t="s">
        <v>18</v>
      </c>
      <c r="O76" s="10"/>
    </row>
    <row r="77">
      <c r="A77" s="6">
        <v>45705.0</v>
      </c>
      <c r="B77" s="10"/>
      <c r="C77" s="7">
        <v>196951.0</v>
      </c>
      <c r="D77" s="7" t="s">
        <v>85</v>
      </c>
      <c r="E77" s="6">
        <v>45261.0</v>
      </c>
      <c r="F77" s="52">
        <f t="shared" si="1"/>
        <v>14</v>
      </c>
      <c r="G77" s="6">
        <v>45294.0</v>
      </c>
      <c r="H77" s="52">
        <f t="shared" si="2"/>
        <v>13</v>
      </c>
      <c r="I77" s="7" t="s">
        <v>41</v>
      </c>
      <c r="J77" s="10"/>
      <c r="K77" s="56"/>
      <c r="L77" s="10"/>
      <c r="M77" s="10"/>
      <c r="N77" s="7" t="s">
        <v>18</v>
      </c>
      <c r="O77" s="10"/>
    </row>
    <row r="78">
      <c r="A78" s="6">
        <v>45699.0</v>
      </c>
      <c r="B78" s="10"/>
      <c r="C78" s="7">
        <v>220627.0</v>
      </c>
      <c r="D78" s="7" t="s">
        <v>85</v>
      </c>
      <c r="E78" s="6">
        <v>45444.0</v>
      </c>
      <c r="F78" s="52">
        <f t="shared" si="1"/>
        <v>8</v>
      </c>
      <c r="G78" s="6">
        <v>45483.0</v>
      </c>
      <c r="H78" s="52">
        <f t="shared" si="2"/>
        <v>7</v>
      </c>
      <c r="I78" s="7" t="s">
        <v>69</v>
      </c>
      <c r="J78" s="7">
        <v>308.0</v>
      </c>
      <c r="K78" s="53">
        <v>8500.0</v>
      </c>
      <c r="L78" s="10"/>
      <c r="M78" s="10"/>
      <c r="N78" s="7" t="s">
        <v>19</v>
      </c>
      <c r="O78" s="10"/>
    </row>
    <row r="79">
      <c r="A79" s="6">
        <v>45705.0</v>
      </c>
      <c r="B79" s="10"/>
      <c r="C79" s="7">
        <v>219115.0</v>
      </c>
      <c r="D79" s="7" t="s">
        <v>85</v>
      </c>
      <c r="E79" s="6">
        <v>45444.0</v>
      </c>
      <c r="F79" s="52">
        <f t="shared" si="1"/>
        <v>8</v>
      </c>
      <c r="G79" s="6">
        <v>45478.0</v>
      </c>
      <c r="H79" s="52">
        <f t="shared" si="2"/>
        <v>7</v>
      </c>
      <c r="I79" s="7" t="s">
        <v>69</v>
      </c>
      <c r="J79" s="7">
        <v>307.0</v>
      </c>
      <c r="K79" s="56"/>
      <c r="L79" s="10"/>
      <c r="M79" s="10"/>
      <c r="N79" s="7" t="s">
        <v>18</v>
      </c>
      <c r="O79" s="10"/>
    </row>
    <row r="80">
      <c r="A80" s="6">
        <v>45705.0</v>
      </c>
      <c r="B80" s="10"/>
      <c r="C80" s="7">
        <v>228893.0</v>
      </c>
      <c r="D80" s="7" t="s">
        <v>85</v>
      </c>
      <c r="E80" s="6">
        <v>45536.0</v>
      </c>
      <c r="F80" s="52">
        <f t="shared" si="1"/>
        <v>5</v>
      </c>
      <c r="G80" s="6">
        <v>45562.0</v>
      </c>
      <c r="H80" s="52">
        <f t="shared" si="2"/>
        <v>4</v>
      </c>
      <c r="I80" s="7" t="s">
        <v>70</v>
      </c>
      <c r="J80" s="10"/>
      <c r="K80" s="56"/>
      <c r="L80" s="10"/>
      <c r="M80" s="10"/>
      <c r="N80" s="7" t="s">
        <v>18</v>
      </c>
      <c r="O80" s="10"/>
    </row>
    <row r="81">
      <c r="A81" s="6">
        <v>45705.0</v>
      </c>
      <c r="B81" s="10"/>
      <c r="C81" s="7">
        <v>236840.0</v>
      </c>
      <c r="D81" s="7" t="s">
        <v>85</v>
      </c>
      <c r="E81" s="6">
        <v>45536.0</v>
      </c>
      <c r="F81" s="52">
        <f t="shared" si="1"/>
        <v>5</v>
      </c>
      <c r="G81" s="9">
        <v>45639.0</v>
      </c>
      <c r="H81" s="52">
        <f t="shared" si="2"/>
        <v>2</v>
      </c>
      <c r="I81" s="7" t="s">
        <v>69</v>
      </c>
      <c r="J81" s="7">
        <v>310.0</v>
      </c>
      <c r="K81" s="56"/>
      <c r="L81" s="10"/>
      <c r="M81" s="10"/>
      <c r="N81" s="7" t="s">
        <v>18</v>
      </c>
      <c r="O81" s="10"/>
    </row>
    <row r="82">
      <c r="A82" s="6">
        <v>45705.0</v>
      </c>
      <c r="B82" s="10"/>
      <c r="C82" s="7">
        <v>227452.0</v>
      </c>
      <c r="D82" s="7" t="s">
        <v>85</v>
      </c>
      <c r="E82" s="6">
        <v>45474.0</v>
      </c>
      <c r="F82" s="52">
        <f t="shared" si="1"/>
        <v>7</v>
      </c>
      <c r="G82" s="6">
        <v>45546.0</v>
      </c>
      <c r="H82" s="52">
        <f t="shared" si="2"/>
        <v>5</v>
      </c>
      <c r="I82" s="7" t="s">
        <v>48</v>
      </c>
      <c r="J82" s="10"/>
      <c r="K82" s="56"/>
      <c r="L82" s="10"/>
      <c r="M82" s="10"/>
      <c r="N82" s="7" t="s">
        <v>18</v>
      </c>
      <c r="O82" s="10"/>
    </row>
    <row r="83">
      <c r="A83" s="6">
        <v>45705.0</v>
      </c>
      <c r="B83" s="10"/>
      <c r="C83" s="7">
        <v>228601.0</v>
      </c>
      <c r="D83" s="7" t="s">
        <v>85</v>
      </c>
      <c r="E83" s="6">
        <v>45536.0</v>
      </c>
      <c r="F83" s="52">
        <f t="shared" si="1"/>
        <v>5</v>
      </c>
      <c r="G83" s="6">
        <v>45558.0</v>
      </c>
      <c r="H83" s="52">
        <f t="shared" si="2"/>
        <v>4</v>
      </c>
      <c r="I83" s="7" t="s">
        <v>48</v>
      </c>
      <c r="J83" s="10"/>
      <c r="K83" s="56"/>
      <c r="L83" s="10"/>
      <c r="M83" s="10"/>
      <c r="N83" s="7" t="s">
        <v>18</v>
      </c>
      <c r="O83" s="10"/>
    </row>
    <row r="84">
      <c r="A84" s="6">
        <v>45705.0</v>
      </c>
      <c r="B84" s="10"/>
      <c r="C84" s="7">
        <v>240398.0</v>
      </c>
      <c r="D84" s="7" t="s">
        <v>85</v>
      </c>
      <c r="E84" s="6">
        <v>45566.0</v>
      </c>
      <c r="F84" s="52">
        <f t="shared" si="1"/>
        <v>4</v>
      </c>
      <c r="G84" s="6">
        <v>45680.0</v>
      </c>
      <c r="H84" s="52">
        <f t="shared" si="2"/>
        <v>0</v>
      </c>
      <c r="I84" s="7" t="s">
        <v>69</v>
      </c>
      <c r="J84" s="7" t="s">
        <v>58</v>
      </c>
      <c r="K84" s="56"/>
      <c r="L84" s="10"/>
      <c r="M84" s="10"/>
      <c r="N84" s="7" t="s">
        <v>18</v>
      </c>
      <c r="O84" s="10"/>
    </row>
    <row r="85">
      <c r="A85" s="6">
        <v>45705.0</v>
      </c>
      <c r="B85" s="10"/>
      <c r="C85" s="7">
        <v>240968.0</v>
      </c>
      <c r="D85" s="7" t="s">
        <v>85</v>
      </c>
      <c r="E85" s="6">
        <v>45597.0</v>
      </c>
      <c r="F85" s="52">
        <f t="shared" si="1"/>
        <v>3</v>
      </c>
      <c r="G85" s="6">
        <v>45688.0</v>
      </c>
      <c r="H85" s="52">
        <f t="shared" si="2"/>
        <v>0</v>
      </c>
      <c r="I85" s="7" t="s">
        <v>69</v>
      </c>
      <c r="J85" s="7">
        <v>307.0</v>
      </c>
      <c r="K85" s="56"/>
      <c r="L85" s="10"/>
      <c r="M85" s="10"/>
      <c r="N85" s="7" t="s">
        <v>18</v>
      </c>
      <c r="O85" s="10"/>
    </row>
    <row r="86">
      <c r="A86" s="6">
        <v>45705.0</v>
      </c>
      <c r="B86" s="10"/>
      <c r="C86" s="7">
        <v>234682.0</v>
      </c>
      <c r="D86" s="7" t="s">
        <v>87</v>
      </c>
      <c r="E86" s="6">
        <v>45170.0</v>
      </c>
      <c r="F86" s="52">
        <f t="shared" si="1"/>
        <v>17</v>
      </c>
      <c r="G86" s="9">
        <v>45618.0</v>
      </c>
      <c r="H86" s="52">
        <f t="shared" si="2"/>
        <v>2</v>
      </c>
      <c r="I86" s="7" t="s">
        <v>60</v>
      </c>
      <c r="J86" s="10"/>
      <c r="K86" s="56"/>
      <c r="L86" s="10"/>
      <c r="M86" s="10"/>
      <c r="N86" s="7" t="s">
        <v>18</v>
      </c>
      <c r="O86" s="10"/>
    </row>
    <row r="87">
      <c r="A87" s="6">
        <v>45705.0</v>
      </c>
      <c r="B87" s="10"/>
      <c r="C87" s="7">
        <v>180708.0</v>
      </c>
      <c r="D87" s="7" t="s">
        <v>87</v>
      </c>
      <c r="E87" s="6">
        <v>45047.0</v>
      </c>
      <c r="F87" s="52">
        <f t="shared" si="1"/>
        <v>21</v>
      </c>
      <c r="G87" s="6">
        <v>45139.0</v>
      </c>
      <c r="H87" s="52">
        <f t="shared" si="2"/>
        <v>18</v>
      </c>
      <c r="I87" s="7" t="s">
        <v>48</v>
      </c>
      <c r="J87" s="10"/>
      <c r="K87" s="56"/>
      <c r="L87" s="10"/>
      <c r="M87" s="10"/>
      <c r="N87" s="7" t="s">
        <v>18</v>
      </c>
      <c r="O87" s="10"/>
    </row>
    <row r="88">
      <c r="A88" s="6">
        <v>45705.0</v>
      </c>
      <c r="B88" s="10"/>
      <c r="C88" s="7">
        <v>194345.0</v>
      </c>
      <c r="D88" s="7" t="s">
        <v>87</v>
      </c>
      <c r="E88" s="6">
        <v>45231.0</v>
      </c>
      <c r="F88" s="52">
        <f t="shared" si="1"/>
        <v>15</v>
      </c>
      <c r="G88" s="9">
        <v>45259.0</v>
      </c>
      <c r="H88" s="52">
        <f t="shared" si="2"/>
        <v>14</v>
      </c>
      <c r="I88" s="7" t="s">
        <v>48</v>
      </c>
      <c r="J88" s="10"/>
      <c r="K88" s="56"/>
      <c r="L88" s="10"/>
      <c r="M88" s="10"/>
      <c r="N88" s="7" t="s">
        <v>18</v>
      </c>
      <c r="O88" s="10"/>
    </row>
    <row r="89">
      <c r="A89" s="6">
        <v>45705.0</v>
      </c>
      <c r="B89" s="10"/>
      <c r="C89" s="7">
        <v>207351.0</v>
      </c>
      <c r="D89" s="7" t="s">
        <v>87</v>
      </c>
      <c r="E89" s="6">
        <v>45323.0</v>
      </c>
      <c r="F89" s="52">
        <f t="shared" si="1"/>
        <v>12</v>
      </c>
      <c r="G89" s="6">
        <v>45372.0</v>
      </c>
      <c r="H89" s="52">
        <f t="shared" si="2"/>
        <v>10</v>
      </c>
      <c r="I89" s="7" t="s">
        <v>69</v>
      </c>
      <c r="J89" s="7">
        <v>308.0</v>
      </c>
      <c r="K89" s="56"/>
      <c r="L89" s="10"/>
      <c r="M89" s="10"/>
      <c r="N89" s="7" t="s">
        <v>18</v>
      </c>
      <c r="O89" s="10"/>
    </row>
    <row r="90">
      <c r="A90" s="6">
        <v>45705.0</v>
      </c>
      <c r="B90" s="10"/>
      <c r="C90" s="7">
        <v>202354.0</v>
      </c>
      <c r="D90" s="7" t="s">
        <v>87</v>
      </c>
      <c r="E90" s="6">
        <v>45292.0</v>
      </c>
      <c r="F90" s="52">
        <f t="shared" si="1"/>
        <v>13</v>
      </c>
      <c r="G90" s="6">
        <v>45337.0</v>
      </c>
      <c r="H90" s="52">
        <f t="shared" si="2"/>
        <v>12</v>
      </c>
      <c r="I90" s="7" t="s">
        <v>48</v>
      </c>
      <c r="J90" s="10"/>
      <c r="K90" s="56"/>
      <c r="L90" s="10"/>
      <c r="M90" s="10"/>
      <c r="N90" s="7" t="s">
        <v>18</v>
      </c>
      <c r="O90" s="10"/>
    </row>
    <row r="91">
      <c r="A91" s="6">
        <v>45705.0</v>
      </c>
      <c r="B91" s="10"/>
      <c r="C91" s="7">
        <v>204524.0</v>
      </c>
      <c r="D91" s="7" t="s">
        <v>87</v>
      </c>
      <c r="E91" s="6">
        <v>45323.0</v>
      </c>
      <c r="F91" s="52">
        <f t="shared" si="1"/>
        <v>12</v>
      </c>
      <c r="G91" s="6">
        <v>45352.0</v>
      </c>
      <c r="H91" s="52">
        <f t="shared" si="2"/>
        <v>11</v>
      </c>
      <c r="I91" s="7" t="s">
        <v>48</v>
      </c>
      <c r="J91" s="10"/>
      <c r="K91" s="56"/>
      <c r="L91" s="10"/>
      <c r="M91" s="10"/>
      <c r="N91" s="7" t="s">
        <v>18</v>
      </c>
      <c r="O91" s="10"/>
    </row>
    <row r="92">
      <c r="A92" s="6">
        <v>45705.0</v>
      </c>
      <c r="B92" s="10"/>
      <c r="C92" s="7">
        <v>230290.0</v>
      </c>
      <c r="D92" s="7" t="s">
        <v>87</v>
      </c>
      <c r="E92" s="6">
        <v>45383.0</v>
      </c>
      <c r="F92" s="52">
        <f t="shared" si="1"/>
        <v>10</v>
      </c>
      <c r="G92" s="6">
        <v>45573.0</v>
      </c>
      <c r="H92" s="52">
        <f t="shared" si="2"/>
        <v>4</v>
      </c>
      <c r="I92" s="7" t="s">
        <v>69</v>
      </c>
      <c r="J92" s="7">
        <v>308.0</v>
      </c>
      <c r="K92" s="56"/>
      <c r="L92" s="10"/>
      <c r="M92" s="10"/>
      <c r="N92" s="7" t="s">
        <v>18</v>
      </c>
      <c r="O92" s="10"/>
    </row>
    <row r="93">
      <c r="A93" s="6">
        <v>45705.0</v>
      </c>
      <c r="B93" s="10"/>
      <c r="C93" s="7">
        <v>230222.0</v>
      </c>
      <c r="D93" s="7" t="s">
        <v>87</v>
      </c>
      <c r="E93" s="6">
        <v>45413.0</v>
      </c>
      <c r="F93" s="52">
        <f t="shared" si="1"/>
        <v>9</v>
      </c>
      <c r="G93" s="9">
        <v>45582.0</v>
      </c>
      <c r="H93" s="52">
        <f t="shared" si="2"/>
        <v>4</v>
      </c>
      <c r="I93" s="7" t="s">
        <v>48</v>
      </c>
      <c r="J93" s="10"/>
      <c r="K93" s="56"/>
      <c r="L93" s="10"/>
      <c r="M93" s="10"/>
      <c r="N93" s="7" t="s">
        <v>18</v>
      </c>
      <c r="O93" s="10"/>
    </row>
    <row r="94">
      <c r="A94" s="6">
        <v>45705.0</v>
      </c>
      <c r="B94" s="10"/>
      <c r="C94" s="7">
        <v>217369.0</v>
      </c>
      <c r="D94" s="7" t="s">
        <v>87</v>
      </c>
      <c r="E94" s="6">
        <v>45413.0</v>
      </c>
      <c r="F94" s="52">
        <f t="shared" si="1"/>
        <v>9</v>
      </c>
      <c r="G94" s="6">
        <v>45450.0</v>
      </c>
      <c r="H94" s="52">
        <f t="shared" si="2"/>
        <v>8</v>
      </c>
      <c r="I94" s="7" t="s">
        <v>69</v>
      </c>
      <c r="J94" s="7">
        <v>360.0</v>
      </c>
      <c r="K94" s="56"/>
      <c r="L94" s="10"/>
      <c r="M94" s="10"/>
      <c r="N94" s="7" t="s">
        <v>18</v>
      </c>
      <c r="O94" s="10"/>
    </row>
    <row r="95">
      <c r="A95" s="6">
        <v>45705.0</v>
      </c>
      <c r="B95" s="10"/>
      <c r="C95" s="7">
        <v>219140.0</v>
      </c>
      <c r="D95" s="7" t="s">
        <v>87</v>
      </c>
      <c r="E95" s="6">
        <v>45444.0</v>
      </c>
      <c r="F95" s="52">
        <f t="shared" si="1"/>
        <v>8</v>
      </c>
      <c r="G95" s="6">
        <v>45469.0</v>
      </c>
      <c r="H95" s="52">
        <f t="shared" si="2"/>
        <v>7</v>
      </c>
      <c r="I95" s="7" t="s">
        <v>48</v>
      </c>
      <c r="J95" s="10"/>
      <c r="K95" s="56"/>
      <c r="L95" s="10"/>
      <c r="M95" s="10"/>
      <c r="N95" s="7" t="s">
        <v>18</v>
      </c>
      <c r="O95" s="10"/>
    </row>
    <row r="96">
      <c r="A96" s="6">
        <v>45705.0</v>
      </c>
      <c r="B96" s="10"/>
      <c r="C96" s="7">
        <v>206738.0</v>
      </c>
      <c r="D96" s="7" t="s">
        <v>87</v>
      </c>
      <c r="E96" s="6">
        <v>45323.0</v>
      </c>
      <c r="F96" s="52">
        <f t="shared" si="1"/>
        <v>12</v>
      </c>
      <c r="G96" s="6">
        <v>45419.0</v>
      </c>
      <c r="H96" s="52">
        <f t="shared" si="2"/>
        <v>9</v>
      </c>
      <c r="I96" s="7" t="s">
        <v>69</v>
      </c>
      <c r="J96" s="7" t="s">
        <v>7</v>
      </c>
      <c r="K96" s="53">
        <v>5000.0</v>
      </c>
      <c r="L96" s="10"/>
      <c r="M96" s="10"/>
      <c r="N96" s="7" t="s">
        <v>19</v>
      </c>
      <c r="O96" s="10"/>
    </row>
    <row r="97">
      <c r="A97" s="6">
        <v>45705.0</v>
      </c>
      <c r="B97" s="10"/>
      <c r="C97" s="7">
        <v>176054.0</v>
      </c>
      <c r="D97" s="7" t="s">
        <v>92</v>
      </c>
      <c r="E97" s="6">
        <v>44958.0</v>
      </c>
      <c r="F97" s="52">
        <f t="shared" si="1"/>
        <v>24</v>
      </c>
      <c r="G97" s="6">
        <v>45103.0</v>
      </c>
      <c r="H97" s="52">
        <f t="shared" si="2"/>
        <v>19</v>
      </c>
      <c r="I97" s="7" t="s">
        <v>69</v>
      </c>
      <c r="J97" s="7">
        <v>368.0</v>
      </c>
      <c r="K97" s="56"/>
      <c r="L97" s="10"/>
      <c r="M97" s="10"/>
      <c r="N97" s="7" t="s">
        <v>18</v>
      </c>
      <c r="O97" s="10"/>
    </row>
    <row r="98">
      <c r="A98" s="6">
        <v>45705.0</v>
      </c>
      <c r="B98" s="10"/>
      <c r="C98" s="7">
        <v>139866.0</v>
      </c>
      <c r="D98" s="7" t="s">
        <v>92</v>
      </c>
      <c r="E98" s="6">
        <v>45170.0</v>
      </c>
      <c r="F98" s="52">
        <f t="shared" si="1"/>
        <v>17</v>
      </c>
      <c r="G98" s="9">
        <v>45209.0</v>
      </c>
      <c r="H98" s="52">
        <f t="shared" si="2"/>
        <v>16</v>
      </c>
      <c r="I98" s="7" t="s">
        <v>44</v>
      </c>
      <c r="J98" s="10"/>
      <c r="K98" s="56"/>
      <c r="L98" s="10"/>
      <c r="M98" s="10"/>
      <c r="N98" s="7" t="s">
        <v>18</v>
      </c>
      <c r="O98" s="10"/>
    </row>
    <row r="99">
      <c r="A99" s="6">
        <v>45705.0</v>
      </c>
      <c r="B99" s="10"/>
      <c r="C99" s="7">
        <v>212148.0</v>
      </c>
      <c r="D99" s="7" t="s">
        <v>92</v>
      </c>
      <c r="E99" s="6">
        <v>45383.0</v>
      </c>
      <c r="F99" s="52">
        <f t="shared" si="1"/>
        <v>10</v>
      </c>
      <c r="G99" s="6">
        <v>45408.0</v>
      </c>
      <c r="H99" s="52">
        <f t="shared" si="2"/>
        <v>9</v>
      </c>
      <c r="I99" s="7" t="s">
        <v>69</v>
      </c>
      <c r="J99" s="7">
        <v>307.0</v>
      </c>
      <c r="K99" s="56"/>
      <c r="L99" s="10"/>
      <c r="M99" s="10"/>
      <c r="N99" s="7" t="s">
        <v>18</v>
      </c>
      <c r="O99" s="10"/>
    </row>
    <row r="100">
      <c r="A100" s="6">
        <v>45705.0</v>
      </c>
      <c r="B100" s="10"/>
      <c r="C100" s="7">
        <v>215696.0</v>
      </c>
      <c r="D100" s="7" t="s">
        <v>92</v>
      </c>
      <c r="E100" s="6">
        <v>45139.0</v>
      </c>
      <c r="F100" s="52">
        <f t="shared" si="1"/>
        <v>18</v>
      </c>
      <c r="G100" s="6">
        <v>45463.0</v>
      </c>
      <c r="H100" s="52">
        <f t="shared" si="2"/>
        <v>7</v>
      </c>
      <c r="I100" s="7" t="s">
        <v>69</v>
      </c>
      <c r="J100" s="7">
        <v>301.0</v>
      </c>
      <c r="K100" s="56"/>
      <c r="L100" s="10"/>
      <c r="M100" s="10"/>
      <c r="N100" s="7" t="s">
        <v>18</v>
      </c>
      <c r="O100" s="10"/>
    </row>
    <row r="101">
      <c r="A101" s="6">
        <v>45705.0</v>
      </c>
      <c r="B101" s="6">
        <v>45706.0</v>
      </c>
      <c r="C101" s="7">
        <v>237947.0</v>
      </c>
      <c r="D101" s="7" t="s">
        <v>92</v>
      </c>
      <c r="E101" s="6">
        <v>44621.0</v>
      </c>
      <c r="F101" s="52">
        <f t="shared" si="1"/>
        <v>35</v>
      </c>
      <c r="G101" s="9">
        <v>45656.0</v>
      </c>
      <c r="H101" s="52">
        <f t="shared" si="2"/>
        <v>1</v>
      </c>
      <c r="I101" s="7" t="s">
        <v>60</v>
      </c>
      <c r="J101" s="7" t="s">
        <v>163</v>
      </c>
      <c r="K101" s="56"/>
      <c r="L101" s="7" t="s">
        <v>50</v>
      </c>
      <c r="M101" s="6">
        <v>45706.0</v>
      </c>
      <c r="N101" s="7" t="s">
        <v>21</v>
      </c>
      <c r="O101" s="10"/>
    </row>
    <row r="102">
      <c r="A102" s="6">
        <v>45705.0</v>
      </c>
      <c r="B102" s="10"/>
      <c r="C102" s="7">
        <v>208067.0</v>
      </c>
      <c r="D102" s="7" t="s">
        <v>93</v>
      </c>
      <c r="E102" s="6">
        <v>44531.0</v>
      </c>
      <c r="F102" s="52">
        <f t="shared" si="1"/>
        <v>38</v>
      </c>
      <c r="G102" s="6">
        <v>45378.0</v>
      </c>
      <c r="H102" s="52">
        <f t="shared" si="2"/>
        <v>10</v>
      </c>
      <c r="I102" s="7" t="s">
        <v>72</v>
      </c>
      <c r="J102" s="10"/>
      <c r="K102" s="56"/>
      <c r="L102" s="10"/>
      <c r="M102" s="10"/>
      <c r="N102" s="7" t="s">
        <v>18</v>
      </c>
      <c r="O102" s="10"/>
    </row>
    <row r="103">
      <c r="A103" s="6">
        <v>45705.0</v>
      </c>
      <c r="B103" s="10"/>
      <c r="C103" s="7">
        <v>237088.0</v>
      </c>
      <c r="D103" s="7" t="s">
        <v>93</v>
      </c>
      <c r="E103" s="6">
        <v>45474.0</v>
      </c>
      <c r="F103" s="52">
        <f t="shared" si="1"/>
        <v>7</v>
      </c>
      <c r="G103" s="9">
        <v>45639.0</v>
      </c>
      <c r="H103" s="52">
        <f t="shared" si="2"/>
        <v>2</v>
      </c>
      <c r="I103" s="7" t="s">
        <v>60</v>
      </c>
      <c r="J103" s="10"/>
      <c r="K103" s="56"/>
      <c r="L103" s="10"/>
      <c r="M103" s="10"/>
      <c r="N103" s="7" t="s">
        <v>18</v>
      </c>
      <c r="O103" s="10"/>
    </row>
    <row r="104">
      <c r="A104" s="6">
        <v>45705.0</v>
      </c>
      <c r="B104" s="10"/>
      <c r="C104" s="7">
        <v>222732.0</v>
      </c>
      <c r="D104" s="7" t="s">
        <v>94</v>
      </c>
      <c r="E104" s="6">
        <v>45474.0</v>
      </c>
      <c r="F104" s="52">
        <f t="shared" si="1"/>
        <v>7</v>
      </c>
      <c r="G104" s="6">
        <v>45504.0</v>
      </c>
      <c r="H104" s="52">
        <f t="shared" si="2"/>
        <v>6</v>
      </c>
      <c r="I104" s="7" t="s">
        <v>56</v>
      </c>
      <c r="J104" s="10"/>
      <c r="K104" s="56"/>
      <c r="L104" s="10"/>
      <c r="M104" s="10"/>
      <c r="N104" s="7" t="s">
        <v>18</v>
      </c>
      <c r="O104" s="10"/>
    </row>
    <row r="105">
      <c r="A105" s="6">
        <v>45705.0</v>
      </c>
      <c r="B105" s="10"/>
      <c r="C105" s="7">
        <v>149273.0</v>
      </c>
      <c r="D105" s="7" t="s">
        <v>95</v>
      </c>
      <c r="E105" s="6">
        <v>44713.0</v>
      </c>
      <c r="F105" s="52">
        <f t="shared" si="1"/>
        <v>32</v>
      </c>
      <c r="G105" s="6">
        <v>44872.0</v>
      </c>
      <c r="H105" s="52">
        <f t="shared" si="2"/>
        <v>27</v>
      </c>
      <c r="I105" s="7" t="s">
        <v>41</v>
      </c>
      <c r="J105" s="10"/>
      <c r="K105" s="56"/>
      <c r="L105" s="10"/>
      <c r="M105" s="10"/>
      <c r="N105" s="7" t="s">
        <v>18</v>
      </c>
      <c r="O105" s="10"/>
    </row>
    <row r="106">
      <c r="A106" s="6">
        <v>45705.0</v>
      </c>
      <c r="B106" s="10"/>
      <c r="C106" s="7">
        <v>212203.0</v>
      </c>
      <c r="D106" s="7" t="s">
        <v>95</v>
      </c>
      <c r="E106" s="6">
        <v>45200.0</v>
      </c>
      <c r="F106" s="52">
        <f t="shared" si="1"/>
        <v>16</v>
      </c>
      <c r="G106" s="6">
        <v>45408.0</v>
      </c>
      <c r="H106" s="52">
        <f t="shared" si="2"/>
        <v>9</v>
      </c>
      <c r="I106" s="7" t="s">
        <v>48</v>
      </c>
      <c r="J106" s="10"/>
      <c r="K106" s="56"/>
      <c r="L106" s="10"/>
      <c r="M106" s="10"/>
      <c r="N106" s="7" t="s">
        <v>18</v>
      </c>
      <c r="O106" s="10"/>
    </row>
    <row r="107">
      <c r="A107" s="6">
        <v>45705.0</v>
      </c>
      <c r="B107" s="10"/>
      <c r="C107" s="7">
        <v>198981.0</v>
      </c>
      <c r="D107" s="7" t="s">
        <v>95</v>
      </c>
      <c r="E107" s="6">
        <v>44927.0</v>
      </c>
      <c r="F107" s="52">
        <f t="shared" si="1"/>
        <v>25</v>
      </c>
      <c r="G107" s="6">
        <v>45308.0</v>
      </c>
      <c r="H107" s="52">
        <f t="shared" si="2"/>
        <v>13</v>
      </c>
      <c r="I107" s="7" t="s">
        <v>60</v>
      </c>
      <c r="J107" s="10"/>
      <c r="K107" s="56"/>
      <c r="L107" s="10"/>
      <c r="M107" s="10"/>
      <c r="N107" s="7" t="s">
        <v>18</v>
      </c>
      <c r="O107" s="10"/>
    </row>
    <row r="108">
      <c r="A108" s="6">
        <v>45705.0</v>
      </c>
      <c r="B108" s="10"/>
      <c r="C108" s="7">
        <v>221434.0</v>
      </c>
      <c r="D108" s="7" t="s">
        <v>95</v>
      </c>
      <c r="E108" s="6">
        <v>45474.0</v>
      </c>
      <c r="F108" s="52">
        <f t="shared" si="1"/>
        <v>7</v>
      </c>
      <c r="G108" s="6">
        <v>45489.0</v>
      </c>
      <c r="H108" s="52">
        <f t="shared" si="2"/>
        <v>7</v>
      </c>
      <c r="I108" s="7" t="s">
        <v>48</v>
      </c>
      <c r="J108" s="10"/>
      <c r="K108" s="56"/>
      <c r="L108" s="10"/>
      <c r="M108" s="10"/>
      <c r="N108" s="7" t="s">
        <v>18</v>
      </c>
      <c r="O108" s="10"/>
    </row>
    <row r="109">
      <c r="A109" s="6">
        <v>45705.0</v>
      </c>
      <c r="B109" s="10"/>
      <c r="C109" s="7">
        <v>240927.0</v>
      </c>
      <c r="D109" s="7" t="s">
        <v>95</v>
      </c>
      <c r="E109" s="6">
        <v>45566.0</v>
      </c>
      <c r="F109" s="52">
        <f t="shared" si="1"/>
        <v>4</v>
      </c>
      <c r="G109" s="6">
        <v>45685.0</v>
      </c>
      <c r="H109" s="52">
        <f t="shared" si="2"/>
        <v>0</v>
      </c>
      <c r="I109" s="7" t="s">
        <v>69</v>
      </c>
      <c r="J109" s="7" t="s">
        <v>7</v>
      </c>
      <c r="K109" s="53" t="s">
        <v>155</v>
      </c>
      <c r="L109" s="10"/>
      <c r="M109" s="7" t="s">
        <v>161</v>
      </c>
      <c r="N109" s="7" t="s">
        <v>24</v>
      </c>
      <c r="O109" s="10"/>
    </row>
    <row r="110">
      <c r="A110" s="6">
        <v>45705.0</v>
      </c>
      <c r="B110" s="10"/>
      <c r="C110" s="7">
        <v>193998.0</v>
      </c>
      <c r="D110" s="7" t="s">
        <v>96</v>
      </c>
      <c r="E110" s="6">
        <v>45200.0</v>
      </c>
      <c r="F110" s="52">
        <f t="shared" si="1"/>
        <v>16</v>
      </c>
      <c r="G110" s="9">
        <v>45254.0</v>
      </c>
      <c r="H110" s="52">
        <f t="shared" si="2"/>
        <v>14</v>
      </c>
      <c r="I110" s="7" t="s">
        <v>48</v>
      </c>
      <c r="J110" s="10"/>
      <c r="K110" s="56"/>
      <c r="L110" s="10"/>
      <c r="M110" s="10"/>
      <c r="N110" s="7" t="s">
        <v>18</v>
      </c>
      <c r="O110" s="10"/>
    </row>
    <row r="111">
      <c r="A111" s="6">
        <v>45705.0</v>
      </c>
      <c r="B111" s="10"/>
      <c r="C111" s="7">
        <v>213583.0</v>
      </c>
      <c r="D111" s="7" t="s">
        <v>96</v>
      </c>
      <c r="E111" s="6">
        <v>45352.0</v>
      </c>
      <c r="F111" s="52">
        <f t="shared" si="1"/>
        <v>11</v>
      </c>
      <c r="G111" s="6">
        <v>45421.0</v>
      </c>
      <c r="H111" s="52">
        <f t="shared" si="2"/>
        <v>9</v>
      </c>
      <c r="I111" s="7" t="s">
        <v>48</v>
      </c>
      <c r="J111" s="10"/>
      <c r="K111" s="56"/>
      <c r="L111" s="10"/>
      <c r="M111" s="10"/>
      <c r="N111" s="7" t="s">
        <v>18</v>
      </c>
      <c r="O111" s="10"/>
    </row>
    <row r="112">
      <c r="A112" s="6">
        <v>45705.0</v>
      </c>
      <c r="B112" s="10"/>
      <c r="C112" s="7">
        <v>232535.0</v>
      </c>
      <c r="D112" s="7" t="s">
        <v>96</v>
      </c>
      <c r="E112" s="6">
        <v>45474.0</v>
      </c>
      <c r="F112" s="52">
        <f t="shared" si="1"/>
        <v>7</v>
      </c>
      <c r="G112" s="9">
        <v>45593.0</v>
      </c>
      <c r="H112" s="52">
        <f t="shared" si="2"/>
        <v>3</v>
      </c>
      <c r="I112" s="7" t="s">
        <v>69</v>
      </c>
      <c r="J112" s="7" t="s">
        <v>7</v>
      </c>
      <c r="K112" s="53" t="s">
        <v>155</v>
      </c>
      <c r="L112" s="10"/>
      <c r="M112" s="7" t="s">
        <v>161</v>
      </c>
      <c r="N112" s="7" t="s">
        <v>24</v>
      </c>
      <c r="O112" s="10"/>
    </row>
    <row r="113">
      <c r="A113" s="6">
        <v>45705.0</v>
      </c>
      <c r="B113" s="10"/>
      <c r="C113" s="7">
        <v>220988.0</v>
      </c>
      <c r="D113" s="7" t="s">
        <v>96</v>
      </c>
      <c r="E113" s="6">
        <v>45444.0</v>
      </c>
      <c r="F113" s="52">
        <f t="shared" si="1"/>
        <v>8</v>
      </c>
      <c r="G113" s="6">
        <v>45485.0</v>
      </c>
      <c r="H113" s="52">
        <f t="shared" si="2"/>
        <v>7</v>
      </c>
      <c r="I113" s="7" t="s">
        <v>48</v>
      </c>
      <c r="J113" s="10"/>
      <c r="K113" s="56"/>
      <c r="L113" s="10"/>
      <c r="M113" s="10"/>
      <c r="N113" s="7" t="s">
        <v>18</v>
      </c>
      <c r="O113" s="10"/>
    </row>
    <row r="114">
      <c r="A114" s="6">
        <v>45705.0</v>
      </c>
      <c r="B114" s="10"/>
      <c r="C114" s="7">
        <v>229808.0</v>
      </c>
      <c r="D114" s="7" t="s">
        <v>96</v>
      </c>
      <c r="E114" s="6">
        <v>45536.0</v>
      </c>
      <c r="F114" s="52">
        <f t="shared" si="1"/>
        <v>5</v>
      </c>
      <c r="G114" s="6">
        <v>45569.0</v>
      </c>
      <c r="H114" s="52">
        <f t="shared" si="2"/>
        <v>4</v>
      </c>
      <c r="I114" s="7" t="s">
        <v>69</v>
      </c>
      <c r="J114" s="7">
        <v>308.0</v>
      </c>
      <c r="K114" s="56"/>
      <c r="L114" s="10"/>
      <c r="M114" s="10"/>
      <c r="N114" s="7" t="s">
        <v>18</v>
      </c>
      <c r="O114" s="10"/>
    </row>
    <row r="115">
      <c r="A115" s="6">
        <v>45705.0</v>
      </c>
      <c r="B115" s="10"/>
      <c r="C115" s="7">
        <v>225990.0</v>
      </c>
      <c r="D115" s="7" t="s">
        <v>96</v>
      </c>
      <c r="E115" s="6">
        <v>45444.0</v>
      </c>
      <c r="F115" s="52">
        <f t="shared" si="1"/>
        <v>8</v>
      </c>
      <c r="G115" s="6">
        <v>45532.0</v>
      </c>
      <c r="H115" s="52">
        <f t="shared" si="2"/>
        <v>5</v>
      </c>
      <c r="I115" s="7" t="s">
        <v>60</v>
      </c>
      <c r="J115" s="10"/>
      <c r="K115" s="56"/>
      <c r="L115" s="10"/>
      <c r="M115" s="10"/>
      <c r="N115" s="7" t="s">
        <v>18</v>
      </c>
      <c r="O115" s="10"/>
    </row>
    <row r="116">
      <c r="A116" s="6">
        <v>45705.0</v>
      </c>
      <c r="B116" s="10"/>
      <c r="C116" s="7">
        <v>200349.0</v>
      </c>
      <c r="D116" s="7" t="s">
        <v>98</v>
      </c>
      <c r="E116" s="6">
        <v>45292.0</v>
      </c>
      <c r="F116" s="52">
        <f t="shared" si="1"/>
        <v>13</v>
      </c>
      <c r="G116" s="6">
        <v>45317.0</v>
      </c>
      <c r="H116" s="52">
        <f t="shared" si="2"/>
        <v>12</v>
      </c>
      <c r="I116" s="7" t="s">
        <v>69</v>
      </c>
      <c r="J116" s="7">
        <v>301.0</v>
      </c>
      <c r="K116" s="56"/>
      <c r="L116" s="10"/>
      <c r="M116" s="10"/>
      <c r="N116" s="7" t="s">
        <v>18</v>
      </c>
      <c r="O116" s="10"/>
    </row>
    <row r="117">
      <c r="A117" s="6">
        <v>45705.0</v>
      </c>
      <c r="B117" s="10"/>
      <c r="C117" s="7">
        <v>235794.0</v>
      </c>
      <c r="D117" s="7" t="s">
        <v>98</v>
      </c>
      <c r="E117" s="6">
        <v>45505.0</v>
      </c>
      <c r="F117" s="52">
        <f t="shared" si="1"/>
        <v>6</v>
      </c>
      <c r="G117" s="9">
        <v>45625.0</v>
      </c>
      <c r="H117" s="52">
        <f t="shared" si="2"/>
        <v>2</v>
      </c>
      <c r="I117" s="7" t="s">
        <v>69</v>
      </c>
      <c r="J117" s="7">
        <v>314.0</v>
      </c>
      <c r="K117" s="56"/>
      <c r="L117" s="10"/>
      <c r="M117" s="10"/>
      <c r="N117" s="7" t="s">
        <v>18</v>
      </c>
      <c r="O117" s="10"/>
    </row>
    <row r="118">
      <c r="A118" s="6">
        <v>45705.0</v>
      </c>
      <c r="B118" s="10"/>
      <c r="C118" s="7">
        <v>206631.0</v>
      </c>
      <c r="D118" s="7" t="s">
        <v>100</v>
      </c>
      <c r="E118" s="6">
        <v>45261.0</v>
      </c>
      <c r="F118" s="52">
        <f t="shared" si="1"/>
        <v>14</v>
      </c>
      <c r="G118" s="6">
        <v>45369.0</v>
      </c>
      <c r="H118" s="52">
        <f t="shared" si="2"/>
        <v>11</v>
      </c>
      <c r="I118" s="7" t="s">
        <v>69</v>
      </c>
      <c r="J118" s="7" t="s">
        <v>90</v>
      </c>
      <c r="K118" s="56"/>
      <c r="L118" s="10"/>
      <c r="M118" s="10"/>
      <c r="N118" s="7" t="s">
        <v>18</v>
      </c>
      <c r="O118" s="10"/>
    </row>
    <row r="119">
      <c r="A119" s="6">
        <v>45705.0</v>
      </c>
      <c r="B119" s="10"/>
      <c r="C119" s="7">
        <v>209333.0</v>
      </c>
      <c r="D119" s="7" t="s">
        <v>100</v>
      </c>
      <c r="E119" s="6">
        <v>45383.0</v>
      </c>
      <c r="F119" s="52">
        <f t="shared" si="1"/>
        <v>10</v>
      </c>
      <c r="G119" s="6">
        <v>45387.0</v>
      </c>
      <c r="H119" s="52">
        <f t="shared" si="2"/>
        <v>10</v>
      </c>
      <c r="I119" s="7" t="s">
        <v>44</v>
      </c>
      <c r="J119" s="10"/>
      <c r="K119" s="56"/>
      <c r="L119" s="10"/>
      <c r="M119" s="10"/>
      <c r="N119" s="7" t="s">
        <v>18</v>
      </c>
      <c r="O119" s="10"/>
    </row>
    <row r="120">
      <c r="A120" s="6">
        <v>45705.0</v>
      </c>
      <c r="B120" s="10"/>
      <c r="C120" s="7">
        <v>238506.0</v>
      </c>
      <c r="D120" s="7" t="s">
        <v>100</v>
      </c>
      <c r="E120" s="6">
        <v>45566.0</v>
      </c>
      <c r="F120" s="52">
        <f t="shared" si="1"/>
        <v>4</v>
      </c>
      <c r="G120" s="6">
        <v>45665.0</v>
      </c>
      <c r="H120" s="52">
        <f t="shared" si="2"/>
        <v>1</v>
      </c>
      <c r="I120" s="7" t="s">
        <v>69</v>
      </c>
      <c r="J120" s="7" t="s">
        <v>7</v>
      </c>
      <c r="K120" s="56"/>
      <c r="L120" s="10"/>
      <c r="M120" s="10"/>
      <c r="N120" s="7" t="s">
        <v>18</v>
      </c>
      <c r="O120" s="10"/>
    </row>
    <row r="121">
      <c r="A121" s="6">
        <v>45705.0</v>
      </c>
      <c r="B121" s="10"/>
      <c r="C121" s="7">
        <v>194143.0</v>
      </c>
      <c r="D121" s="7" t="s">
        <v>101</v>
      </c>
      <c r="E121" s="6">
        <v>45231.0</v>
      </c>
      <c r="F121" s="52">
        <f t="shared" si="1"/>
        <v>15</v>
      </c>
      <c r="G121" s="9">
        <v>45257.0</v>
      </c>
      <c r="H121" s="52">
        <f t="shared" si="2"/>
        <v>14</v>
      </c>
      <c r="I121" s="7" t="s">
        <v>60</v>
      </c>
      <c r="J121" s="10"/>
      <c r="K121" s="56"/>
      <c r="L121" s="10"/>
      <c r="M121" s="10"/>
      <c r="N121" s="7" t="s">
        <v>18</v>
      </c>
      <c r="O121" s="10"/>
    </row>
    <row r="122">
      <c r="A122" s="6">
        <v>45705.0</v>
      </c>
      <c r="B122" s="10"/>
      <c r="C122" s="7">
        <v>197912.0</v>
      </c>
      <c r="D122" s="7" t="s">
        <v>102</v>
      </c>
      <c r="E122" s="6">
        <v>44652.0</v>
      </c>
      <c r="F122" s="52">
        <f t="shared" si="1"/>
        <v>34</v>
      </c>
      <c r="G122" s="6">
        <v>45300.0</v>
      </c>
      <c r="H122" s="52">
        <f t="shared" si="2"/>
        <v>13</v>
      </c>
      <c r="I122" s="7" t="s">
        <v>41</v>
      </c>
      <c r="J122" s="10"/>
      <c r="K122" s="56"/>
      <c r="L122" s="10"/>
      <c r="M122" s="10"/>
      <c r="N122" s="7" t="s">
        <v>18</v>
      </c>
      <c r="O122" s="10"/>
    </row>
    <row r="123">
      <c r="A123" s="6">
        <v>45705.0</v>
      </c>
      <c r="B123" s="10"/>
      <c r="C123" s="7">
        <v>175760.0</v>
      </c>
      <c r="D123" s="7" t="s">
        <v>104</v>
      </c>
      <c r="E123" s="6">
        <v>45017.0</v>
      </c>
      <c r="F123" s="52">
        <f t="shared" si="1"/>
        <v>22</v>
      </c>
      <c r="G123" s="6">
        <v>45100.0</v>
      </c>
      <c r="H123" s="52">
        <f t="shared" si="2"/>
        <v>19</v>
      </c>
      <c r="I123" s="7" t="s">
        <v>60</v>
      </c>
      <c r="J123" s="10"/>
      <c r="K123" s="56"/>
      <c r="L123" s="10"/>
      <c r="M123" s="10"/>
      <c r="N123" s="7" t="s">
        <v>18</v>
      </c>
      <c r="O123" s="10"/>
    </row>
    <row r="124">
      <c r="A124" s="6">
        <v>45705.0</v>
      </c>
      <c r="B124" s="10"/>
      <c r="C124" s="7">
        <v>166700.0</v>
      </c>
      <c r="D124" s="7" t="s">
        <v>104</v>
      </c>
      <c r="E124" s="6">
        <v>44986.0</v>
      </c>
      <c r="F124" s="52">
        <f t="shared" si="1"/>
        <v>23</v>
      </c>
      <c r="G124" s="6">
        <v>45021.0</v>
      </c>
      <c r="H124" s="52">
        <f t="shared" si="2"/>
        <v>22</v>
      </c>
      <c r="I124" s="7" t="s">
        <v>41</v>
      </c>
      <c r="J124" s="10"/>
      <c r="K124" s="56"/>
      <c r="L124" s="10"/>
      <c r="M124" s="10"/>
      <c r="N124" s="7" t="s">
        <v>18</v>
      </c>
      <c r="O124" s="10"/>
    </row>
    <row r="125">
      <c r="A125" s="6">
        <v>45705.0</v>
      </c>
      <c r="B125" s="10"/>
      <c r="C125" s="7">
        <v>226582.0</v>
      </c>
      <c r="D125" s="7" t="s">
        <v>105</v>
      </c>
      <c r="E125" s="6">
        <v>45505.0</v>
      </c>
      <c r="F125" s="52">
        <f t="shared" si="1"/>
        <v>6</v>
      </c>
      <c r="G125" s="6">
        <v>45538.0</v>
      </c>
      <c r="H125" s="52">
        <f t="shared" si="2"/>
        <v>5</v>
      </c>
      <c r="I125" s="7" t="s">
        <v>69</v>
      </c>
      <c r="J125" s="7" t="s">
        <v>7</v>
      </c>
      <c r="K125" s="53" t="s">
        <v>155</v>
      </c>
      <c r="L125" s="10"/>
      <c r="M125" s="10"/>
      <c r="N125" s="7" t="s">
        <v>18</v>
      </c>
      <c r="O125" s="10"/>
    </row>
    <row r="126">
      <c r="A126" s="6">
        <v>45705.0</v>
      </c>
      <c r="B126" s="10"/>
      <c r="C126" s="7">
        <v>228493.0</v>
      </c>
      <c r="D126" s="7" t="s">
        <v>106</v>
      </c>
      <c r="E126" s="6">
        <v>44593.0</v>
      </c>
      <c r="F126" s="52">
        <f t="shared" si="1"/>
        <v>36</v>
      </c>
      <c r="G126" s="6">
        <v>45554.0</v>
      </c>
      <c r="H126" s="52">
        <f t="shared" si="2"/>
        <v>4</v>
      </c>
      <c r="I126" s="7" t="s">
        <v>48</v>
      </c>
      <c r="J126" s="10"/>
      <c r="K126" s="56"/>
      <c r="L126" s="10"/>
      <c r="M126" s="10"/>
      <c r="N126" s="7" t="s">
        <v>18</v>
      </c>
      <c r="O126" s="10"/>
    </row>
    <row r="127">
      <c r="A127" s="6">
        <v>45705.0</v>
      </c>
      <c r="B127" s="10"/>
      <c r="C127" s="7">
        <v>227193.0</v>
      </c>
      <c r="D127" s="7" t="s">
        <v>106</v>
      </c>
      <c r="E127" s="6">
        <v>45505.0</v>
      </c>
      <c r="F127" s="52">
        <f t="shared" si="1"/>
        <v>6</v>
      </c>
      <c r="G127" s="6">
        <v>45541.0</v>
      </c>
      <c r="H127" s="52">
        <f t="shared" si="2"/>
        <v>5</v>
      </c>
      <c r="I127" s="7" t="s">
        <v>48</v>
      </c>
      <c r="J127" s="10"/>
      <c r="K127" s="56"/>
      <c r="L127" s="10"/>
      <c r="M127" s="10"/>
      <c r="N127" s="7" t="s">
        <v>18</v>
      </c>
      <c r="O127" s="10"/>
    </row>
    <row r="128">
      <c r="A128" s="6">
        <v>45705.0</v>
      </c>
      <c r="B128" s="10"/>
      <c r="C128" s="7">
        <v>143077.0</v>
      </c>
      <c r="D128" s="7" t="s">
        <v>107</v>
      </c>
      <c r="E128" s="6">
        <v>44805.0</v>
      </c>
      <c r="F128" s="52">
        <f t="shared" si="1"/>
        <v>29</v>
      </c>
      <c r="G128" s="6">
        <v>44810.0</v>
      </c>
      <c r="H128" s="52">
        <f t="shared" si="2"/>
        <v>29</v>
      </c>
      <c r="I128" s="7" t="s">
        <v>41</v>
      </c>
      <c r="J128" s="10"/>
      <c r="K128" s="56"/>
      <c r="L128" s="10"/>
      <c r="M128" s="10"/>
      <c r="N128" s="7" t="s">
        <v>18</v>
      </c>
      <c r="O128" s="10"/>
    </row>
    <row r="129">
      <c r="A129" s="6">
        <v>45705.0</v>
      </c>
      <c r="B129" s="10"/>
      <c r="C129" s="7">
        <v>181751.0</v>
      </c>
      <c r="D129" s="7" t="s">
        <v>107</v>
      </c>
      <c r="E129" s="6">
        <v>45231.0</v>
      </c>
      <c r="F129" s="52">
        <f t="shared" si="1"/>
        <v>15</v>
      </c>
      <c r="G129" s="6">
        <v>45341.0</v>
      </c>
      <c r="H129" s="52">
        <f t="shared" si="2"/>
        <v>11</v>
      </c>
      <c r="I129" s="7" t="s">
        <v>69</v>
      </c>
      <c r="J129" s="7">
        <v>301.0</v>
      </c>
      <c r="K129" s="56"/>
      <c r="L129" s="10"/>
      <c r="M129" s="7" t="s">
        <v>161</v>
      </c>
      <c r="N129" s="7" t="s">
        <v>24</v>
      </c>
      <c r="O129" s="10"/>
    </row>
    <row r="130">
      <c r="A130" s="6">
        <v>45705.0</v>
      </c>
      <c r="B130" s="10"/>
      <c r="C130" s="7">
        <v>168067.0</v>
      </c>
      <c r="D130" s="7" t="s">
        <v>107</v>
      </c>
      <c r="E130" s="6">
        <v>44927.0</v>
      </c>
      <c r="F130" s="52">
        <f t="shared" si="1"/>
        <v>25</v>
      </c>
      <c r="G130" s="6">
        <v>45035.0</v>
      </c>
      <c r="H130" s="52">
        <f t="shared" si="2"/>
        <v>21</v>
      </c>
      <c r="I130" s="7" t="s">
        <v>56</v>
      </c>
      <c r="J130" s="10"/>
      <c r="K130" s="56"/>
      <c r="L130" s="10"/>
      <c r="M130" s="10"/>
      <c r="N130" s="7" t="s">
        <v>18</v>
      </c>
      <c r="O130" s="10"/>
    </row>
    <row r="131">
      <c r="A131" s="6">
        <v>45705.0</v>
      </c>
      <c r="B131" s="10"/>
      <c r="C131" s="7">
        <v>210388.0</v>
      </c>
      <c r="D131" s="7" t="s">
        <v>107</v>
      </c>
      <c r="E131" s="6">
        <v>45323.0</v>
      </c>
      <c r="F131" s="52">
        <f t="shared" si="1"/>
        <v>12</v>
      </c>
      <c r="G131" s="6">
        <v>45394.0</v>
      </c>
      <c r="H131" s="52">
        <f t="shared" si="2"/>
        <v>10</v>
      </c>
      <c r="I131" s="7" t="s">
        <v>44</v>
      </c>
      <c r="J131" s="10"/>
      <c r="K131" s="56"/>
      <c r="L131" s="10"/>
      <c r="M131" s="10"/>
      <c r="N131" s="7" t="s">
        <v>18</v>
      </c>
      <c r="O131" s="10"/>
    </row>
    <row r="132">
      <c r="A132" s="6">
        <v>45705.0</v>
      </c>
      <c r="B132" s="10"/>
      <c r="C132" s="7">
        <v>227107.0</v>
      </c>
      <c r="D132" s="7" t="s">
        <v>107</v>
      </c>
      <c r="E132" s="6">
        <v>45505.0</v>
      </c>
      <c r="F132" s="52">
        <f t="shared" si="1"/>
        <v>6</v>
      </c>
      <c r="G132" s="6">
        <v>45545.0</v>
      </c>
      <c r="H132" s="52">
        <f t="shared" si="2"/>
        <v>5</v>
      </c>
      <c r="I132" s="7" t="s">
        <v>69</v>
      </c>
      <c r="J132" s="7" t="s">
        <v>7</v>
      </c>
      <c r="K132" s="56"/>
      <c r="L132" s="10"/>
      <c r="M132" s="10"/>
      <c r="N132" s="7" t="s">
        <v>18</v>
      </c>
      <c r="O132" s="10"/>
    </row>
    <row r="133">
      <c r="A133" s="6">
        <v>45705.0</v>
      </c>
      <c r="B133" s="10"/>
      <c r="C133" s="7">
        <v>194049.0</v>
      </c>
      <c r="D133" s="7" t="s">
        <v>107</v>
      </c>
      <c r="E133" s="6">
        <v>45474.0</v>
      </c>
      <c r="F133" s="52">
        <f t="shared" si="1"/>
        <v>7</v>
      </c>
      <c r="G133" s="6">
        <v>45512.0</v>
      </c>
      <c r="H133" s="52">
        <f t="shared" si="2"/>
        <v>6</v>
      </c>
      <c r="I133" s="7" t="s">
        <v>48</v>
      </c>
      <c r="J133" s="10"/>
      <c r="K133" s="56"/>
      <c r="L133" s="10"/>
      <c r="M133" s="10"/>
      <c r="N133" s="7" t="s">
        <v>18</v>
      </c>
      <c r="O133" s="10"/>
    </row>
    <row r="134">
      <c r="A134" s="6">
        <v>45705.0</v>
      </c>
      <c r="B134" s="10"/>
      <c r="C134" s="7">
        <v>217060.0</v>
      </c>
      <c r="D134" s="7" t="s">
        <v>107</v>
      </c>
      <c r="E134" s="6">
        <v>45474.0</v>
      </c>
      <c r="F134" s="52">
        <f t="shared" si="1"/>
        <v>7</v>
      </c>
      <c r="G134" s="6">
        <v>45545.0</v>
      </c>
      <c r="H134" s="52">
        <f t="shared" si="2"/>
        <v>5</v>
      </c>
      <c r="I134" s="7" t="s">
        <v>48</v>
      </c>
      <c r="J134" s="10"/>
      <c r="K134" s="56"/>
      <c r="L134" s="10"/>
      <c r="M134" s="10"/>
      <c r="N134" s="7" t="s">
        <v>18</v>
      </c>
      <c r="O134" s="10"/>
    </row>
    <row r="135">
      <c r="A135" s="6">
        <v>45705.0</v>
      </c>
      <c r="B135" s="10"/>
      <c r="C135" s="7">
        <v>155428.0</v>
      </c>
      <c r="D135" s="7" t="s">
        <v>109</v>
      </c>
      <c r="E135" s="6">
        <v>44682.0</v>
      </c>
      <c r="F135" s="52">
        <f t="shared" si="1"/>
        <v>33</v>
      </c>
      <c r="G135" s="6">
        <v>44931.0</v>
      </c>
      <c r="H135" s="52">
        <f t="shared" si="2"/>
        <v>25</v>
      </c>
      <c r="I135" s="7" t="s">
        <v>69</v>
      </c>
      <c r="J135" s="7">
        <v>304.0</v>
      </c>
      <c r="K135" s="56"/>
      <c r="L135" s="10"/>
      <c r="M135" s="10"/>
      <c r="N135" s="7" t="s">
        <v>18</v>
      </c>
      <c r="O135" s="10"/>
    </row>
    <row r="136">
      <c r="A136" s="6">
        <v>45705.0</v>
      </c>
      <c r="B136" s="10"/>
      <c r="C136" s="7">
        <v>221626.0</v>
      </c>
      <c r="D136" s="7" t="s">
        <v>109</v>
      </c>
      <c r="E136" s="6">
        <v>45292.0</v>
      </c>
      <c r="F136" s="52">
        <f t="shared" si="1"/>
        <v>13</v>
      </c>
      <c r="G136" s="6">
        <v>45492.0</v>
      </c>
      <c r="H136" s="52">
        <f t="shared" si="2"/>
        <v>6</v>
      </c>
      <c r="I136" s="7" t="s">
        <v>44</v>
      </c>
      <c r="J136" s="10"/>
      <c r="K136" s="56"/>
      <c r="L136" s="10"/>
      <c r="M136" s="10"/>
      <c r="N136" s="7" t="s">
        <v>18</v>
      </c>
      <c r="O136" s="10"/>
    </row>
    <row r="137">
      <c r="A137" s="6">
        <v>45705.0</v>
      </c>
      <c r="B137" s="10"/>
      <c r="C137" s="7">
        <v>212672.0</v>
      </c>
      <c r="D137" s="7" t="s">
        <v>109</v>
      </c>
      <c r="E137" s="6">
        <v>45352.0</v>
      </c>
      <c r="F137" s="52">
        <f t="shared" si="1"/>
        <v>11</v>
      </c>
      <c r="G137" s="6">
        <v>45414.0</v>
      </c>
      <c r="H137" s="52">
        <f t="shared" si="2"/>
        <v>9</v>
      </c>
      <c r="I137" s="7" t="s">
        <v>69</v>
      </c>
      <c r="J137" s="7" t="s">
        <v>164</v>
      </c>
      <c r="K137" s="56"/>
      <c r="L137" s="10"/>
      <c r="M137" s="10"/>
      <c r="N137" s="7" t="s">
        <v>18</v>
      </c>
      <c r="O137" s="10"/>
    </row>
    <row r="138">
      <c r="A138" s="6">
        <v>45705.0</v>
      </c>
      <c r="B138" s="10"/>
      <c r="C138" s="7">
        <v>134527.0</v>
      </c>
      <c r="D138" s="7" t="s">
        <v>110</v>
      </c>
      <c r="E138" s="6">
        <v>44621.0</v>
      </c>
      <c r="F138" s="52">
        <f t="shared" si="1"/>
        <v>35</v>
      </c>
      <c r="G138" s="6">
        <v>44631.0</v>
      </c>
      <c r="H138" s="52">
        <f t="shared" si="2"/>
        <v>35</v>
      </c>
      <c r="I138" s="7" t="s">
        <v>41</v>
      </c>
      <c r="J138" s="10"/>
      <c r="K138" s="56"/>
      <c r="L138" s="10"/>
      <c r="M138" s="10"/>
      <c r="N138" s="7" t="s">
        <v>18</v>
      </c>
      <c r="O138" s="10"/>
    </row>
    <row r="139">
      <c r="A139" s="6">
        <v>45705.0</v>
      </c>
      <c r="B139" s="10"/>
      <c r="C139" s="7">
        <v>158671.0</v>
      </c>
      <c r="D139" s="7" t="s">
        <v>110</v>
      </c>
      <c r="E139" s="6">
        <v>44866.0</v>
      </c>
      <c r="F139" s="52">
        <f t="shared" si="1"/>
        <v>27</v>
      </c>
      <c r="G139" s="9">
        <v>44888.0</v>
      </c>
      <c r="H139" s="52">
        <f t="shared" si="2"/>
        <v>26</v>
      </c>
      <c r="I139" s="7" t="s">
        <v>41</v>
      </c>
      <c r="J139" s="10"/>
      <c r="K139" s="56"/>
      <c r="L139" s="10"/>
      <c r="M139" s="10"/>
      <c r="N139" s="7" t="s">
        <v>18</v>
      </c>
      <c r="O139" s="10"/>
    </row>
    <row r="140">
      <c r="A140" s="6">
        <v>45705.0</v>
      </c>
      <c r="B140" s="10"/>
      <c r="C140" s="7">
        <v>198533.0</v>
      </c>
      <c r="D140" s="7" t="s">
        <v>110</v>
      </c>
      <c r="E140" s="6">
        <v>45200.0</v>
      </c>
      <c r="F140" s="52">
        <f t="shared" si="1"/>
        <v>16</v>
      </c>
      <c r="G140" s="6">
        <v>45237.0</v>
      </c>
      <c r="H140" s="52">
        <f t="shared" si="2"/>
        <v>15</v>
      </c>
      <c r="I140" s="7" t="s">
        <v>69</v>
      </c>
      <c r="J140" s="7" t="s">
        <v>7</v>
      </c>
      <c r="K140" s="56"/>
      <c r="L140" s="10"/>
      <c r="M140" s="10"/>
      <c r="N140" s="7" t="s">
        <v>18</v>
      </c>
      <c r="O140" s="10"/>
    </row>
    <row r="141">
      <c r="A141" s="6">
        <v>45705.0</v>
      </c>
      <c r="B141" s="10"/>
      <c r="C141" s="7">
        <v>193491.0</v>
      </c>
      <c r="D141" s="7" t="s">
        <v>110</v>
      </c>
      <c r="E141" s="6">
        <v>45231.0</v>
      </c>
      <c r="F141" s="52">
        <f t="shared" si="1"/>
        <v>15</v>
      </c>
      <c r="G141" s="6">
        <v>45302.0</v>
      </c>
      <c r="H141" s="52">
        <f t="shared" si="2"/>
        <v>13</v>
      </c>
      <c r="I141" s="7" t="s">
        <v>48</v>
      </c>
      <c r="J141" s="10"/>
      <c r="K141" s="56"/>
      <c r="L141" s="10"/>
      <c r="M141" s="10"/>
      <c r="N141" s="7" t="s">
        <v>18</v>
      </c>
      <c r="O141" s="10"/>
    </row>
    <row r="142">
      <c r="A142" s="6">
        <v>45705.0</v>
      </c>
      <c r="B142" s="10"/>
      <c r="C142" s="7">
        <v>201397.0</v>
      </c>
      <c r="D142" s="7" t="s">
        <v>110</v>
      </c>
      <c r="E142" s="6">
        <v>45078.0</v>
      </c>
      <c r="F142" s="52">
        <f t="shared" si="1"/>
        <v>20</v>
      </c>
      <c r="G142" s="6">
        <v>45167.0</v>
      </c>
      <c r="H142" s="52">
        <f t="shared" si="2"/>
        <v>17</v>
      </c>
      <c r="I142" s="7" t="s">
        <v>41</v>
      </c>
      <c r="J142" s="10"/>
      <c r="K142" s="56"/>
      <c r="L142" s="10"/>
      <c r="M142" s="10"/>
      <c r="N142" s="7" t="s">
        <v>18</v>
      </c>
      <c r="O142" s="10"/>
    </row>
    <row r="143">
      <c r="A143" s="6">
        <v>45705.0</v>
      </c>
      <c r="B143" s="10"/>
      <c r="C143" s="7">
        <v>204415.0</v>
      </c>
      <c r="D143" s="7" t="s">
        <v>110</v>
      </c>
      <c r="E143" s="6">
        <v>45292.0</v>
      </c>
      <c r="F143" s="52">
        <f t="shared" si="1"/>
        <v>13</v>
      </c>
      <c r="G143" s="6">
        <v>45351.0</v>
      </c>
      <c r="H143" s="52">
        <f t="shared" si="2"/>
        <v>11</v>
      </c>
      <c r="I143" s="7" t="s">
        <v>69</v>
      </c>
      <c r="J143" s="7" t="s">
        <v>165</v>
      </c>
      <c r="K143" s="56"/>
      <c r="L143" s="10"/>
      <c r="M143" s="10"/>
      <c r="N143" s="7" t="s">
        <v>18</v>
      </c>
      <c r="O143" s="10"/>
    </row>
    <row r="144">
      <c r="A144" s="6">
        <v>45705.0</v>
      </c>
      <c r="B144" s="10"/>
      <c r="C144" s="7">
        <v>174437.0</v>
      </c>
      <c r="D144" s="7" t="s">
        <v>110</v>
      </c>
      <c r="E144" s="6">
        <v>45231.0</v>
      </c>
      <c r="F144" s="52">
        <f t="shared" si="1"/>
        <v>15</v>
      </c>
      <c r="G144" s="6">
        <v>45364.0</v>
      </c>
      <c r="H144" s="52">
        <f t="shared" si="2"/>
        <v>11</v>
      </c>
      <c r="I144" s="7" t="s">
        <v>44</v>
      </c>
      <c r="J144" s="10"/>
      <c r="K144" s="56"/>
      <c r="L144" s="10"/>
      <c r="M144" s="10"/>
      <c r="N144" s="7" t="s">
        <v>18</v>
      </c>
      <c r="O144" s="10"/>
    </row>
    <row r="145">
      <c r="A145" s="6">
        <v>45705.0</v>
      </c>
      <c r="B145" s="10"/>
      <c r="C145" s="7">
        <v>179348.0</v>
      </c>
      <c r="D145" s="7" t="s">
        <v>110</v>
      </c>
      <c r="E145" s="6">
        <v>45200.0</v>
      </c>
      <c r="F145" s="52">
        <f t="shared" si="1"/>
        <v>16</v>
      </c>
      <c r="G145" s="9">
        <v>45271.0</v>
      </c>
      <c r="H145" s="52">
        <f t="shared" si="2"/>
        <v>14</v>
      </c>
      <c r="I145" s="7" t="s">
        <v>60</v>
      </c>
      <c r="J145" s="10"/>
      <c r="K145" s="56"/>
      <c r="L145" s="10"/>
      <c r="M145" s="10"/>
      <c r="N145" s="7" t="s">
        <v>18</v>
      </c>
      <c r="O145" s="10"/>
    </row>
    <row r="146">
      <c r="A146" s="6">
        <v>45705.0</v>
      </c>
      <c r="B146" s="10"/>
      <c r="C146" s="7">
        <v>198361.0</v>
      </c>
      <c r="D146" s="7" t="s">
        <v>110</v>
      </c>
      <c r="E146" s="6">
        <v>45261.0</v>
      </c>
      <c r="F146" s="52">
        <f t="shared" si="1"/>
        <v>14</v>
      </c>
      <c r="G146" s="6">
        <v>45303.0</v>
      </c>
      <c r="H146" s="52">
        <f t="shared" si="2"/>
        <v>13</v>
      </c>
      <c r="I146" s="7" t="s">
        <v>56</v>
      </c>
      <c r="J146" s="10"/>
      <c r="K146" s="56"/>
      <c r="L146" s="10"/>
      <c r="M146" s="10"/>
      <c r="N146" s="7" t="s">
        <v>18</v>
      </c>
      <c r="O146" s="10"/>
    </row>
    <row r="147">
      <c r="A147" s="6">
        <v>45705.0</v>
      </c>
      <c r="B147" s="10"/>
      <c r="C147" s="7">
        <v>236098.0</v>
      </c>
      <c r="D147" s="7" t="s">
        <v>110</v>
      </c>
      <c r="E147" s="6">
        <v>45383.0</v>
      </c>
      <c r="F147" s="52">
        <f t="shared" si="1"/>
        <v>10</v>
      </c>
      <c r="G147" s="6">
        <v>45629.0</v>
      </c>
      <c r="H147" s="52">
        <f t="shared" si="2"/>
        <v>2</v>
      </c>
      <c r="I147" s="7" t="s">
        <v>69</v>
      </c>
      <c r="J147" s="7" t="s">
        <v>7</v>
      </c>
      <c r="K147" s="53" t="s">
        <v>155</v>
      </c>
      <c r="L147" s="10"/>
      <c r="M147" s="7" t="s">
        <v>155</v>
      </c>
      <c r="N147" s="7" t="s">
        <v>24</v>
      </c>
      <c r="O147" s="10"/>
    </row>
    <row r="148">
      <c r="A148" s="6">
        <v>45705.0</v>
      </c>
      <c r="B148" s="10"/>
      <c r="C148" s="7">
        <v>163097.0</v>
      </c>
      <c r="D148" s="7" t="s">
        <v>110</v>
      </c>
      <c r="E148" s="6">
        <v>44896.0</v>
      </c>
      <c r="F148" s="52">
        <f t="shared" si="1"/>
        <v>26</v>
      </c>
      <c r="G148" s="6">
        <v>44998.0</v>
      </c>
      <c r="H148" s="52">
        <f t="shared" si="2"/>
        <v>23</v>
      </c>
      <c r="I148" s="7" t="s">
        <v>72</v>
      </c>
      <c r="J148" s="10"/>
      <c r="K148" s="56"/>
      <c r="L148" s="10"/>
      <c r="M148" s="10"/>
      <c r="N148" s="7" t="s">
        <v>18</v>
      </c>
      <c r="O148" s="10"/>
    </row>
    <row r="149">
      <c r="A149" s="6">
        <v>45705.0</v>
      </c>
      <c r="B149" s="10"/>
      <c r="C149" s="7">
        <v>175910.0</v>
      </c>
      <c r="D149" s="7" t="s">
        <v>110</v>
      </c>
      <c r="E149" s="6">
        <v>45108.0</v>
      </c>
      <c r="F149" s="52">
        <f t="shared" si="1"/>
        <v>19</v>
      </c>
      <c r="G149" s="6">
        <v>45180.0</v>
      </c>
      <c r="H149" s="52">
        <f t="shared" si="2"/>
        <v>17</v>
      </c>
      <c r="I149" s="7" t="s">
        <v>44</v>
      </c>
      <c r="J149" s="10"/>
      <c r="K149" s="56"/>
      <c r="L149" s="10"/>
      <c r="M149" s="10"/>
      <c r="N149" s="7" t="s">
        <v>18</v>
      </c>
      <c r="O149" s="10"/>
    </row>
    <row r="150">
      <c r="A150" s="6">
        <v>45705.0</v>
      </c>
      <c r="B150" s="10"/>
      <c r="C150" s="7">
        <v>146855.0</v>
      </c>
      <c r="D150" s="7" t="s">
        <v>112</v>
      </c>
      <c r="E150" s="6">
        <v>44805.0</v>
      </c>
      <c r="F150" s="52">
        <f t="shared" si="1"/>
        <v>29</v>
      </c>
      <c r="G150" s="9">
        <v>44844.0</v>
      </c>
      <c r="H150" s="52">
        <f t="shared" si="2"/>
        <v>28</v>
      </c>
      <c r="I150" s="7" t="s">
        <v>117</v>
      </c>
      <c r="J150" s="10"/>
      <c r="K150" s="56"/>
      <c r="L150" s="10"/>
      <c r="M150" s="10"/>
      <c r="N150" s="7" t="s">
        <v>18</v>
      </c>
      <c r="O150" s="10"/>
    </row>
    <row r="151">
      <c r="A151" s="6">
        <v>45705.0</v>
      </c>
      <c r="B151" s="10"/>
      <c r="C151" s="7">
        <v>198458.0</v>
      </c>
      <c r="D151" s="7" t="s">
        <v>112</v>
      </c>
      <c r="E151" s="6">
        <v>45231.0</v>
      </c>
      <c r="F151" s="52">
        <f t="shared" si="1"/>
        <v>15</v>
      </c>
      <c r="G151" s="6">
        <v>45308.0</v>
      </c>
      <c r="H151" s="52">
        <f t="shared" si="2"/>
        <v>13</v>
      </c>
      <c r="I151" s="7" t="s">
        <v>56</v>
      </c>
      <c r="J151" s="10"/>
      <c r="K151" s="56"/>
      <c r="L151" s="10"/>
      <c r="M151" s="10"/>
      <c r="N151" s="7" t="s">
        <v>18</v>
      </c>
      <c r="O151" s="10"/>
    </row>
    <row r="152">
      <c r="A152" s="6">
        <v>45705.0</v>
      </c>
      <c r="B152" s="10"/>
      <c r="C152" s="7">
        <v>218488.0</v>
      </c>
      <c r="D152" s="7" t="s">
        <v>112</v>
      </c>
      <c r="E152" s="6">
        <v>45444.0</v>
      </c>
      <c r="F152" s="52">
        <f t="shared" si="1"/>
        <v>8</v>
      </c>
      <c r="G152" s="6">
        <v>45461.0</v>
      </c>
      <c r="H152" s="52">
        <f t="shared" si="2"/>
        <v>8</v>
      </c>
      <c r="I152" s="7" t="s">
        <v>48</v>
      </c>
      <c r="J152" s="10"/>
      <c r="K152" s="56"/>
      <c r="L152" s="10"/>
      <c r="M152" s="10"/>
      <c r="N152" s="7" t="s">
        <v>18</v>
      </c>
      <c r="O152" s="10"/>
    </row>
    <row r="153">
      <c r="A153" s="6">
        <v>45705.0</v>
      </c>
      <c r="B153" s="10"/>
      <c r="C153" s="7">
        <v>223641.0</v>
      </c>
      <c r="D153" s="7" t="s">
        <v>112</v>
      </c>
      <c r="E153" s="6">
        <v>45352.0</v>
      </c>
      <c r="F153" s="52">
        <f t="shared" si="1"/>
        <v>11</v>
      </c>
      <c r="G153" s="6">
        <v>45524.0</v>
      </c>
      <c r="H153" s="52">
        <f t="shared" si="2"/>
        <v>5</v>
      </c>
      <c r="I153" s="7" t="s">
        <v>69</v>
      </c>
      <c r="J153" s="7" t="s">
        <v>7</v>
      </c>
      <c r="K153" s="56"/>
      <c r="L153" s="10"/>
      <c r="M153" s="10"/>
      <c r="N153" s="7" t="s">
        <v>18</v>
      </c>
      <c r="O153" s="10"/>
    </row>
    <row r="154">
      <c r="A154" s="6">
        <v>45705.0</v>
      </c>
      <c r="B154" s="10"/>
      <c r="C154" s="7">
        <v>236927.0</v>
      </c>
      <c r="D154" s="7" t="s">
        <v>112</v>
      </c>
      <c r="E154" s="6">
        <v>45413.0</v>
      </c>
      <c r="F154" s="52">
        <f t="shared" si="1"/>
        <v>9</v>
      </c>
      <c r="G154" s="9">
        <v>45643.0</v>
      </c>
      <c r="H154" s="52">
        <f t="shared" si="2"/>
        <v>2</v>
      </c>
      <c r="I154" s="7" t="s">
        <v>69</v>
      </c>
      <c r="J154" s="10"/>
      <c r="K154" s="56"/>
      <c r="L154" s="10"/>
      <c r="M154" s="10"/>
      <c r="N154" s="7" t="s">
        <v>18</v>
      </c>
      <c r="O154" s="10"/>
    </row>
    <row r="155">
      <c r="A155" s="6">
        <v>45705.0</v>
      </c>
      <c r="B155" s="10"/>
      <c r="C155" s="7">
        <v>123441.0</v>
      </c>
      <c r="D155" s="7" t="s">
        <v>114</v>
      </c>
      <c r="E155" s="6">
        <v>44562.0</v>
      </c>
      <c r="F155" s="52">
        <f t="shared" si="1"/>
        <v>37</v>
      </c>
      <c r="G155" s="6">
        <v>44662.0</v>
      </c>
      <c r="H155" s="52">
        <f t="shared" si="2"/>
        <v>34</v>
      </c>
      <c r="I155" s="7" t="s">
        <v>41</v>
      </c>
      <c r="J155" s="10"/>
      <c r="K155" s="56"/>
      <c r="L155" s="10"/>
      <c r="M155" s="10"/>
      <c r="N155" s="7" t="s">
        <v>18</v>
      </c>
      <c r="O155" s="10"/>
    </row>
    <row r="156">
      <c r="A156" s="6">
        <v>45705.0</v>
      </c>
      <c r="B156" s="10"/>
      <c r="C156" s="7">
        <v>167445.0</v>
      </c>
      <c r="D156" s="7" t="s">
        <v>114</v>
      </c>
      <c r="E156" s="6">
        <v>45078.0</v>
      </c>
      <c r="F156" s="52">
        <f t="shared" si="1"/>
        <v>20</v>
      </c>
      <c r="G156" s="6">
        <v>45173.0</v>
      </c>
      <c r="H156" s="52">
        <f t="shared" si="2"/>
        <v>17</v>
      </c>
      <c r="I156" s="7" t="s">
        <v>41</v>
      </c>
      <c r="J156" s="10"/>
      <c r="K156" s="56"/>
      <c r="L156" s="10"/>
      <c r="M156" s="10"/>
      <c r="N156" s="7" t="s">
        <v>18</v>
      </c>
      <c r="O156" s="10"/>
    </row>
    <row r="157">
      <c r="A157" s="6">
        <v>45705.0</v>
      </c>
      <c r="B157" s="10"/>
      <c r="C157" s="7">
        <v>192924.0</v>
      </c>
      <c r="D157" s="7" t="s">
        <v>114</v>
      </c>
      <c r="E157" s="6">
        <v>45108.0</v>
      </c>
      <c r="F157" s="52">
        <f t="shared" si="1"/>
        <v>19</v>
      </c>
      <c r="G157" s="9">
        <v>45244.0</v>
      </c>
      <c r="H157" s="52">
        <f t="shared" si="2"/>
        <v>15</v>
      </c>
      <c r="I157" s="7" t="s">
        <v>41</v>
      </c>
      <c r="J157" s="10"/>
      <c r="K157" s="56"/>
      <c r="L157" s="10"/>
      <c r="M157" s="10"/>
      <c r="N157" s="7" t="s">
        <v>18</v>
      </c>
      <c r="O157" s="10"/>
    </row>
    <row r="158">
      <c r="A158" s="6">
        <v>45705.0</v>
      </c>
      <c r="B158" s="10"/>
      <c r="C158" s="7">
        <v>205799.0</v>
      </c>
      <c r="D158" s="7" t="s">
        <v>114</v>
      </c>
      <c r="E158" s="6">
        <v>45413.0</v>
      </c>
      <c r="F158" s="52">
        <f t="shared" si="1"/>
        <v>9</v>
      </c>
      <c r="G158" s="6">
        <v>45450.0</v>
      </c>
      <c r="H158" s="52">
        <f t="shared" si="2"/>
        <v>8</v>
      </c>
      <c r="I158" s="7" t="s">
        <v>69</v>
      </c>
      <c r="J158" s="7" t="s">
        <v>135</v>
      </c>
      <c r="K158" s="56"/>
      <c r="L158" s="10"/>
      <c r="M158" s="10"/>
      <c r="N158" s="7" t="s">
        <v>18</v>
      </c>
      <c r="O158" s="10"/>
    </row>
    <row r="159">
      <c r="A159" s="6">
        <v>45705.0</v>
      </c>
      <c r="B159" s="10"/>
      <c r="C159" s="7">
        <v>230427.0</v>
      </c>
      <c r="D159" s="7" t="s">
        <v>114</v>
      </c>
      <c r="E159" s="6">
        <v>45323.0</v>
      </c>
      <c r="F159" s="52">
        <f t="shared" si="1"/>
        <v>12</v>
      </c>
      <c r="G159" s="6">
        <v>45574.0</v>
      </c>
      <c r="H159" s="52">
        <f t="shared" si="2"/>
        <v>4</v>
      </c>
      <c r="I159" s="7" t="s">
        <v>69</v>
      </c>
      <c r="J159" s="7" t="s">
        <v>166</v>
      </c>
      <c r="K159" s="56"/>
      <c r="L159" s="10"/>
      <c r="M159" s="10"/>
      <c r="N159" s="7" t="s">
        <v>18</v>
      </c>
      <c r="O159" s="10"/>
    </row>
    <row r="160">
      <c r="A160" s="6">
        <v>45705.0</v>
      </c>
      <c r="B160" s="10"/>
      <c r="C160" s="7">
        <v>222962.0</v>
      </c>
      <c r="D160" s="7" t="s">
        <v>114</v>
      </c>
      <c r="E160" s="6">
        <v>45444.0</v>
      </c>
      <c r="F160" s="52">
        <f t="shared" si="1"/>
        <v>8</v>
      </c>
      <c r="G160" s="6">
        <v>45499.0</v>
      </c>
      <c r="H160" s="52">
        <f t="shared" si="2"/>
        <v>6</v>
      </c>
      <c r="I160" s="7" t="s">
        <v>56</v>
      </c>
      <c r="J160" s="10"/>
      <c r="K160" s="56"/>
      <c r="L160" s="10"/>
      <c r="M160" s="10"/>
      <c r="N160" s="7" t="s">
        <v>18</v>
      </c>
      <c r="O160" s="10"/>
    </row>
    <row r="161">
      <c r="A161" s="6">
        <v>45705.0</v>
      </c>
      <c r="B161" s="10"/>
      <c r="C161" s="7">
        <v>239024.0</v>
      </c>
      <c r="D161" s="7" t="s">
        <v>114</v>
      </c>
      <c r="E161" s="6">
        <v>45078.0</v>
      </c>
      <c r="F161" s="52">
        <f t="shared" si="1"/>
        <v>20</v>
      </c>
      <c r="G161" s="6">
        <v>45670.0</v>
      </c>
      <c r="H161" s="52">
        <f t="shared" si="2"/>
        <v>1</v>
      </c>
      <c r="I161" s="7" t="s">
        <v>56</v>
      </c>
      <c r="J161" s="10"/>
      <c r="K161" s="56"/>
      <c r="L161" s="10"/>
      <c r="M161" s="10"/>
      <c r="N161" s="7" t="s">
        <v>18</v>
      </c>
      <c r="O161" s="10"/>
    </row>
    <row r="162">
      <c r="A162" s="6">
        <v>45705.0</v>
      </c>
      <c r="B162" s="10"/>
      <c r="C162" s="7">
        <v>116795.0</v>
      </c>
      <c r="D162" s="7" t="s">
        <v>116</v>
      </c>
      <c r="E162" s="6">
        <v>44197.0</v>
      </c>
      <c r="F162" s="52">
        <f t="shared" si="1"/>
        <v>49</v>
      </c>
      <c r="G162" s="6">
        <v>44613.0</v>
      </c>
      <c r="H162" s="52">
        <f t="shared" si="2"/>
        <v>35</v>
      </c>
      <c r="I162" s="7" t="s">
        <v>60</v>
      </c>
      <c r="J162" s="10"/>
      <c r="K162" s="56"/>
      <c r="L162" s="10"/>
      <c r="M162" s="10"/>
      <c r="N162" s="7" t="s">
        <v>18</v>
      </c>
      <c r="O162" s="10"/>
    </row>
    <row r="163">
      <c r="A163" s="6">
        <v>45705.0</v>
      </c>
      <c r="B163" s="10"/>
      <c r="C163" s="7">
        <v>206557.0</v>
      </c>
      <c r="D163" s="7" t="s">
        <v>116</v>
      </c>
      <c r="E163" s="6">
        <v>44652.0</v>
      </c>
      <c r="F163" s="52">
        <f t="shared" si="1"/>
        <v>34</v>
      </c>
      <c r="G163" s="6">
        <v>45366.0</v>
      </c>
      <c r="H163" s="52">
        <f t="shared" si="2"/>
        <v>11</v>
      </c>
      <c r="I163" s="7" t="s">
        <v>69</v>
      </c>
      <c r="J163" s="7">
        <v>304.0</v>
      </c>
      <c r="K163" s="56"/>
      <c r="L163" s="10"/>
      <c r="M163" s="10"/>
      <c r="N163" s="7" t="s">
        <v>18</v>
      </c>
      <c r="O163" s="10"/>
    </row>
    <row r="164">
      <c r="A164" s="6">
        <v>45705.0</v>
      </c>
      <c r="B164" s="10"/>
      <c r="C164" s="7">
        <v>208870.0</v>
      </c>
      <c r="D164" s="7" t="s">
        <v>116</v>
      </c>
      <c r="E164" s="6">
        <v>45352.0</v>
      </c>
      <c r="F164" s="52">
        <f t="shared" si="1"/>
        <v>11</v>
      </c>
      <c r="G164" s="6">
        <v>45385.0</v>
      </c>
      <c r="H164" s="52">
        <f t="shared" si="2"/>
        <v>10</v>
      </c>
      <c r="I164" s="7" t="s">
        <v>69</v>
      </c>
      <c r="J164" s="7">
        <v>312.0</v>
      </c>
      <c r="K164" s="56"/>
      <c r="L164" s="10"/>
      <c r="M164" s="10"/>
      <c r="N164" s="7" t="s">
        <v>18</v>
      </c>
      <c r="O164" s="10"/>
    </row>
    <row r="165">
      <c r="A165" s="6">
        <v>45705.0</v>
      </c>
      <c r="B165" s="10"/>
      <c r="C165" s="7">
        <v>234308.0</v>
      </c>
      <c r="D165" s="7" t="s">
        <v>116</v>
      </c>
      <c r="E165" s="6">
        <v>45474.0</v>
      </c>
      <c r="F165" s="52">
        <f t="shared" si="1"/>
        <v>7</v>
      </c>
      <c r="G165" s="9">
        <v>45610.0</v>
      </c>
      <c r="H165" s="52">
        <f t="shared" si="2"/>
        <v>3</v>
      </c>
      <c r="I165" s="7" t="s">
        <v>167</v>
      </c>
      <c r="J165" s="10"/>
      <c r="K165" s="56"/>
      <c r="L165" s="10"/>
      <c r="M165" s="10"/>
      <c r="N165" s="7" t="s">
        <v>18</v>
      </c>
      <c r="O165" s="10"/>
    </row>
    <row r="166">
      <c r="A166" s="6">
        <v>45705.0</v>
      </c>
      <c r="B166" s="10"/>
      <c r="C166" s="7">
        <v>103062.0</v>
      </c>
      <c r="D166" s="7" t="s">
        <v>118</v>
      </c>
      <c r="E166" s="6">
        <v>44440.0</v>
      </c>
      <c r="F166" s="52">
        <f t="shared" si="1"/>
        <v>41</v>
      </c>
      <c r="G166" s="9">
        <v>44483.0</v>
      </c>
      <c r="H166" s="52">
        <f t="shared" si="2"/>
        <v>40</v>
      </c>
      <c r="I166" s="7" t="s">
        <v>168</v>
      </c>
      <c r="J166" s="10"/>
      <c r="K166" s="56"/>
      <c r="L166" s="10"/>
      <c r="M166" s="10"/>
      <c r="N166" s="7" t="s">
        <v>18</v>
      </c>
      <c r="O166" s="10"/>
    </row>
    <row r="167">
      <c r="A167" s="6">
        <v>45705.0</v>
      </c>
      <c r="B167" s="10"/>
      <c r="C167" s="7">
        <v>194952.0</v>
      </c>
      <c r="D167" s="7" t="s">
        <v>118</v>
      </c>
      <c r="E167" s="6">
        <v>45231.0</v>
      </c>
      <c r="F167" s="52">
        <f t="shared" si="1"/>
        <v>15</v>
      </c>
      <c r="G167" s="6">
        <v>45265.0</v>
      </c>
      <c r="H167" s="52">
        <f t="shared" si="2"/>
        <v>14</v>
      </c>
      <c r="I167" s="7" t="s">
        <v>48</v>
      </c>
      <c r="J167" s="10"/>
      <c r="K167" s="56"/>
      <c r="L167" s="10"/>
      <c r="M167" s="10"/>
      <c r="N167" s="7" t="s">
        <v>18</v>
      </c>
      <c r="O167" s="10"/>
    </row>
    <row r="168">
      <c r="A168" s="6">
        <v>45705.0</v>
      </c>
      <c r="B168" s="10"/>
      <c r="C168" s="7">
        <v>221011.0</v>
      </c>
      <c r="D168" s="7" t="s">
        <v>118</v>
      </c>
      <c r="E168" s="6">
        <v>45444.0</v>
      </c>
      <c r="F168" s="52">
        <f t="shared" si="1"/>
        <v>8</v>
      </c>
      <c r="G168" s="6">
        <v>45488.0</v>
      </c>
      <c r="H168" s="52">
        <f t="shared" si="2"/>
        <v>7</v>
      </c>
      <c r="I168" s="7" t="s">
        <v>69</v>
      </c>
      <c r="J168" s="7">
        <v>302.0</v>
      </c>
      <c r="K168" s="53">
        <v>3000.0</v>
      </c>
      <c r="L168" s="10"/>
      <c r="M168" s="10"/>
      <c r="N168" s="7" t="s">
        <v>19</v>
      </c>
      <c r="O168" s="10"/>
    </row>
    <row r="169">
      <c r="A169" s="6">
        <v>45705.0</v>
      </c>
      <c r="B169" s="10"/>
      <c r="C169" s="7">
        <v>204464.0</v>
      </c>
      <c r="D169" s="7" t="s">
        <v>118</v>
      </c>
      <c r="E169" s="6">
        <v>45292.0</v>
      </c>
      <c r="F169" s="52">
        <f t="shared" si="1"/>
        <v>13</v>
      </c>
      <c r="G169" s="6">
        <v>45351.0</v>
      </c>
      <c r="H169" s="52">
        <f t="shared" si="2"/>
        <v>11</v>
      </c>
      <c r="I169" s="7" t="s">
        <v>69</v>
      </c>
      <c r="J169" s="7">
        <v>301.0</v>
      </c>
      <c r="K169" s="56"/>
      <c r="L169" s="10"/>
      <c r="M169" s="10"/>
      <c r="N169" s="7" t="s">
        <v>18</v>
      </c>
      <c r="O169" s="10"/>
    </row>
    <row r="170">
      <c r="A170" s="6">
        <v>45705.0</v>
      </c>
      <c r="B170" s="10"/>
      <c r="C170" s="7">
        <v>229731.0</v>
      </c>
      <c r="D170" s="7" t="s">
        <v>118</v>
      </c>
      <c r="E170" s="6">
        <v>45536.0</v>
      </c>
      <c r="F170" s="52">
        <f t="shared" si="1"/>
        <v>5</v>
      </c>
      <c r="G170" s="6">
        <v>45567.0</v>
      </c>
      <c r="H170" s="52">
        <f t="shared" si="2"/>
        <v>4</v>
      </c>
      <c r="I170" s="7" t="s">
        <v>69</v>
      </c>
      <c r="J170" s="10"/>
      <c r="K170" s="56"/>
      <c r="L170" s="10"/>
      <c r="M170" s="10"/>
      <c r="N170" s="7" t="s">
        <v>18</v>
      </c>
      <c r="O170" s="10"/>
    </row>
    <row r="171">
      <c r="A171" s="6">
        <v>45705.0</v>
      </c>
      <c r="B171" s="10"/>
      <c r="C171" s="7">
        <v>158276.0</v>
      </c>
      <c r="D171" s="7" t="s">
        <v>120</v>
      </c>
      <c r="E171" s="6">
        <v>44927.0</v>
      </c>
      <c r="F171" s="52">
        <f t="shared" si="1"/>
        <v>25</v>
      </c>
      <c r="G171" s="6">
        <v>44951.0</v>
      </c>
      <c r="H171" s="52">
        <f t="shared" si="2"/>
        <v>24</v>
      </c>
      <c r="I171" s="7" t="s">
        <v>56</v>
      </c>
      <c r="J171" s="10"/>
      <c r="K171" s="56"/>
      <c r="L171" s="10"/>
      <c r="M171" s="10"/>
      <c r="N171" s="7" t="s">
        <v>18</v>
      </c>
      <c r="O171" s="10"/>
    </row>
    <row r="172">
      <c r="A172" s="6">
        <v>45705.0</v>
      </c>
      <c r="B172" s="10"/>
      <c r="C172" s="7">
        <v>204567.0</v>
      </c>
      <c r="D172" s="7" t="s">
        <v>120</v>
      </c>
      <c r="E172" s="6">
        <v>45231.0</v>
      </c>
      <c r="F172" s="52">
        <f t="shared" si="1"/>
        <v>15</v>
      </c>
      <c r="G172" s="6">
        <v>45352.0</v>
      </c>
      <c r="H172" s="52">
        <f t="shared" si="2"/>
        <v>11</v>
      </c>
      <c r="I172" s="7" t="s">
        <v>41</v>
      </c>
      <c r="J172" s="10"/>
      <c r="K172" s="56"/>
      <c r="L172" s="10"/>
      <c r="M172" s="10"/>
      <c r="N172" s="7" t="s">
        <v>18</v>
      </c>
      <c r="O172" s="10"/>
    </row>
    <row r="173">
      <c r="A173" s="6">
        <v>45705.0</v>
      </c>
      <c r="B173" s="10"/>
      <c r="C173" s="7">
        <v>201739.0</v>
      </c>
      <c r="D173" s="7" t="s">
        <v>120</v>
      </c>
      <c r="E173" s="6">
        <v>45292.0</v>
      </c>
      <c r="F173" s="52">
        <f t="shared" si="1"/>
        <v>13</v>
      </c>
      <c r="G173" s="6">
        <v>45329.0</v>
      </c>
      <c r="H173" s="52">
        <f t="shared" si="2"/>
        <v>12</v>
      </c>
      <c r="I173" s="7" t="s">
        <v>60</v>
      </c>
      <c r="J173" s="10"/>
      <c r="K173" s="56"/>
      <c r="L173" s="10"/>
      <c r="M173" s="10"/>
      <c r="N173" s="7" t="s">
        <v>18</v>
      </c>
      <c r="O173" s="10"/>
    </row>
    <row r="174">
      <c r="A174" s="6">
        <v>45705.0</v>
      </c>
      <c r="B174" s="10"/>
      <c r="C174" s="7">
        <v>208975.0</v>
      </c>
      <c r="D174" s="7" t="s">
        <v>120</v>
      </c>
      <c r="E174" s="6">
        <v>45323.0</v>
      </c>
      <c r="F174" s="52">
        <f t="shared" si="1"/>
        <v>12</v>
      </c>
      <c r="G174" s="6">
        <v>45386.0</v>
      </c>
      <c r="H174" s="52">
        <f t="shared" si="2"/>
        <v>10</v>
      </c>
      <c r="I174" s="7" t="s">
        <v>48</v>
      </c>
      <c r="J174" s="10"/>
      <c r="K174" s="56"/>
      <c r="L174" s="10"/>
      <c r="M174" s="10"/>
      <c r="N174" s="7" t="s">
        <v>18</v>
      </c>
      <c r="O174" s="10"/>
    </row>
    <row r="175">
      <c r="A175" s="6">
        <v>45705.0</v>
      </c>
      <c r="B175" s="10"/>
      <c r="C175" s="7">
        <v>214271.0</v>
      </c>
      <c r="D175" s="7" t="s">
        <v>120</v>
      </c>
      <c r="E175" s="6">
        <v>45413.0</v>
      </c>
      <c r="F175" s="52">
        <f t="shared" si="1"/>
        <v>9</v>
      </c>
      <c r="G175" s="6">
        <v>45426.0</v>
      </c>
      <c r="H175" s="52">
        <f t="shared" si="2"/>
        <v>9</v>
      </c>
      <c r="I175" s="7" t="s">
        <v>44</v>
      </c>
      <c r="J175" s="10"/>
      <c r="K175" s="56"/>
      <c r="L175" s="10"/>
      <c r="M175" s="10"/>
      <c r="N175" s="7" t="s">
        <v>18</v>
      </c>
      <c r="O175" s="10"/>
    </row>
    <row r="176">
      <c r="A176" s="6">
        <v>45705.0</v>
      </c>
      <c r="B176" s="10"/>
      <c r="C176" s="7">
        <v>237274.0</v>
      </c>
      <c r="D176" s="7" t="s">
        <v>120</v>
      </c>
      <c r="E176" s="6">
        <v>45474.0</v>
      </c>
      <c r="F176" s="52">
        <f t="shared" si="1"/>
        <v>7</v>
      </c>
      <c r="G176" s="9">
        <v>45642.0</v>
      </c>
      <c r="H176" s="52">
        <f t="shared" si="2"/>
        <v>2</v>
      </c>
      <c r="I176" s="7" t="s">
        <v>41</v>
      </c>
      <c r="J176" s="10"/>
      <c r="K176" s="56"/>
      <c r="L176" s="10"/>
      <c r="M176" s="10"/>
      <c r="N176" s="7" t="s">
        <v>18</v>
      </c>
      <c r="O176" s="10"/>
    </row>
    <row r="177">
      <c r="A177" s="6">
        <v>45705.0</v>
      </c>
      <c r="B177" s="10"/>
      <c r="C177" s="7">
        <v>226848.0</v>
      </c>
      <c r="D177" s="7" t="s">
        <v>120</v>
      </c>
      <c r="E177" s="6">
        <v>45505.0</v>
      </c>
      <c r="F177" s="52">
        <f t="shared" si="1"/>
        <v>6</v>
      </c>
      <c r="G177" s="6">
        <v>45538.0</v>
      </c>
      <c r="H177" s="52">
        <f t="shared" si="2"/>
        <v>5</v>
      </c>
      <c r="I177" s="7" t="s">
        <v>69</v>
      </c>
      <c r="J177" s="10"/>
      <c r="K177" s="56"/>
      <c r="L177" s="10"/>
      <c r="M177" s="10"/>
      <c r="N177" s="7" t="s">
        <v>18</v>
      </c>
      <c r="O177" s="10"/>
    </row>
    <row r="178">
      <c r="A178" s="6">
        <v>45705.0</v>
      </c>
      <c r="B178" s="10"/>
      <c r="C178" s="7">
        <v>135358.0</v>
      </c>
      <c r="D178" s="7" t="s">
        <v>68</v>
      </c>
      <c r="E178" s="6">
        <v>44621.0</v>
      </c>
      <c r="F178" s="52">
        <f t="shared" si="1"/>
        <v>35</v>
      </c>
      <c r="G178" s="6">
        <v>44744.0</v>
      </c>
      <c r="H178" s="52">
        <f t="shared" si="2"/>
        <v>31</v>
      </c>
      <c r="I178" s="7" t="s">
        <v>121</v>
      </c>
      <c r="J178" s="10"/>
      <c r="K178" s="56"/>
      <c r="L178" s="10"/>
      <c r="M178" s="10"/>
      <c r="N178" s="7" t="s">
        <v>18</v>
      </c>
      <c r="O178" s="10"/>
    </row>
    <row r="179">
      <c r="A179" s="6">
        <v>45705.0</v>
      </c>
      <c r="B179" s="10"/>
      <c r="C179" s="7">
        <v>153568.0</v>
      </c>
      <c r="D179" s="7" t="s">
        <v>114</v>
      </c>
      <c r="E179" s="6">
        <v>44866.0</v>
      </c>
      <c r="F179" s="52">
        <f t="shared" si="1"/>
        <v>27</v>
      </c>
      <c r="G179" s="9">
        <v>44905.0</v>
      </c>
      <c r="H179" s="52">
        <f t="shared" si="2"/>
        <v>26</v>
      </c>
      <c r="I179" s="7" t="s">
        <v>121</v>
      </c>
      <c r="J179" s="10"/>
      <c r="K179" s="56"/>
      <c r="L179" s="10"/>
      <c r="M179" s="10"/>
      <c r="N179" s="7" t="s">
        <v>18</v>
      </c>
      <c r="O179" s="10"/>
    </row>
    <row r="180">
      <c r="A180" s="6">
        <v>45705.0</v>
      </c>
      <c r="B180" s="10"/>
      <c r="C180" s="7">
        <v>84086.0</v>
      </c>
      <c r="D180" s="7" t="s">
        <v>93</v>
      </c>
      <c r="E180" s="6">
        <v>43891.0</v>
      </c>
      <c r="F180" s="52">
        <f t="shared" si="1"/>
        <v>59</v>
      </c>
      <c r="G180" s="6">
        <v>44305.0</v>
      </c>
      <c r="H180" s="52">
        <f t="shared" si="2"/>
        <v>45</v>
      </c>
      <c r="I180" s="7" t="s">
        <v>121</v>
      </c>
      <c r="J180" s="10"/>
      <c r="K180" s="56"/>
      <c r="L180" s="10"/>
      <c r="M180" s="10"/>
      <c r="N180" s="7" t="s">
        <v>18</v>
      </c>
      <c r="O180" s="10"/>
    </row>
    <row r="181">
      <c r="A181" s="6">
        <v>45705.0</v>
      </c>
      <c r="B181" s="10"/>
      <c r="C181" s="7">
        <v>94435.0</v>
      </c>
      <c r="D181" s="7" t="s">
        <v>87</v>
      </c>
      <c r="E181" s="6">
        <v>44409.0</v>
      </c>
      <c r="F181" s="52">
        <f t="shared" si="1"/>
        <v>42</v>
      </c>
      <c r="G181" s="6">
        <v>44440.0</v>
      </c>
      <c r="H181" s="52">
        <f t="shared" si="2"/>
        <v>41</v>
      </c>
      <c r="I181" s="7" t="s">
        <v>121</v>
      </c>
      <c r="J181" s="10"/>
      <c r="K181" s="56"/>
      <c r="L181" s="10"/>
      <c r="M181" s="10"/>
      <c r="N181" s="7" t="s">
        <v>18</v>
      </c>
      <c r="O181" s="10"/>
    </row>
    <row r="182">
      <c r="A182" s="6">
        <v>45705.0</v>
      </c>
      <c r="B182" s="10"/>
      <c r="C182" s="7">
        <v>62531.0</v>
      </c>
      <c r="D182" s="7" t="s">
        <v>102</v>
      </c>
      <c r="E182" s="6">
        <v>43862.0</v>
      </c>
      <c r="F182" s="52">
        <f t="shared" si="1"/>
        <v>60</v>
      </c>
      <c r="G182" s="6">
        <v>44044.0</v>
      </c>
      <c r="H182" s="52">
        <f t="shared" si="2"/>
        <v>54</v>
      </c>
      <c r="I182" s="7" t="s">
        <v>121</v>
      </c>
      <c r="J182" s="10"/>
      <c r="K182" s="56"/>
      <c r="L182" s="10"/>
      <c r="M182" s="10"/>
      <c r="N182" s="7" t="s">
        <v>18</v>
      </c>
      <c r="O182" s="10"/>
    </row>
    <row r="183">
      <c r="A183" s="6">
        <v>45705.0</v>
      </c>
      <c r="B183" s="10"/>
      <c r="C183" s="7">
        <v>110658.0</v>
      </c>
      <c r="D183" s="7" t="s">
        <v>92</v>
      </c>
      <c r="E183" s="6">
        <v>44501.0</v>
      </c>
      <c r="F183" s="52">
        <f t="shared" si="1"/>
        <v>39</v>
      </c>
      <c r="G183" s="6">
        <v>44564.0</v>
      </c>
      <c r="H183" s="52">
        <f t="shared" si="2"/>
        <v>37</v>
      </c>
      <c r="I183" s="7" t="s">
        <v>121</v>
      </c>
      <c r="J183" s="10"/>
      <c r="K183" s="56"/>
      <c r="L183" s="10"/>
      <c r="M183" s="10"/>
      <c r="N183" s="7" t="s">
        <v>18</v>
      </c>
      <c r="O183" s="10"/>
    </row>
    <row r="184">
      <c r="A184" s="6">
        <v>45705.0</v>
      </c>
      <c r="B184" s="10"/>
      <c r="C184" s="7">
        <v>100788.0</v>
      </c>
      <c r="D184" s="7" t="s">
        <v>83</v>
      </c>
      <c r="E184" s="6">
        <v>44075.0</v>
      </c>
      <c r="F184" s="52">
        <f t="shared" si="1"/>
        <v>53</v>
      </c>
      <c r="G184" s="6">
        <v>44460.0</v>
      </c>
      <c r="H184" s="52">
        <f t="shared" si="2"/>
        <v>40</v>
      </c>
      <c r="I184" s="7" t="s">
        <v>121</v>
      </c>
      <c r="J184" s="10"/>
      <c r="K184" s="56"/>
      <c r="L184" s="10"/>
      <c r="M184" s="10"/>
      <c r="N184" s="7" t="s">
        <v>18</v>
      </c>
      <c r="O184" s="10"/>
    </row>
    <row r="185">
      <c r="A185" s="6">
        <v>45705.0</v>
      </c>
      <c r="B185" s="10"/>
      <c r="C185" s="7">
        <v>58611.0</v>
      </c>
      <c r="D185" s="7" t="s">
        <v>169</v>
      </c>
      <c r="E185" s="6">
        <v>43739.0</v>
      </c>
      <c r="F185" s="52">
        <f t="shared" si="1"/>
        <v>64</v>
      </c>
      <c r="G185" s="6">
        <v>44013.0</v>
      </c>
      <c r="H185" s="52">
        <f t="shared" si="2"/>
        <v>55</v>
      </c>
      <c r="I185" s="7" t="s">
        <v>121</v>
      </c>
      <c r="J185" s="10"/>
      <c r="K185" s="56"/>
      <c r="L185" s="10"/>
      <c r="M185" s="10"/>
      <c r="N185" s="7" t="s">
        <v>18</v>
      </c>
      <c r="O185" s="10"/>
    </row>
    <row r="186">
      <c r="A186" s="6">
        <v>45705.0</v>
      </c>
      <c r="B186" s="10"/>
      <c r="C186" s="7">
        <v>31853.0</v>
      </c>
      <c r="D186" s="7" t="s">
        <v>43</v>
      </c>
      <c r="E186" s="6">
        <v>43739.0</v>
      </c>
      <c r="F186" s="52">
        <f t="shared" si="1"/>
        <v>64</v>
      </c>
      <c r="G186" s="6">
        <v>43775.0</v>
      </c>
      <c r="H186" s="52">
        <f t="shared" si="2"/>
        <v>63</v>
      </c>
      <c r="I186" s="7" t="s">
        <v>121</v>
      </c>
      <c r="J186" s="10"/>
      <c r="K186" s="56"/>
      <c r="L186" s="10"/>
      <c r="M186" s="10"/>
      <c r="N186" s="7" t="s">
        <v>18</v>
      </c>
      <c r="O186" s="10"/>
    </row>
    <row r="187">
      <c r="A187" s="6">
        <v>45705.0</v>
      </c>
      <c r="B187" s="10"/>
      <c r="C187" s="7">
        <v>212806.0</v>
      </c>
      <c r="D187" s="7" t="s">
        <v>85</v>
      </c>
      <c r="E187" s="6">
        <v>45383.0</v>
      </c>
      <c r="F187" s="52">
        <f t="shared" si="1"/>
        <v>10</v>
      </c>
      <c r="G187" s="6">
        <v>45420.0</v>
      </c>
      <c r="H187" s="52">
        <f t="shared" si="2"/>
        <v>9</v>
      </c>
      <c r="I187" s="7" t="s">
        <v>60</v>
      </c>
      <c r="J187" s="10"/>
      <c r="K187" s="56"/>
      <c r="L187" s="10"/>
      <c r="M187" s="10"/>
      <c r="N187" s="7" t="s">
        <v>18</v>
      </c>
      <c r="O187" s="10"/>
    </row>
    <row r="188">
      <c r="A188" s="6">
        <v>45705.0</v>
      </c>
      <c r="B188" s="10"/>
      <c r="C188" s="7">
        <v>177797.0</v>
      </c>
      <c r="D188" s="7" t="s">
        <v>110</v>
      </c>
      <c r="E188" s="6">
        <v>44986.0</v>
      </c>
      <c r="F188" s="52">
        <f t="shared" si="1"/>
        <v>23</v>
      </c>
      <c r="G188" s="6">
        <v>45117.0</v>
      </c>
      <c r="H188" s="52">
        <f t="shared" si="2"/>
        <v>19</v>
      </c>
      <c r="I188" s="7" t="s">
        <v>69</v>
      </c>
      <c r="J188" s="7">
        <v>309.0</v>
      </c>
      <c r="K188" s="56"/>
      <c r="L188" s="10"/>
      <c r="M188" s="10"/>
      <c r="N188" s="7" t="s">
        <v>18</v>
      </c>
      <c r="O188" s="10"/>
    </row>
    <row r="189">
      <c r="A189" s="6">
        <v>45705.0</v>
      </c>
      <c r="B189" s="10"/>
      <c r="C189" s="7">
        <v>178682.0</v>
      </c>
      <c r="D189" s="7" t="s">
        <v>83</v>
      </c>
      <c r="E189" s="6">
        <v>45108.0</v>
      </c>
      <c r="F189" s="52">
        <f t="shared" si="1"/>
        <v>19</v>
      </c>
      <c r="G189" s="6">
        <v>45124.0</v>
      </c>
      <c r="H189" s="52">
        <f t="shared" si="2"/>
        <v>19</v>
      </c>
      <c r="I189" s="7" t="s">
        <v>69</v>
      </c>
      <c r="J189" s="7" t="s">
        <v>90</v>
      </c>
      <c r="K189" s="56"/>
      <c r="L189" s="10"/>
      <c r="M189" s="10"/>
      <c r="N189" s="7" t="s">
        <v>18</v>
      </c>
      <c r="O189" s="10"/>
    </row>
    <row r="190">
      <c r="A190" s="6">
        <v>45705.0</v>
      </c>
      <c r="B190" s="10"/>
      <c r="C190" s="7">
        <v>206913.0</v>
      </c>
      <c r="D190" s="7" t="s">
        <v>87</v>
      </c>
      <c r="E190" s="6">
        <v>45352.0</v>
      </c>
      <c r="F190" s="52">
        <f t="shared" si="1"/>
        <v>11</v>
      </c>
      <c r="G190" s="6">
        <v>45370.0</v>
      </c>
      <c r="H190" s="52">
        <f t="shared" si="2"/>
        <v>10</v>
      </c>
      <c r="I190" s="7" t="s">
        <v>69</v>
      </c>
      <c r="J190" s="7" t="s">
        <v>170</v>
      </c>
      <c r="K190" s="56"/>
      <c r="L190" s="10"/>
      <c r="M190" s="10"/>
      <c r="N190" s="7" t="s">
        <v>18</v>
      </c>
      <c r="O190" s="10"/>
    </row>
    <row r="191">
      <c r="A191" s="6">
        <v>45705.0</v>
      </c>
      <c r="B191" s="10"/>
      <c r="C191" s="7">
        <v>176827.0</v>
      </c>
      <c r="D191" s="7" t="s">
        <v>68</v>
      </c>
      <c r="E191" s="6">
        <v>45078.0</v>
      </c>
      <c r="F191" s="52">
        <f t="shared" si="1"/>
        <v>20</v>
      </c>
      <c r="G191" s="6">
        <v>45107.0</v>
      </c>
      <c r="H191" s="52">
        <f t="shared" si="2"/>
        <v>19</v>
      </c>
      <c r="I191" s="7" t="s">
        <v>117</v>
      </c>
      <c r="J191" s="10"/>
      <c r="K191" s="56"/>
      <c r="L191" s="10"/>
      <c r="M191" s="10"/>
      <c r="N191" s="7" t="s">
        <v>18</v>
      </c>
      <c r="O191" s="10"/>
    </row>
    <row r="192">
      <c r="A192" s="6">
        <v>45705.0</v>
      </c>
      <c r="B192" s="10"/>
      <c r="C192" s="7">
        <v>219680.0</v>
      </c>
      <c r="D192" s="7" t="s">
        <v>87</v>
      </c>
      <c r="E192" s="6">
        <v>45383.0</v>
      </c>
      <c r="F192" s="52">
        <f t="shared" si="1"/>
        <v>10</v>
      </c>
      <c r="G192" s="6">
        <v>45471.0</v>
      </c>
      <c r="H192" s="52">
        <f t="shared" si="2"/>
        <v>7</v>
      </c>
      <c r="I192" s="7" t="s">
        <v>69</v>
      </c>
      <c r="J192" s="7" t="s">
        <v>135</v>
      </c>
      <c r="K192" s="56"/>
      <c r="L192" s="10"/>
      <c r="M192" s="10"/>
      <c r="N192" s="7" t="s">
        <v>18</v>
      </c>
      <c r="O192" s="10"/>
    </row>
    <row r="193">
      <c r="A193" s="6">
        <v>45705.0</v>
      </c>
      <c r="B193" s="10"/>
      <c r="C193" s="7">
        <v>150680.0</v>
      </c>
      <c r="D193" s="7" t="s">
        <v>112</v>
      </c>
      <c r="E193" s="6">
        <v>44805.0</v>
      </c>
      <c r="F193" s="52">
        <f t="shared" si="1"/>
        <v>29</v>
      </c>
      <c r="G193" s="9">
        <v>44876.0</v>
      </c>
      <c r="H193" s="52">
        <f t="shared" si="2"/>
        <v>27</v>
      </c>
      <c r="I193" s="7" t="s">
        <v>41</v>
      </c>
      <c r="J193" s="10"/>
      <c r="K193" s="56"/>
      <c r="L193" s="10"/>
      <c r="M193" s="10"/>
      <c r="N193" s="7" t="s">
        <v>18</v>
      </c>
      <c r="O193" s="10"/>
    </row>
    <row r="194">
      <c r="A194" s="6">
        <v>45705.0</v>
      </c>
      <c r="B194" s="10"/>
      <c r="C194" s="7">
        <v>72057.0</v>
      </c>
      <c r="D194" s="7" t="s">
        <v>43</v>
      </c>
      <c r="E194" s="6">
        <v>44105.0</v>
      </c>
      <c r="F194" s="52">
        <f t="shared" si="1"/>
        <v>52</v>
      </c>
      <c r="G194" s="6">
        <v>44174.0</v>
      </c>
      <c r="H194" s="52">
        <f t="shared" si="2"/>
        <v>50</v>
      </c>
      <c r="I194" s="7" t="s">
        <v>41</v>
      </c>
      <c r="J194" s="10"/>
      <c r="K194" s="56"/>
      <c r="L194" s="10"/>
      <c r="M194" s="10"/>
      <c r="N194" s="7" t="s">
        <v>18</v>
      </c>
      <c r="O194" s="10"/>
    </row>
    <row r="195">
      <c r="A195" s="6">
        <v>45705.0</v>
      </c>
      <c r="B195" s="10"/>
      <c r="C195" s="7">
        <v>124026.0</v>
      </c>
      <c r="D195" s="7" t="s">
        <v>110</v>
      </c>
      <c r="E195" s="6">
        <v>44501.0</v>
      </c>
      <c r="F195" s="52">
        <f t="shared" si="1"/>
        <v>39</v>
      </c>
      <c r="G195" s="6">
        <v>44581.0</v>
      </c>
      <c r="H195" s="52">
        <f t="shared" si="2"/>
        <v>36</v>
      </c>
      <c r="I195" s="7" t="s">
        <v>69</v>
      </c>
      <c r="J195" s="7" t="s">
        <v>135</v>
      </c>
      <c r="K195" s="56"/>
      <c r="L195" s="10"/>
      <c r="M195" s="10"/>
      <c r="N195" s="7" t="s">
        <v>18</v>
      </c>
      <c r="O195" s="10"/>
    </row>
    <row r="196">
      <c r="A196" s="6">
        <v>45705.0</v>
      </c>
      <c r="B196" s="10"/>
      <c r="C196" s="7">
        <v>78489.0</v>
      </c>
      <c r="D196" s="7" t="s">
        <v>171</v>
      </c>
      <c r="E196" s="6">
        <v>44256.0</v>
      </c>
      <c r="F196" s="52">
        <f t="shared" si="1"/>
        <v>47</v>
      </c>
      <c r="G196" s="6">
        <v>44371.0</v>
      </c>
      <c r="H196" s="52">
        <f t="shared" si="2"/>
        <v>43</v>
      </c>
      <c r="I196" s="7" t="s">
        <v>41</v>
      </c>
      <c r="J196" s="10"/>
      <c r="K196" s="56"/>
      <c r="L196" s="10"/>
      <c r="M196" s="10"/>
      <c r="N196" s="7" t="s">
        <v>18</v>
      </c>
      <c r="O196" s="10"/>
    </row>
    <row r="197">
      <c r="A197" s="6">
        <v>45705.0</v>
      </c>
      <c r="B197" s="10"/>
      <c r="C197" s="7">
        <v>77540.0</v>
      </c>
      <c r="D197" s="7" t="s">
        <v>85</v>
      </c>
      <c r="E197" s="6">
        <v>44197.0</v>
      </c>
      <c r="F197" s="52">
        <f t="shared" si="1"/>
        <v>49</v>
      </c>
      <c r="G197" s="6">
        <v>44254.0</v>
      </c>
      <c r="H197" s="52">
        <f t="shared" si="2"/>
        <v>47</v>
      </c>
      <c r="I197" s="7" t="s">
        <v>121</v>
      </c>
      <c r="J197" s="10"/>
      <c r="K197" s="56"/>
      <c r="L197" s="10"/>
      <c r="M197" s="10"/>
      <c r="N197" s="7" t="s">
        <v>18</v>
      </c>
      <c r="O197" s="10"/>
    </row>
    <row r="198">
      <c r="A198" s="6">
        <v>45705.0</v>
      </c>
      <c r="B198" s="10"/>
      <c r="C198" s="7">
        <v>234276.0</v>
      </c>
      <c r="D198" s="7" t="s">
        <v>85</v>
      </c>
      <c r="E198" s="6">
        <v>45505.0</v>
      </c>
      <c r="F198" s="52">
        <f t="shared" si="1"/>
        <v>6</v>
      </c>
      <c r="G198" s="9">
        <v>45615.0</v>
      </c>
      <c r="H198" s="52">
        <f t="shared" si="2"/>
        <v>2</v>
      </c>
      <c r="I198" s="7" t="s">
        <v>69</v>
      </c>
      <c r="J198" s="10"/>
      <c r="K198" s="56"/>
      <c r="L198" s="10"/>
      <c r="M198" s="10"/>
      <c r="N198" s="7" t="s">
        <v>18</v>
      </c>
      <c r="O198" s="10"/>
    </row>
    <row r="199">
      <c r="A199" s="6">
        <v>45705.0</v>
      </c>
      <c r="B199" s="10"/>
      <c r="C199" s="7">
        <v>233870.0</v>
      </c>
      <c r="D199" s="7" t="s">
        <v>109</v>
      </c>
      <c r="E199" s="6">
        <v>44713.0</v>
      </c>
      <c r="F199" s="52">
        <f t="shared" si="1"/>
        <v>32</v>
      </c>
      <c r="G199" s="9">
        <v>45607.0</v>
      </c>
      <c r="H199" s="52">
        <f t="shared" si="2"/>
        <v>3</v>
      </c>
      <c r="I199" s="7" t="s">
        <v>130</v>
      </c>
      <c r="J199" s="10"/>
      <c r="K199" s="56"/>
      <c r="L199" s="10"/>
      <c r="M199" s="10"/>
      <c r="N199" s="7" t="s">
        <v>18</v>
      </c>
      <c r="O199" s="10"/>
    </row>
    <row r="200">
      <c r="A200" s="6">
        <v>45705.0</v>
      </c>
      <c r="B200" s="6">
        <v>45706.0</v>
      </c>
      <c r="C200" s="7">
        <v>160477.0</v>
      </c>
      <c r="D200" s="7" t="s">
        <v>54</v>
      </c>
      <c r="E200" s="6">
        <v>44896.0</v>
      </c>
      <c r="F200" s="52">
        <f t="shared" si="1"/>
        <v>26</v>
      </c>
      <c r="G200" s="6">
        <v>44974.0</v>
      </c>
      <c r="H200" s="52">
        <f t="shared" si="2"/>
        <v>24</v>
      </c>
      <c r="I200" s="7" t="s">
        <v>69</v>
      </c>
      <c r="J200" s="7">
        <v>307.0</v>
      </c>
      <c r="K200" s="56"/>
      <c r="L200" s="10"/>
      <c r="M200" s="7" t="s">
        <v>77</v>
      </c>
      <c r="N200" s="7" t="s">
        <v>17</v>
      </c>
      <c r="O200" s="7"/>
    </row>
    <row r="201">
      <c r="A201" s="6">
        <v>45679.0</v>
      </c>
      <c r="B201" s="10"/>
      <c r="C201" s="7">
        <v>105432.0</v>
      </c>
      <c r="D201" s="7" t="s">
        <v>127</v>
      </c>
      <c r="E201" s="6">
        <v>44470.0</v>
      </c>
      <c r="F201" s="52">
        <f t="shared" si="1"/>
        <v>40</v>
      </c>
      <c r="G201" s="6">
        <v>44503.0</v>
      </c>
      <c r="H201" s="52">
        <f t="shared" si="2"/>
        <v>39</v>
      </c>
      <c r="I201" s="7" t="s">
        <v>117</v>
      </c>
      <c r="J201" s="7">
        <v>4012.0</v>
      </c>
      <c r="K201" s="53" t="s">
        <v>143</v>
      </c>
      <c r="L201" s="10"/>
      <c r="M201" s="10"/>
      <c r="N201" s="7" t="s">
        <v>19</v>
      </c>
      <c r="O201" s="10"/>
    </row>
    <row r="202">
      <c r="A202" s="6">
        <v>45705.0</v>
      </c>
      <c r="B202" s="10"/>
      <c r="C202" s="7">
        <v>22174.0</v>
      </c>
      <c r="D202" s="7" t="s">
        <v>122</v>
      </c>
      <c r="E202" s="6">
        <v>43466.0</v>
      </c>
      <c r="F202" s="52">
        <f t="shared" si="1"/>
        <v>73</v>
      </c>
      <c r="G202" s="6">
        <v>43640.0</v>
      </c>
      <c r="H202" s="52">
        <f t="shared" si="2"/>
        <v>67</v>
      </c>
      <c r="I202" s="7" t="s">
        <v>60</v>
      </c>
      <c r="J202" s="10"/>
      <c r="K202" s="56"/>
      <c r="L202" s="10"/>
      <c r="M202" s="10"/>
      <c r="N202" s="7" t="s">
        <v>18</v>
      </c>
      <c r="O202" s="10"/>
    </row>
    <row r="203">
      <c r="A203" s="6">
        <v>45706.0</v>
      </c>
      <c r="B203" s="10"/>
      <c r="C203" s="7">
        <v>8124.0</v>
      </c>
      <c r="D203" s="7" t="s">
        <v>172</v>
      </c>
      <c r="E203" s="9">
        <v>43446.0</v>
      </c>
      <c r="F203" s="52">
        <f t="shared" si="1"/>
        <v>74</v>
      </c>
      <c r="G203" s="6">
        <v>43485.0</v>
      </c>
      <c r="H203" s="52">
        <f t="shared" si="2"/>
        <v>72</v>
      </c>
      <c r="I203" s="7" t="s">
        <v>60</v>
      </c>
      <c r="J203" s="10"/>
      <c r="K203" s="53" t="s">
        <v>173</v>
      </c>
      <c r="L203" s="10"/>
      <c r="M203" s="10"/>
      <c r="N203" s="7" t="s">
        <v>19</v>
      </c>
      <c r="O203" s="10"/>
    </row>
    <row r="204">
      <c r="A204" s="6">
        <v>45705.0</v>
      </c>
      <c r="B204" s="10"/>
      <c r="C204" s="7">
        <v>12977.0</v>
      </c>
      <c r="D204" s="7" t="s">
        <v>68</v>
      </c>
      <c r="E204" s="6">
        <v>43556.0</v>
      </c>
      <c r="F204" s="52">
        <f t="shared" si="1"/>
        <v>70</v>
      </c>
      <c r="G204" s="6">
        <v>43605.0</v>
      </c>
      <c r="H204" s="52">
        <f t="shared" si="2"/>
        <v>68</v>
      </c>
      <c r="I204" s="7" t="s">
        <v>121</v>
      </c>
      <c r="J204" s="10"/>
      <c r="K204" s="56"/>
      <c r="L204" s="10"/>
      <c r="M204" s="10"/>
      <c r="N204" s="7" t="s">
        <v>18</v>
      </c>
      <c r="O204" s="10"/>
    </row>
    <row r="205">
      <c r="A205" s="6">
        <v>45705.0</v>
      </c>
      <c r="B205" s="10"/>
      <c r="C205" s="7">
        <v>50647.0</v>
      </c>
      <c r="D205" s="7" t="s">
        <v>154</v>
      </c>
      <c r="E205" s="6">
        <v>43922.0</v>
      </c>
      <c r="F205" s="52">
        <f t="shared" si="1"/>
        <v>58</v>
      </c>
      <c r="G205" s="6">
        <v>43973.0</v>
      </c>
      <c r="H205" s="52">
        <f t="shared" si="2"/>
        <v>56</v>
      </c>
      <c r="I205" s="7" t="s">
        <v>41</v>
      </c>
      <c r="J205" s="10"/>
      <c r="K205" s="56"/>
      <c r="L205" s="10"/>
      <c r="M205" s="10"/>
      <c r="N205" s="7" t="s">
        <v>18</v>
      </c>
      <c r="O205" s="10"/>
    </row>
    <row r="206">
      <c r="A206" s="6">
        <v>45705.0</v>
      </c>
      <c r="B206" s="10"/>
      <c r="C206" s="7">
        <v>153511.0</v>
      </c>
      <c r="D206" s="7" t="s">
        <v>43</v>
      </c>
      <c r="E206" s="6">
        <v>44774.0</v>
      </c>
      <c r="F206" s="52">
        <f t="shared" si="1"/>
        <v>30</v>
      </c>
      <c r="G206" s="6">
        <v>44904.0</v>
      </c>
      <c r="H206" s="52">
        <f t="shared" si="2"/>
        <v>26</v>
      </c>
      <c r="I206" s="7" t="s">
        <v>44</v>
      </c>
      <c r="J206" s="10"/>
      <c r="K206" s="56"/>
      <c r="L206" s="10"/>
      <c r="M206" s="10"/>
      <c r="N206" s="7" t="s">
        <v>18</v>
      </c>
      <c r="O206" s="10"/>
    </row>
    <row r="207">
      <c r="A207" s="6">
        <v>45705.0</v>
      </c>
      <c r="B207" s="10"/>
      <c r="C207" s="7">
        <v>199632.0</v>
      </c>
      <c r="D207" s="7" t="s">
        <v>43</v>
      </c>
      <c r="E207" s="6">
        <v>45413.0</v>
      </c>
      <c r="F207" s="52">
        <f t="shared" si="1"/>
        <v>9</v>
      </c>
      <c r="G207" s="6">
        <v>45469.0</v>
      </c>
      <c r="H207" s="52">
        <f t="shared" si="2"/>
        <v>7</v>
      </c>
      <c r="I207" s="7" t="s">
        <v>44</v>
      </c>
      <c r="J207" s="10"/>
      <c r="K207" s="56"/>
      <c r="L207" s="10"/>
      <c r="M207" s="10"/>
      <c r="N207" s="7" t="s">
        <v>18</v>
      </c>
      <c r="O207" s="10"/>
    </row>
    <row r="208">
      <c r="A208" s="6">
        <v>45705.0</v>
      </c>
      <c r="B208" s="10"/>
      <c r="C208" s="7">
        <v>189018.0</v>
      </c>
      <c r="D208" s="7" t="s">
        <v>43</v>
      </c>
      <c r="E208" s="6">
        <v>45139.0</v>
      </c>
      <c r="F208" s="52">
        <f t="shared" si="1"/>
        <v>18</v>
      </c>
      <c r="G208" s="9">
        <v>45215.0</v>
      </c>
      <c r="H208" s="52">
        <f t="shared" si="2"/>
        <v>16</v>
      </c>
      <c r="I208" s="7" t="s">
        <v>60</v>
      </c>
      <c r="J208" s="10"/>
      <c r="K208" s="56"/>
      <c r="L208" s="10"/>
      <c r="M208" s="10"/>
      <c r="N208" s="7" t="s">
        <v>18</v>
      </c>
      <c r="O208" s="10"/>
    </row>
    <row r="209">
      <c r="A209" s="6">
        <v>45705.0</v>
      </c>
      <c r="B209" s="10"/>
      <c r="C209" s="7">
        <v>215725.0</v>
      </c>
      <c r="D209" s="7" t="s">
        <v>43</v>
      </c>
      <c r="E209" s="6">
        <v>45413.0</v>
      </c>
      <c r="F209" s="52">
        <f t="shared" si="1"/>
        <v>9</v>
      </c>
      <c r="G209" s="6">
        <v>45442.0</v>
      </c>
      <c r="H209" s="52">
        <f t="shared" si="2"/>
        <v>8</v>
      </c>
      <c r="I209" s="7" t="s">
        <v>56</v>
      </c>
      <c r="J209" s="10"/>
      <c r="K209" s="53">
        <v>14000.0</v>
      </c>
      <c r="L209" s="10"/>
      <c r="M209" s="10"/>
      <c r="N209" s="7" t="s">
        <v>19</v>
      </c>
      <c r="O209" s="10"/>
    </row>
    <row r="210">
      <c r="A210" s="6">
        <v>45705.0</v>
      </c>
      <c r="B210" s="10"/>
      <c r="C210" s="7">
        <v>226869.0</v>
      </c>
      <c r="D210" s="7" t="s">
        <v>43</v>
      </c>
      <c r="E210" s="6">
        <v>45505.0</v>
      </c>
      <c r="F210" s="52">
        <f t="shared" si="1"/>
        <v>6</v>
      </c>
      <c r="G210" s="6">
        <v>45540.0</v>
      </c>
      <c r="H210" s="52">
        <f t="shared" si="2"/>
        <v>5</v>
      </c>
      <c r="I210" s="7" t="s">
        <v>60</v>
      </c>
      <c r="J210" s="10"/>
      <c r="K210" s="56"/>
      <c r="L210" s="10"/>
      <c r="M210" s="10"/>
      <c r="N210" s="7" t="s">
        <v>18</v>
      </c>
      <c r="O210" s="10"/>
    </row>
    <row r="211">
      <c r="A211" s="6">
        <v>45705.0</v>
      </c>
      <c r="B211" s="10"/>
      <c r="C211" s="7">
        <v>235168.0</v>
      </c>
      <c r="D211" s="7" t="s">
        <v>43</v>
      </c>
      <c r="E211" s="6">
        <v>45566.0</v>
      </c>
      <c r="F211" s="52">
        <f t="shared" si="1"/>
        <v>4</v>
      </c>
      <c r="G211" s="9">
        <v>45621.0</v>
      </c>
      <c r="H211" s="52">
        <f t="shared" si="2"/>
        <v>2</v>
      </c>
      <c r="I211" s="7" t="s">
        <v>56</v>
      </c>
      <c r="J211" s="10"/>
      <c r="K211" s="56"/>
      <c r="L211" s="10"/>
      <c r="M211" s="10"/>
      <c r="N211" s="7" t="s">
        <v>18</v>
      </c>
      <c r="O211" s="10"/>
    </row>
    <row r="212">
      <c r="A212" s="6">
        <v>45705.0</v>
      </c>
      <c r="B212" s="10"/>
      <c r="C212" s="7">
        <v>238961.0</v>
      </c>
      <c r="D212" s="7" t="s">
        <v>43</v>
      </c>
      <c r="E212" s="6">
        <v>45658.0</v>
      </c>
      <c r="F212" s="52">
        <f t="shared" si="1"/>
        <v>1</v>
      </c>
      <c r="G212" s="6">
        <v>45667.0</v>
      </c>
      <c r="H212" s="52">
        <f t="shared" si="2"/>
        <v>1</v>
      </c>
      <c r="I212" s="7" t="s">
        <v>60</v>
      </c>
      <c r="J212" s="10"/>
      <c r="K212" s="56"/>
      <c r="L212" s="10"/>
      <c r="M212" s="10"/>
      <c r="N212" s="7" t="s">
        <v>18</v>
      </c>
      <c r="O212" s="10"/>
    </row>
    <row r="213">
      <c r="A213" s="6">
        <v>45705.0</v>
      </c>
      <c r="B213" s="10"/>
      <c r="C213" s="7">
        <v>241177.0</v>
      </c>
      <c r="D213" s="7" t="s">
        <v>43</v>
      </c>
      <c r="E213" s="6">
        <v>45597.0</v>
      </c>
      <c r="F213" s="52">
        <f t="shared" si="1"/>
        <v>3</v>
      </c>
      <c r="G213" s="6">
        <v>45688.0</v>
      </c>
      <c r="H213" s="52">
        <f t="shared" si="2"/>
        <v>0</v>
      </c>
      <c r="I213" s="7" t="s">
        <v>56</v>
      </c>
      <c r="J213" s="10"/>
      <c r="K213" s="56"/>
      <c r="L213" s="10"/>
      <c r="M213" s="10"/>
      <c r="N213" s="7" t="s">
        <v>18</v>
      </c>
      <c r="O213" s="10"/>
    </row>
    <row r="214">
      <c r="A214" s="6">
        <v>45705.0</v>
      </c>
      <c r="B214" s="10"/>
      <c r="C214" s="7">
        <v>241683.0</v>
      </c>
      <c r="D214" s="7" t="s">
        <v>54</v>
      </c>
      <c r="E214" s="6">
        <v>45597.0</v>
      </c>
      <c r="F214" s="52">
        <f t="shared" si="1"/>
        <v>3</v>
      </c>
      <c r="G214" s="6">
        <v>45692.0</v>
      </c>
      <c r="H214" s="52">
        <f t="shared" si="2"/>
        <v>0</v>
      </c>
      <c r="I214" s="7" t="s">
        <v>69</v>
      </c>
      <c r="J214" s="10"/>
      <c r="K214" s="56"/>
      <c r="L214" s="10"/>
      <c r="M214" s="10"/>
      <c r="N214" s="7" t="s">
        <v>18</v>
      </c>
      <c r="O214" s="10"/>
    </row>
    <row r="215">
      <c r="A215" s="6">
        <v>45705.0</v>
      </c>
      <c r="B215" s="10"/>
      <c r="C215" s="7">
        <v>186348.0</v>
      </c>
      <c r="D215" s="7" t="s">
        <v>54</v>
      </c>
      <c r="E215" s="6">
        <v>45108.0</v>
      </c>
      <c r="F215" s="52">
        <f t="shared" si="1"/>
        <v>19</v>
      </c>
      <c r="G215" s="6">
        <v>45188.0</v>
      </c>
      <c r="H215" s="52">
        <f t="shared" si="2"/>
        <v>16</v>
      </c>
      <c r="I215" s="7" t="s">
        <v>56</v>
      </c>
      <c r="J215" s="10"/>
      <c r="K215" s="56"/>
      <c r="L215" s="10"/>
      <c r="M215" s="10"/>
      <c r="N215" s="7" t="s">
        <v>18</v>
      </c>
      <c r="O215" s="10"/>
    </row>
    <row r="216">
      <c r="A216" s="6">
        <v>45705.0</v>
      </c>
      <c r="B216" s="10"/>
      <c r="C216" s="7">
        <v>241472.0</v>
      </c>
      <c r="D216" s="7" t="s">
        <v>54</v>
      </c>
      <c r="E216" s="6">
        <v>45658.0</v>
      </c>
      <c r="F216" s="52">
        <f t="shared" si="1"/>
        <v>1</v>
      </c>
      <c r="G216" s="6">
        <v>45693.0</v>
      </c>
      <c r="H216" s="52">
        <f t="shared" si="2"/>
        <v>0</v>
      </c>
      <c r="I216" s="7" t="s">
        <v>48</v>
      </c>
      <c r="J216" s="10"/>
      <c r="K216" s="56"/>
      <c r="L216" s="10"/>
      <c r="M216" s="10"/>
      <c r="N216" s="7" t="s">
        <v>18</v>
      </c>
      <c r="O216" s="10"/>
    </row>
    <row r="217">
      <c r="A217" s="6">
        <v>45705.0</v>
      </c>
      <c r="B217" s="10"/>
      <c r="C217" s="7">
        <v>180240.0</v>
      </c>
      <c r="D217" s="7" t="s">
        <v>54</v>
      </c>
      <c r="E217" s="6">
        <v>44986.0</v>
      </c>
      <c r="F217" s="52">
        <f t="shared" si="1"/>
        <v>23</v>
      </c>
      <c r="G217" s="6">
        <v>45142.0</v>
      </c>
      <c r="H217" s="52">
        <f t="shared" si="2"/>
        <v>18</v>
      </c>
      <c r="I217" s="7" t="s">
        <v>56</v>
      </c>
      <c r="J217" s="10"/>
      <c r="K217" s="56"/>
      <c r="L217" s="10"/>
      <c r="M217" s="10"/>
      <c r="N217" s="7" t="s">
        <v>18</v>
      </c>
      <c r="O217" s="10"/>
    </row>
    <row r="218">
      <c r="A218" s="6">
        <v>45705.0</v>
      </c>
      <c r="B218" s="10"/>
      <c r="C218" s="7">
        <v>187811.0</v>
      </c>
      <c r="D218" s="7" t="s">
        <v>54</v>
      </c>
      <c r="E218" s="6">
        <v>43891.0</v>
      </c>
      <c r="F218" s="52">
        <f t="shared" si="1"/>
        <v>59</v>
      </c>
      <c r="G218" s="6">
        <v>45198.0</v>
      </c>
      <c r="H218" s="52">
        <f t="shared" si="2"/>
        <v>16</v>
      </c>
      <c r="I218" s="7" t="s">
        <v>56</v>
      </c>
      <c r="J218" s="10"/>
      <c r="K218" s="56"/>
      <c r="L218" s="10"/>
      <c r="M218" s="10"/>
      <c r="N218" s="7" t="s">
        <v>18</v>
      </c>
      <c r="O218" s="10"/>
    </row>
    <row r="219">
      <c r="A219" s="6">
        <v>45705.0</v>
      </c>
      <c r="B219" s="10"/>
      <c r="C219" s="7">
        <v>192743.0</v>
      </c>
      <c r="D219" s="7" t="s">
        <v>54</v>
      </c>
      <c r="E219" s="6">
        <v>45170.0</v>
      </c>
      <c r="F219" s="52">
        <f t="shared" si="1"/>
        <v>17</v>
      </c>
      <c r="G219" s="9">
        <v>45247.0</v>
      </c>
      <c r="H219" s="52">
        <f t="shared" si="2"/>
        <v>15</v>
      </c>
      <c r="I219" s="7" t="s">
        <v>56</v>
      </c>
      <c r="J219" s="10"/>
      <c r="K219" s="56"/>
      <c r="L219" s="10"/>
      <c r="M219" s="10"/>
      <c r="N219" s="7" t="s">
        <v>18</v>
      </c>
      <c r="O219" s="10"/>
    </row>
    <row r="220">
      <c r="A220" s="6">
        <v>45705.0</v>
      </c>
      <c r="B220" s="10"/>
      <c r="C220" s="7">
        <v>201506.0</v>
      </c>
      <c r="D220" s="7" t="s">
        <v>54</v>
      </c>
      <c r="E220" s="6">
        <v>45170.0</v>
      </c>
      <c r="F220" s="52">
        <f t="shared" si="1"/>
        <v>17</v>
      </c>
      <c r="G220" s="6">
        <v>45329.0</v>
      </c>
      <c r="H220" s="52">
        <f t="shared" si="2"/>
        <v>12</v>
      </c>
      <c r="I220" s="7" t="s">
        <v>56</v>
      </c>
      <c r="J220" s="10"/>
      <c r="K220" s="56"/>
      <c r="L220" s="10"/>
      <c r="M220" s="10"/>
      <c r="N220" s="7" t="s">
        <v>18</v>
      </c>
      <c r="O220" s="10"/>
    </row>
    <row r="221">
      <c r="A221" s="6">
        <v>45705.0</v>
      </c>
      <c r="B221" s="10"/>
      <c r="C221" s="7">
        <v>189368.0</v>
      </c>
      <c r="D221" s="7" t="s">
        <v>54</v>
      </c>
      <c r="E221" s="6">
        <v>45170.0</v>
      </c>
      <c r="F221" s="52">
        <f t="shared" si="1"/>
        <v>17</v>
      </c>
      <c r="G221" s="6">
        <v>45303.0</v>
      </c>
      <c r="H221" s="52">
        <f t="shared" si="2"/>
        <v>13</v>
      </c>
      <c r="I221" s="7" t="s">
        <v>44</v>
      </c>
      <c r="J221" s="10"/>
      <c r="K221" s="56"/>
      <c r="L221" s="10"/>
      <c r="M221" s="10"/>
      <c r="N221" s="7" t="s">
        <v>18</v>
      </c>
      <c r="O221" s="10"/>
    </row>
    <row r="222">
      <c r="A222" s="6">
        <v>45705.0</v>
      </c>
      <c r="B222" s="10"/>
      <c r="C222" s="7">
        <v>211709.0</v>
      </c>
      <c r="D222" s="7" t="s">
        <v>54</v>
      </c>
      <c r="E222" s="6">
        <v>45352.0</v>
      </c>
      <c r="F222" s="52">
        <f t="shared" si="1"/>
        <v>11</v>
      </c>
      <c r="G222" s="6">
        <v>45412.0</v>
      </c>
      <c r="H222" s="52">
        <f t="shared" si="2"/>
        <v>9</v>
      </c>
      <c r="I222" s="7" t="s">
        <v>56</v>
      </c>
      <c r="J222" s="10"/>
      <c r="K222" s="56"/>
      <c r="L222" s="10"/>
      <c r="M222" s="10"/>
      <c r="N222" s="7" t="s">
        <v>18</v>
      </c>
      <c r="O222" s="10"/>
    </row>
    <row r="223">
      <c r="A223" s="6">
        <v>45705.0</v>
      </c>
      <c r="B223" s="10"/>
      <c r="C223" s="7">
        <v>217394.0</v>
      </c>
      <c r="D223" s="7" t="s">
        <v>54</v>
      </c>
      <c r="E223" s="6">
        <v>45323.0</v>
      </c>
      <c r="F223" s="52">
        <f t="shared" si="1"/>
        <v>12</v>
      </c>
      <c r="G223" s="6">
        <v>45456.0</v>
      </c>
      <c r="H223" s="52">
        <f t="shared" si="2"/>
        <v>8</v>
      </c>
      <c r="I223" s="7" t="s">
        <v>56</v>
      </c>
      <c r="J223" s="10"/>
      <c r="K223" s="56"/>
      <c r="L223" s="10"/>
      <c r="M223" s="10"/>
      <c r="N223" s="7" t="s">
        <v>18</v>
      </c>
      <c r="O223" s="10"/>
    </row>
    <row r="224">
      <c r="A224" s="6">
        <v>45699.0</v>
      </c>
      <c r="B224" s="10"/>
      <c r="C224" s="7">
        <v>220450.0</v>
      </c>
      <c r="D224" s="7" t="s">
        <v>54</v>
      </c>
      <c r="E224" s="6">
        <v>45139.0</v>
      </c>
      <c r="F224" s="52">
        <f t="shared" si="1"/>
        <v>18</v>
      </c>
      <c r="G224" s="6">
        <v>45481.0</v>
      </c>
      <c r="H224" s="52">
        <f t="shared" si="2"/>
        <v>7</v>
      </c>
      <c r="I224" s="7" t="s">
        <v>44</v>
      </c>
      <c r="J224" s="7">
        <v>104.0</v>
      </c>
      <c r="K224" s="53">
        <v>3000.0</v>
      </c>
      <c r="L224" s="10"/>
      <c r="M224" s="10"/>
      <c r="N224" s="7" t="s">
        <v>19</v>
      </c>
      <c r="O224" s="10"/>
    </row>
    <row r="225">
      <c r="A225" s="6">
        <v>45705.0</v>
      </c>
      <c r="B225" s="10"/>
      <c r="C225" s="7">
        <v>222955.0</v>
      </c>
      <c r="D225" s="7" t="s">
        <v>54</v>
      </c>
      <c r="E225" s="6">
        <v>45474.0</v>
      </c>
      <c r="F225" s="52">
        <f t="shared" si="1"/>
        <v>7</v>
      </c>
      <c r="G225" s="6">
        <v>45500.0</v>
      </c>
      <c r="H225" s="52">
        <f t="shared" si="2"/>
        <v>6</v>
      </c>
      <c r="I225" s="7" t="s">
        <v>56</v>
      </c>
      <c r="J225" s="10"/>
      <c r="K225" s="56"/>
      <c r="L225" s="10"/>
      <c r="M225" s="10"/>
      <c r="N225" s="7" t="s">
        <v>18</v>
      </c>
      <c r="O225" s="10"/>
    </row>
    <row r="226">
      <c r="A226" s="6">
        <v>45705.0</v>
      </c>
      <c r="B226" s="10"/>
      <c r="C226" s="7">
        <v>226612.0</v>
      </c>
      <c r="D226" s="7" t="s">
        <v>54</v>
      </c>
      <c r="E226" s="6">
        <v>45474.0</v>
      </c>
      <c r="F226" s="52">
        <f t="shared" si="1"/>
        <v>7</v>
      </c>
      <c r="G226" s="6">
        <v>45534.0</v>
      </c>
      <c r="H226" s="52">
        <f t="shared" si="2"/>
        <v>5</v>
      </c>
      <c r="I226" s="7" t="s">
        <v>56</v>
      </c>
      <c r="J226" s="10"/>
      <c r="K226" s="56"/>
      <c r="L226" s="10"/>
      <c r="M226" s="10"/>
      <c r="N226" s="7" t="s">
        <v>18</v>
      </c>
      <c r="O226" s="10"/>
    </row>
    <row r="227">
      <c r="A227" s="6">
        <v>45705.0</v>
      </c>
      <c r="B227" s="10"/>
      <c r="C227" s="7">
        <v>228068.0</v>
      </c>
      <c r="D227" s="7" t="s">
        <v>54</v>
      </c>
      <c r="E227" s="6">
        <v>45413.0</v>
      </c>
      <c r="F227" s="52">
        <f t="shared" si="1"/>
        <v>9</v>
      </c>
      <c r="G227" s="6">
        <v>45551.0</v>
      </c>
      <c r="H227" s="52">
        <f t="shared" si="2"/>
        <v>5</v>
      </c>
      <c r="I227" s="7" t="s">
        <v>56</v>
      </c>
      <c r="J227" s="10"/>
      <c r="K227" s="56"/>
      <c r="L227" s="10"/>
      <c r="M227" s="10"/>
      <c r="N227" s="7" t="s">
        <v>18</v>
      </c>
      <c r="O227" s="10"/>
    </row>
    <row r="228">
      <c r="A228" s="6">
        <v>45692.0</v>
      </c>
      <c r="B228" s="10"/>
      <c r="C228" s="7">
        <v>230921.0</v>
      </c>
      <c r="D228" s="7" t="s">
        <v>54</v>
      </c>
      <c r="E228" s="6">
        <v>45566.0</v>
      </c>
      <c r="F228" s="52">
        <f t="shared" si="1"/>
        <v>4</v>
      </c>
      <c r="G228" s="9">
        <v>45586.0</v>
      </c>
      <c r="H228" s="52">
        <f t="shared" si="2"/>
        <v>3</v>
      </c>
      <c r="I228" s="7" t="s">
        <v>44</v>
      </c>
      <c r="J228" s="10"/>
      <c r="K228" s="53">
        <v>4800.0</v>
      </c>
      <c r="L228" s="10"/>
      <c r="M228" s="10"/>
      <c r="N228" s="7" t="s">
        <v>19</v>
      </c>
      <c r="O228" s="10"/>
    </row>
    <row r="229">
      <c r="A229" s="6">
        <v>45705.0</v>
      </c>
      <c r="B229" s="10"/>
      <c r="C229" s="7">
        <v>233730.0</v>
      </c>
      <c r="D229" s="7" t="s">
        <v>54</v>
      </c>
      <c r="E229" s="6">
        <v>45566.0</v>
      </c>
      <c r="F229" s="52">
        <f t="shared" si="1"/>
        <v>4</v>
      </c>
      <c r="G229" s="6">
        <v>45543.0</v>
      </c>
      <c r="H229" s="52">
        <f t="shared" si="2"/>
        <v>5</v>
      </c>
      <c r="I229" s="7" t="s">
        <v>69</v>
      </c>
      <c r="J229" s="10"/>
      <c r="K229" s="56"/>
      <c r="L229" s="10"/>
      <c r="M229" s="10"/>
      <c r="N229" s="7" t="s">
        <v>18</v>
      </c>
      <c r="O229" s="10"/>
    </row>
    <row r="230">
      <c r="A230" s="6">
        <v>45705.0</v>
      </c>
      <c r="B230" s="10"/>
      <c r="C230" s="7">
        <v>235107.0</v>
      </c>
      <c r="D230" s="7" t="s">
        <v>54</v>
      </c>
      <c r="E230" s="6">
        <v>45566.0</v>
      </c>
      <c r="F230" s="52">
        <f t="shared" si="1"/>
        <v>4</v>
      </c>
      <c r="G230" s="9">
        <v>45623.0</v>
      </c>
      <c r="H230" s="52">
        <f t="shared" si="2"/>
        <v>2</v>
      </c>
      <c r="I230" s="7" t="s">
        <v>56</v>
      </c>
      <c r="J230" s="10"/>
      <c r="K230" s="56"/>
      <c r="L230" s="10"/>
      <c r="M230" s="10"/>
      <c r="N230" s="7" t="s">
        <v>18</v>
      </c>
      <c r="O230" s="10"/>
    </row>
    <row r="231">
      <c r="A231" s="6">
        <v>45705.0</v>
      </c>
      <c r="B231" s="10"/>
      <c r="C231" s="7">
        <v>231275.0</v>
      </c>
      <c r="D231" s="7" t="s">
        <v>54</v>
      </c>
      <c r="E231" s="6">
        <v>45536.0</v>
      </c>
      <c r="F231" s="52">
        <f t="shared" si="1"/>
        <v>5</v>
      </c>
      <c r="G231" s="9">
        <v>45583.0</v>
      </c>
      <c r="H231" s="52">
        <f t="shared" si="2"/>
        <v>4</v>
      </c>
      <c r="I231" s="7" t="s">
        <v>69</v>
      </c>
      <c r="J231" s="10"/>
      <c r="K231" s="56"/>
      <c r="L231" s="10"/>
      <c r="M231" s="10"/>
      <c r="N231" s="7" t="s">
        <v>18</v>
      </c>
      <c r="O231" s="10"/>
    </row>
    <row r="232">
      <c r="A232" s="6">
        <v>45705.0</v>
      </c>
      <c r="B232" s="10"/>
      <c r="C232" s="7">
        <v>238133.0</v>
      </c>
      <c r="D232" s="7" t="s">
        <v>54</v>
      </c>
      <c r="E232" s="6">
        <v>45627.0</v>
      </c>
      <c r="F232" s="52">
        <f t="shared" si="1"/>
        <v>2</v>
      </c>
      <c r="G232" s="6">
        <v>45661.0</v>
      </c>
      <c r="H232" s="52">
        <f t="shared" si="2"/>
        <v>1</v>
      </c>
      <c r="I232" s="7" t="s">
        <v>56</v>
      </c>
      <c r="J232" s="10"/>
      <c r="K232" s="56"/>
      <c r="L232" s="10"/>
      <c r="M232" s="10"/>
      <c r="N232" s="7" t="s">
        <v>18</v>
      </c>
      <c r="O232" s="10"/>
    </row>
    <row r="233">
      <c r="A233" s="6">
        <v>45705.0</v>
      </c>
      <c r="B233" s="10"/>
      <c r="C233" s="7">
        <v>236269.0</v>
      </c>
      <c r="D233" s="7" t="s">
        <v>54</v>
      </c>
      <c r="E233" s="6">
        <v>45505.0</v>
      </c>
      <c r="F233" s="52">
        <f t="shared" si="1"/>
        <v>6</v>
      </c>
      <c r="G233" s="6">
        <v>45670.0</v>
      </c>
      <c r="H233" s="52">
        <f t="shared" si="2"/>
        <v>1</v>
      </c>
      <c r="I233" s="7" t="s">
        <v>56</v>
      </c>
      <c r="J233" s="10"/>
      <c r="K233" s="56"/>
      <c r="L233" s="10"/>
      <c r="M233" s="10"/>
      <c r="N233" s="7" t="s">
        <v>18</v>
      </c>
      <c r="O233" s="10"/>
    </row>
    <row r="234">
      <c r="A234" s="6">
        <v>45705.0</v>
      </c>
      <c r="B234" s="10"/>
      <c r="C234" s="7">
        <v>185440.0</v>
      </c>
      <c r="D234" s="7" t="s">
        <v>54</v>
      </c>
      <c r="E234" s="6">
        <v>44986.0</v>
      </c>
      <c r="F234" s="52">
        <f t="shared" si="1"/>
        <v>23</v>
      </c>
      <c r="G234" s="6">
        <v>45183.0</v>
      </c>
      <c r="H234" s="52">
        <f t="shared" si="2"/>
        <v>17</v>
      </c>
      <c r="I234" s="7" t="s">
        <v>44</v>
      </c>
      <c r="J234" s="10"/>
      <c r="K234" s="56"/>
      <c r="L234" s="10"/>
      <c r="M234" s="10"/>
      <c r="N234" s="7" t="s">
        <v>18</v>
      </c>
      <c r="O234" s="10"/>
    </row>
    <row r="235">
      <c r="A235" s="6">
        <v>45705.0</v>
      </c>
      <c r="B235" s="10"/>
      <c r="C235" s="7">
        <v>241452.0</v>
      </c>
      <c r="D235" s="7" t="s">
        <v>54</v>
      </c>
      <c r="E235" s="6">
        <v>45047.0</v>
      </c>
      <c r="F235" s="52">
        <f t="shared" si="1"/>
        <v>21</v>
      </c>
      <c r="G235" s="6">
        <v>45688.0</v>
      </c>
      <c r="H235" s="52">
        <f t="shared" si="2"/>
        <v>0</v>
      </c>
      <c r="I235" s="7" t="s">
        <v>56</v>
      </c>
      <c r="J235" s="10"/>
      <c r="K235" s="56"/>
      <c r="L235" s="10"/>
      <c r="M235" s="10"/>
      <c r="N235" s="7" t="s">
        <v>18</v>
      </c>
      <c r="O235" s="10"/>
    </row>
    <row r="236">
      <c r="A236" s="6">
        <v>45705.0</v>
      </c>
      <c r="B236" s="10"/>
      <c r="C236" s="7">
        <v>242278.0</v>
      </c>
      <c r="D236" s="7" t="s">
        <v>54</v>
      </c>
      <c r="E236" s="6">
        <v>45323.0</v>
      </c>
      <c r="F236" s="52">
        <f t="shared" si="1"/>
        <v>12</v>
      </c>
      <c r="G236" s="6">
        <v>45695.0</v>
      </c>
      <c r="H236" s="52">
        <f t="shared" si="2"/>
        <v>0</v>
      </c>
      <c r="I236" s="7" t="s">
        <v>56</v>
      </c>
      <c r="J236" s="10"/>
      <c r="K236" s="56"/>
      <c r="L236" s="10"/>
      <c r="M236" s="10"/>
      <c r="N236" s="7" t="s">
        <v>18</v>
      </c>
      <c r="O236" s="10"/>
    </row>
    <row r="237">
      <c r="A237" s="6">
        <v>45705.0</v>
      </c>
      <c r="B237" s="10"/>
      <c r="C237" s="7">
        <v>140900.0</v>
      </c>
      <c r="D237" s="7" t="s">
        <v>129</v>
      </c>
      <c r="E237" s="6">
        <v>44743.0</v>
      </c>
      <c r="F237" s="52">
        <f t="shared" si="1"/>
        <v>31</v>
      </c>
      <c r="G237" s="6">
        <v>44830.0</v>
      </c>
      <c r="H237" s="52">
        <f t="shared" si="2"/>
        <v>28</v>
      </c>
      <c r="I237" s="7" t="s">
        <v>60</v>
      </c>
      <c r="J237" s="10"/>
      <c r="K237" s="56"/>
      <c r="L237" s="10"/>
      <c r="M237" s="10"/>
      <c r="N237" s="7" t="s">
        <v>18</v>
      </c>
      <c r="O237" s="10"/>
    </row>
    <row r="238">
      <c r="A238" s="6">
        <v>45705.0</v>
      </c>
      <c r="B238" s="10"/>
      <c r="C238" s="7">
        <v>233044.0</v>
      </c>
      <c r="D238" s="7" t="s">
        <v>129</v>
      </c>
      <c r="E238" s="6">
        <v>45566.0</v>
      </c>
      <c r="F238" s="52">
        <f t="shared" si="1"/>
        <v>4</v>
      </c>
      <c r="G238" s="6">
        <v>45597.0</v>
      </c>
      <c r="H238" s="52">
        <f t="shared" si="2"/>
        <v>3</v>
      </c>
      <c r="I238" s="7" t="s">
        <v>60</v>
      </c>
      <c r="J238" s="10"/>
      <c r="K238" s="56"/>
      <c r="L238" s="10"/>
      <c r="M238" s="10"/>
      <c r="N238" s="7" t="s">
        <v>18</v>
      </c>
      <c r="O238" s="10"/>
    </row>
    <row r="239">
      <c r="A239" s="6">
        <v>45705.0</v>
      </c>
      <c r="B239" s="10"/>
      <c r="C239" s="7">
        <v>194331.0</v>
      </c>
      <c r="D239" s="7" t="s">
        <v>129</v>
      </c>
      <c r="E239" s="6">
        <v>45231.0</v>
      </c>
      <c r="F239" s="52">
        <f t="shared" si="1"/>
        <v>15</v>
      </c>
      <c r="G239" s="6">
        <v>45264.0</v>
      </c>
      <c r="H239" s="52">
        <f t="shared" si="2"/>
        <v>14</v>
      </c>
      <c r="I239" s="7" t="s">
        <v>60</v>
      </c>
      <c r="J239" s="10"/>
      <c r="K239" s="56"/>
      <c r="L239" s="10"/>
      <c r="M239" s="10"/>
      <c r="N239" s="7" t="s">
        <v>18</v>
      </c>
      <c r="O239" s="10"/>
    </row>
    <row r="240">
      <c r="A240" s="6">
        <v>45705.0</v>
      </c>
      <c r="B240" s="10"/>
      <c r="C240" s="7">
        <v>212507.0</v>
      </c>
      <c r="D240" s="7" t="s">
        <v>129</v>
      </c>
      <c r="E240" s="6">
        <v>45231.0</v>
      </c>
      <c r="F240" s="52">
        <f t="shared" si="1"/>
        <v>15</v>
      </c>
      <c r="G240" s="6">
        <v>45418.0</v>
      </c>
      <c r="H240" s="52">
        <f t="shared" si="2"/>
        <v>9</v>
      </c>
      <c r="I240" s="7" t="s">
        <v>44</v>
      </c>
      <c r="J240" s="10"/>
      <c r="K240" s="56"/>
      <c r="L240" s="10"/>
      <c r="M240" s="10"/>
      <c r="N240" s="7" t="s">
        <v>18</v>
      </c>
      <c r="O240" s="10"/>
    </row>
    <row r="241">
      <c r="A241" s="6">
        <v>45705.0</v>
      </c>
      <c r="B241" s="10"/>
      <c r="C241" s="7">
        <v>214881.0</v>
      </c>
      <c r="D241" s="7" t="s">
        <v>129</v>
      </c>
      <c r="E241" s="6">
        <v>45413.0</v>
      </c>
      <c r="F241" s="52">
        <f t="shared" si="1"/>
        <v>9</v>
      </c>
      <c r="G241" s="6">
        <v>45482.0</v>
      </c>
      <c r="H241" s="52">
        <f t="shared" si="2"/>
        <v>7</v>
      </c>
      <c r="I241" s="7" t="s">
        <v>48</v>
      </c>
      <c r="J241" s="10"/>
      <c r="K241" s="56"/>
      <c r="L241" s="10"/>
      <c r="M241" s="10"/>
      <c r="N241" s="7" t="s">
        <v>18</v>
      </c>
      <c r="O241" s="10"/>
    </row>
    <row r="242">
      <c r="A242" s="6">
        <v>45705.0</v>
      </c>
      <c r="B242" s="10"/>
      <c r="C242" s="7">
        <v>223028.0</v>
      </c>
      <c r="D242" s="7" t="s">
        <v>129</v>
      </c>
      <c r="E242" s="6">
        <v>45323.0</v>
      </c>
      <c r="F242" s="52">
        <f t="shared" si="1"/>
        <v>12</v>
      </c>
      <c r="G242" s="6">
        <v>45509.0</v>
      </c>
      <c r="H242" s="52">
        <f t="shared" si="2"/>
        <v>6</v>
      </c>
      <c r="I242" s="7" t="s">
        <v>44</v>
      </c>
      <c r="J242" s="10"/>
      <c r="K242" s="56"/>
      <c r="L242" s="10"/>
      <c r="M242" s="10"/>
      <c r="N242" s="7" t="s">
        <v>18</v>
      </c>
      <c r="O242" s="10"/>
    </row>
    <row r="243">
      <c r="A243" s="6">
        <v>45705.0</v>
      </c>
      <c r="B243" s="10"/>
      <c r="C243" s="7">
        <v>224689.0</v>
      </c>
      <c r="D243" s="7" t="s">
        <v>129</v>
      </c>
      <c r="E243" s="6">
        <v>45505.0</v>
      </c>
      <c r="F243" s="52">
        <f t="shared" si="1"/>
        <v>6</v>
      </c>
      <c r="G243" s="6">
        <v>45533.0</v>
      </c>
      <c r="H243" s="52">
        <f t="shared" si="2"/>
        <v>5</v>
      </c>
      <c r="I243" s="7" t="s">
        <v>60</v>
      </c>
      <c r="J243" s="10"/>
      <c r="K243" s="56"/>
      <c r="L243" s="10"/>
      <c r="M243" s="10"/>
      <c r="N243" s="7" t="s">
        <v>18</v>
      </c>
      <c r="O243" s="10"/>
    </row>
    <row r="244">
      <c r="A244" s="6">
        <v>45705.0</v>
      </c>
      <c r="B244" s="10"/>
      <c r="C244" s="7">
        <v>230770.0</v>
      </c>
      <c r="D244" s="7" t="s">
        <v>129</v>
      </c>
      <c r="E244" s="6">
        <v>45536.0</v>
      </c>
      <c r="F244" s="52">
        <f t="shared" si="1"/>
        <v>5</v>
      </c>
      <c r="G244" s="9">
        <v>45582.0</v>
      </c>
      <c r="H244" s="52">
        <f t="shared" si="2"/>
        <v>4</v>
      </c>
      <c r="I244" s="7" t="s">
        <v>48</v>
      </c>
      <c r="J244" s="10"/>
      <c r="K244" s="56"/>
      <c r="L244" s="10"/>
      <c r="M244" s="10"/>
      <c r="N244" s="7" t="s">
        <v>18</v>
      </c>
      <c r="O244" s="10"/>
    </row>
    <row r="245">
      <c r="A245" s="6">
        <v>45705.0</v>
      </c>
      <c r="B245" s="10"/>
      <c r="C245" s="7">
        <v>234065.0</v>
      </c>
      <c r="D245" s="7" t="s">
        <v>129</v>
      </c>
      <c r="E245" s="6">
        <v>45566.0</v>
      </c>
      <c r="F245" s="52">
        <f t="shared" si="1"/>
        <v>4</v>
      </c>
      <c r="G245" s="9">
        <v>45608.0</v>
      </c>
      <c r="H245" s="52">
        <f t="shared" si="2"/>
        <v>3</v>
      </c>
      <c r="I245" s="7" t="s">
        <v>60</v>
      </c>
      <c r="J245" s="10"/>
      <c r="K245" s="56"/>
      <c r="L245" s="10"/>
      <c r="M245" s="10"/>
      <c r="N245" s="7" t="s">
        <v>18</v>
      </c>
      <c r="O245" s="10"/>
    </row>
    <row r="246">
      <c r="A246" s="6">
        <v>45705.0</v>
      </c>
      <c r="B246" s="10"/>
      <c r="C246" s="7">
        <v>198527.0</v>
      </c>
      <c r="D246" s="7" t="s">
        <v>64</v>
      </c>
      <c r="E246" s="6">
        <v>45261.0</v>
      </c>
      <c r="F246" s="52">
        <f t="shared" si="1"/>
        <v>14</v>
      </c>
      <c r="G246" s="6">
        <v>45311.0</v>
      </c>
      <c r="H246" s="52">
        <f t="shared" si="2"/>
        <v>12</v>
      </c>
      <c r="I246" s="7" t="s">
        <v>60</v>
      </c>
      <c r="J246" s="7">
        <v>201.0</v>
      </c>
      <c r="K246" s="53">
        <v>12000.0</v>
      </c>
      <c r="L246" s="10"/>
      <c r="M246" s="10"/>
      <c r="N246" s="7" t="s">
        <v>19</v>
      </c>
      <c r="O246" s="10"/>
    </row>
    <row r="247">
      <c r="A247" s="6">
        <v>45705.0</v>
      </c>
      <c r="B247" s="10"/>
      <c r="C247" s="7">
        <v>213008.0</v>
      </c>
      <c r="D247" s="7" t="s">
        <v>64</v>
      </c>
      <c r="E247" s="6">
        <v>45383.0</v>
      </c>
      <c r="F247" s="52">
        <f t="shared" si="1"/>
        <v>10</v>
      </c>
      <c r="G247" s="6">
        <v>45418.0</v>
      </c>
      <c r="H247" s="52">
        <f t="shared" si="2"/>
        <v>9</v>
      </c>
      <c r="I247" s="7" t="s">
        <v>48</v>
      </c>
      <c r="J247" s="10"/>
      <c r="K247" s="56"/>
      <c r="L247" s="10"/>
      <c r="M247" s="10"/>
      <c r="N247" s="7" t="s">
        <v>18</v>
      </c>
      <c r="O247" s="10"/>
    </row>
    <row r="248">
      <c r="A248" s="6">
        <v>45705.0</v>
      </c>
      <c r="B248" s="10"/>
      <c r="C248" s="7">
        <v>229049.0</v>
      </c>
      <c r="D248" s="7" t="s">
        <v>64</v>
      </c>
      <c r="E248" s="6">
        <v>45444.0</v>
      </c>
      <c r="F248" s="52">
        <f t="shared" si="1"/>
        <v>8</v>
      </c>
      <c r="G248" s="6">
        <v>45572.0</v>
      </c>
      <c r="H248" s="52">
        <f t="shared" si="2"/>
        <v>4</v>
      </c>
      <c r="I248" s="7" t="s">
        <v>44</v>
      </c>
      <c r="J248" s="10"/>
      <c r="K248" s="56"/>
      <c r="L248" s="10"/>
      <c r="M248" s="10"/>
      <c r="N248" s="7" t="s">
        <v>18</v>
      </c>
      <c r="O248" s="10"/>
    </row>
    <row r="249">
      <c r="A249" s="6">
        <v>45705.0</v>
      </c>
      <c r="B249" s="10"/>
      <c r="C249" s="7">
        <v>225824.0</v>
      </c>
      <c r="D249" s="7" t="s">
        <v>64</v>
      </c>
      <c r="E249" s="6">
        <v>45505.0</v>
      </c>
      <c r="F249" s="52">
        <f t="shared" si="1"/>
        <v>6</v>
      </c>
      <c r="G249" s="6">
        <v>45532.0</v>
      </c>
      <c r="H249" s="52">
        <f t="shared" si="2"/>
        <v>5</v>
      </c>
      <c r="I249" s="7" t="s">
        <v>44</v>
      </c>
      <c r="J249" s="10"/>
      <c r="K249" s="56"/>
      <c r="L249" s="10"/>
      <c r="M249" s="10"/>
      <c r="N249" s="7" t="s">
        <v>18</v>
      </c>
      <c r="O249" s="10"/>
    </row>
    <row r="250">
      <c r="A250" s="6">
        <v>45705.0</v>
      </c>
      <c r="B250" s="10"/>
      <c r="C250" s="7">
        <v>209593.0</v>
      </c>
      <c r="D250" s="7" t="s">
        <v>64</v>
      </c>
      <c r="E250" s="6">
        <v>45352.0</v>
      </c>
      <c r="F250" s="52">
        <f t="shared" si="1"/>
        <v>11</v>
      </c>
      <c r="G250" s="6">
        <v>45391.0</v>
      </c>
      <c r="H250" s="52">
        <f t="shared" si="2"/>
        <v>10</v>
      </c>
      <c r="I250" s="7" t="s">
        <v>56</v>
      </c>
      <c r="J250" s="10"/>
      <c r="K250" s="56"/>
      <c r="L250" s="10"/>
      <c r="M250" s="10"/>
      <c r="N250" s="7" t="s">
        <v>18</v>
      </c>
      <c r="O250" s="10"/>
    </row>
    <row r="251">
      <c r="A251" s="6">
        <v>45705.0</v>
      </c>
      <c r="B251" s="10"/>
      <c r="C251" s="7">
        <v>198124.0</v>
      </c>
      <c r="D251" s="7" t="s">
        <v>64</v>
      </c>
      <c r="E251" s="6">
        <v>45261.0</v>
      </c>
      <c r="F251" s="52">
        <f t="shared" si="1"/>
        <v>14</v>
      </c>
      <c r="G251" s="6">
        <v>45302.0</v>
      </c>
      <c r="H251" s="52">
        <f t="shared" si="2"/>
        <v>13</v>
      </c>
      <c r="I251" s="7" t="s">
        <v>56</v>
      </c>
      <c r="J251" s="10"/>
      <c r="K251" s="56"/>
      <c r="L251" s="10"/>
      <c r="M251" s="10"/>
      <c r="N251" s="7" t="s">
        <v>18</v>
      </c>
      <c r="O251" s="10"/>
    </row>
    <row r="252">
      <c r="A252" s="6">
        <v>45705.0</v>
      </c>
      <c r="B252" s="10"/>
      <c r="C252" s="7">
        <v>186275.0</v>
      </c>
      <c r="D252" s="7" t="s">
        <v>64</v>
      </c>
      <c r="E252" s="6">
        <v>43862.0</v>
      </c>
      <c r="F252" s="52">
        <f t="shared" si="1"/>
        <v>60</v>
      </c>
      <c r="G252" s="6">
        <v>45404.0</v>
      </c>
      <c r="H252" s="52">
        <f t="shared" si="2"/>
        <v>9</v>
      </c>
      <c r="I252" s="7" t="s">
        <v>56</v>
      </c>
      <c r="J252" s="10"/>
      <c r="K252" s="56"/>
      <c r="L252" s="10"/>
      <c r="M252" s="10"/>
      <c r="N252" s="7" t="s">
        <v>18</v>
      </c>
      <c r="O252" s="10"/>
    </row>
    <row r="253">
      <c r="A253" s="6">
        <v>45705.0</v>
      </c>
      <c r="B253" s="10"/>
      <c r="C253" s="7">
        <v>222495.0</v>
      </c>
      <c r="D253" s="7" t="s">
        <v>64</v>
      </c>
      <c r="E253" s="6">
        <v>45474.0</v>
      </c>
      <c r="F253" s="52">
        <f t="shared" si="1"/>
        <v>7</v>
      </c>
      <c r="G253" s="6">
        <v>45497.0</v>
      </c>
      <c r="H253" s="52">
        <f t="shared" si="2"/>
        <v>6</v>
      </c>
      <c r="I253" s="7" t="s">
        <v>56</v>
      </c>
      <c r="J253" s="10"/>
      <c r="K253" s="56"/>
      <c r="L253" s="10"/>
      <c r="M253" s="10"/>
      <c r="N253" s="7" t="s">
        <v>18</v>
      </c>
      <c r="O253" s="10"/>
    </row>
    <row r="254">
      <c r="A254" s="6">
        <v>45705.0</v>
      </c>
      <c r="B254" s="10"/>
      <c r="C254" s="7">
        <v>225300.0</v>
      </c>
      <c r="D254" s="7" t="s">
        <v>64</v>
      </c>
      <c r="E254" s="6">
        <v>45536.0</v>
      </c>
      <c r="F254" s="52">
        <f t="shared" si="1"/>
        <v>5</v>
      </c>
      <c r="G254" s="6">
        <v>45572.0</v>
      </c>
      <c r="H254" s="52">
        <f t="shared" si="2"/>
        <v>4</v>
      </c>
      <c r="I254" s="7" t="s">
        <v>56</v>
      </c>
      <c r="J254" s="10"/>
      <c r="K254" s="56"/>
      <c r="L254" s="10"/>
      <c r="M254" s="10"/>
      <c r="N254" s="7" t="s">
        <v>18</v>
      </c>
      <c r="O254" s="10"/>
    </row>
    <row r="255">
      <c r="A255" s="6">
        <v>45705.0</v>
      </c>
      <c r="B255" s="10"/>
      <c r="C255" s="7">
        <v>228197.0</v>
      </c>
      <c r="D255" s="7" t="s">
        <v>64</v>
      </c>
      <c r="E255" s="6">
        <v>45566.0</v>
      </c>
      <c r="F255" s="52">
        <f t="shared" si="1"/>
        <v>4</v>
      </c>
      <c r="G255" s="6">
        <v>45667.0</v>
      </c>
      <c r="H255" s="52">
        <f t="shared" si="2"/>
        <v>1</v>
      </c>
      <c r="I255" s="7" t="s">
        <v>56</v>
      </c>
      <c r="J255" s="10"/>
      <c r="K255" s="56"/>
      <c r="L255" s="10"/>
      <c r="M255" s="10"/>
      <c r="N255" s="7" t="s">
        <v>18</v>
      </c>
      <c r="O255" s="10"/>
    </row>
    <row r="256">
      <c r="A256" s="6">
        <v>45705.0</v>
      </c>
      <c r="B256" s="10"/>
      <c r="C256" s="7">
        <v>201677.0</v>
      </c>
      <c r="D256" s="7" t="s">
        <v>68</v>
      </c>
      <c r="E256" s="6">
        <v>45292.0</v>
      </c>
      <c r="F256" s="52">
        <f t="shared" si="1"/>
        <v>13</v>
      </c>
      <c r="G256" s="6">
        <v>45329.0</v>
      </c>
      <c r="H256" s="52">
        <f t="shared" si="2"/>
        <v>12</v>
      </c>
      <c r="I256" s="7" t="s">
        <v>44</v>
      </c>
      <c r="J256" s="10"/>
      <c r="K256" s="56"/>
      <c r="L256" s="10"/>
      <c r="M256" s="10"/>
      <c r="N256" s="7" t="s">
        <v>18</v>
      </c>
      <c r="O256" s="10"/>
    </row>
    <row r="257">
      <c r="A257" s="6">
        <v>45705.0</v>
      </c>
      <c r="B257" s="10"/>
      <c r="C257" s="7">
        <v>128545.0</v>
      </c>
      <c r="D257" s="7" t="s">
        <v>68</v>
      </c>
      <c r="E257" s="6">
        <v>44621.0</v>
      </c>
      <c r="F257" s="52">
        <f t="shared" si="1"/>
        <v>35</v>
      </c>
      <c r="G257" s="6">
        <v>44694.0</v>
      </c>
      <c r="H257" s="52">
        <f t="shared" si="2"/>
        <v>33</v>
      </c>
      <c r="I257" s="7" t="s">
        <v>69</v>
      </c>
      <c r="J257" s="10"/>
      <c r="K257" s="56"/>
      <c r="L257" s="10"/>
      <c r="M257" s="10"/>
      <c r="N257" s="7" t="s">
        <v>18</v>
      </c>
      <c r="O257" s="10"/>
    </row>
    <row r="258">
      <c r="A258" s="6">
        <v>45705.0</v>
      </c>
      <c r="B258" s="10"/>
      <c r="C258" s="7">
        <v>156162.0</v>
      </c>
      <c r="D258" s="7" t="s">
        <v>68</v>
      </c>
      <c r="E258" s="6">
        <v>44835.0</v>
      </c>
      <c r="F258" s="52">
        <f t="shared" si="1"/>
        <v>28</v>
      </c>
      <c r="G258" s="6">
        <v>44935.0</v>
      </c>
      <c r="H258" s="52">
        <f t="shared" si="2"/>
        <v>25</v>
      </c>
      <c r="I258" s="7" t="s">
        <v>56</v>
      </c>
      <c r="J258" s="10"/>
      <c r="K258" s="56"/>
      <c r="L258" s="10"/>
      <c r="M258" s="10"/>
      <c r="N258" s="7" t="s">
        <v>18</v>
      </c>
      <c r="O258" s="10"/>
    </row>
    <row r="259">
      <c r="A259" s="6">
        <v>45705.0</v>
      </c>
      <c r="B259" s="10"/>
      <c r="C259" s="7">
        <v>236381.0</v>
      </c>
      <c r="D259" s="7" t="s">
        <v>68</v>
      </c>
      <c r="E259" s="6">
        <v>45597.0</v>
      </c>
      <c r="F259" s="52">
        <f t="shared" si="1"/>
        <v>3</v>
      </c>
      <c r="G259" s="6">
        <v>45631.0</v>
      </c>
      <c r="H259" s="52">
        <f t="shared" si="2"/>
        <v>2</v>
      </c>
      <c r="I259" s="7" t="s">
        <v>44</v>
      </c>
      <c r="J259" s="10"/>
      <c r="K259" s="56"/>
      <c r="L259" s="10"/>
      <c r="M259" s="10"/>
      <c r="N259" s="7" t="s">
        <v>18</v>
      </c>
      <c r="O259" s="10"/>
    </row>
    <row r="260">
      <c r="A260" s="6">
        <v>45705.0</v>
      </c>
      <c r="B260" s="10"/>
      <c r="C260" s="7">
        <v>189576.0</v>
      </c>
      <c r="D260" s="7" t="s">
        <v>68</v>
      </c>
      <c r="E260" s="6">
        <v>45139.0</v>
      </c>
      <c r="F260" s="52">
        <f t="shared" si="1"/>
        <v>18</v>
      </c>
      <c r="G260" s="9">
        <v>45217.0</v>
      </c>
      <c r="H260" s="52">
        <f t="shared" si="2"/>
        <v>16</v>
      </c>
      <c r="I260" s="7" t="s">
        <v>117</v>
      </c>
      <c r="J260" s="10"/>
      <c r="K260" s="56"/>
      <c r="L260" s="10"/>
      <c r="M260" s="10"/>
      <c r="N260" s="7" t="s">
        <v>18</v>
      </c>
      <c r="O260" s="10"/>
    </row>
    <row r="261">
      <c r="A261" s="6">
        <v>45705.0</v>
      </c>
      <c r="B261" s="10"/>
      <c r="C261" s="7">
        <v>225327.0</v>
      </c>
      <c r="D261" s="7" t="s">
        <v>68</v>
      </c>
      <c r="E261" s="6">
        <v>45292.0</v>
      </c>
      <c r="F261" s="52">
        <f t="shared" si="1"/>
        <v>13</v>
      </c>
      <c r="G261" s="6">
        <v>45524.0</v>
      </c>
      <c r="H261" s="52">
        <f t="shared" si="2"/>
        <v>5</v>
      </c>
      <c r="I261" s="7" t="s">
        <v>44</v>
      </c>
      <c r="J261" s="10"/>
      <c r="K261" s="56"/>
      <c r="L261" s="10"/>
      <c r="M261" s="10"/>
      <c r="N261" s="7" t="s">
        <v>18</v>
      </c>
      <c r="O261" s="10"/>
    </row>
    <row r="262">
      <c r="A262" s="6">
        <v>45705.0</v>
      </c>
      <c r="B262" s="10"/>
      <c r="C262" s="7">
        <v>213799.0</v>
      </c>
      <c r="D262" s="7" t="s">
        <v>68</v>
      </c>
      <c r="E262" s="6">
        <v>45292.0</v>
      </c>
      <c r="F262" s="52">
        <f t="shared" si="1"/>
        <v>13</v>
      </c>
      <c r="G262" s="6">
        <v>45421.0</v>
      </c>
      <c r="H262" s="52">
        <f t="shared" si="2"/>
        <v>9</v>
      </c>
      <c r="I262" s="7" t="s">
        <v>56</v>
      </c>
      <c r="J262" s="10"/>
      <c r="K262" s="56"/>
      <c r="L262" s="10"/>
      <c r="M262" s="10"/>
      <c r="N262" s="7" t="s">
        <v>18</v>
      </c>
      <c r="O262" s="10"/>
    </row>
    <row r="263">
      <c r="A263" s="6">
        <v>45705.0</v>
      </c>
      <c r="B263" s="10"/>
      <c r="C263" s="7">
        <v>183039.0</v>
      </c>
      <c r="D263" s="7" t="s">
        <v>68</v>
      </c>
      <c r="E263" s="6">
        <v>45139.0</v>
      </c>
      <c r="F263" s="52">
        <f t="shared" si="1"/>
        <v>18</v>
      </c>
      <c r="G263" s="6">
        <v>45159.0</v>
      </c>
      <c r="H263" s="52">
        <f t="shared" si="2"/>
        <v>17</v>
      </c>
      <c r="I263" s="7" t="s">
        <v>117</v>
      </c>
      <c r="J263" s="10"/>
      <c r="K263" s="56"/>
      <c r="L263" s="10"/>
      <c r="M263" s="10"/>
      <c r="N263" s="7" t="s">
        <v>18</v>
      </c>
      <c r="O263" s="10"/>
    </row>
    <row r="264">
      <c r="A264" s="6">
        <v>45705.0</v>
      </c>
      <c r="B264" s="10"/>
      <c r="C264" s="7">
        <v>89801.0</v>
      </c>
      <c r="D264" s="7" t="s">
        <v>68</v>
      </c>
      <c r="E264" s="6">
        <v>45139.0</v>
      </c>
      <c r="F264" s="52">
        <f t="shared" si="1"/>
        <v>18</v>
      </c>
      <c r="G264" s="9">
        <v>45222.0</v>
      </c>
      <c r="H264" s="52">
        <f t="shared" si="2"/>
        <v>15</v>
      </c>
      <c r="I264" s="7" t="s">
        <v>56</v>
      </c>
      <c r="J264" s="7">
        <v>535.0</v>
      </c>
      <c r="K264" s="53">
        <v>7000.0</v>
      </c>
      <c r="L264" s="10"/>
      <c r="M264" s="10"/>
      <c r="N264" s="7" t="s">
        <v>19</v>
      </c>
      <c r="O264" s="10"/>
    </row>
    <row r="265">
      <c r="A265" s="6">
        <v>45705.0</v>
      </c>
      <c r="B265" s="10"/>
      <c r="C265" s="7">
        <v>199132.0</v>
      </c>
      <c r="D265" s="7" t="s">
        <v>68</v>
      </c>
      <c r="E265" s="6">
        <v>45170.0</v>
      </c>
      <c r="F265" s="52">
        <f t="shared" si="1"/>
        <v>17</v>
      </c>
      <c r="G265" s="6">
        <v>45309.0</v>
      </c>
      <c r="H265" s="52">
        <f t="shared" si="2"/>
        <v>13</v>
      </c>
      <c r="I265" s="7" t="s">
        <v>56</v>
      </c>
      <c r="J265" s="10"/>
      <c r="K265" s="56"/>
      <c r="L265" s="10"/>
      <c r="M265" s="10"/>
      <c r="N265" s="7" t="s">
        <v>18</v>
      </c>
      <c r="O265" s="10"/>
    </row>
    <row r="266">
      <c r="A266" s="6">
        <v>45705.0</v>
      </c>
      <c r="B266" s="10"/>
      <c r="C266" s="7">
        <v>209803.0</v>
      </c>
      <c r="D266" s="7" t="s">
        <v>68</v>
      </c>
      <c r="E266" s="6">
        <v>45352.0</v>
      </c>
      <c r="F266" s="52">
        <f t="shared" si="1"/>
        <v>11</v>
      </c>
      <c r="G266" s="6">
        <v>45391.0</v>
      </c>
      <c r="H266" s="52">
        <f t="shared" si="2"/>
        <v>10</v>
      </c>
      <c r="I266" s="7" t="s">
        <v>117</v>
      </c>
      <c r="J266" s="10"/>
      <c r="K266" s="56"/>
      <c r="L266" s="10"/>
      <c r="M266" s="10"/>
      <c r="N266" s="7" t="s">
        <v>18</v>
      </c>
      <c r="O266" s="10"/>
    </row>
    <row r="267">
      <c r="A267" s="6">
        <v>45705.0</v>
      </c>
      <c r="B267" s="10"/>
      <c r="C267" s="7">
        <v>216503.0</v>
      </c>
      <c r="D267" s="7" t="s">
        <v>68</v>
      </c>
      <c r="E267" s="6">
        <v>45383.0</v>
      </c>
      <c r="F267" s="52">
        <f t="shared" si="1"/>
        <v>10</v>
      </c>
      <c r="G267" s="6">
        <v>45443.0</v>
      </c>
      <c r="H267" s="52">
        <f t="shared" si="2"/>
        <v>8</v>
      </c>
      <c r="I267" s="7" t="s">
        <v>117</v>
      </c>
      <c r="J267" s="10"/>
      <c r="K267" s="56"/>
      <c r="L267" s="10"/>
      <c r="M267" s="10"/>
      <c r="N267" s="7" t="s">
        <v>18</v>
      </c>
      <c r="O267" s="10"/>
    </row>
    <row r="268">
      <c r="A268" s="6">
        <v>45705.0</v>
      </c>
      <c r="B268" s="10"/>
      <c r="C268" s="7">
        <v>221354.0</v>
      </c>
      <c r="D268" s="7" t="s">
        <v>68</v>
      </c>
      <c r="E268" s="6">
        <v>45444.0</v>
      </c>
      <c r="F268" s="52">
        <f t="shared" si="1"/>
        <v>8</v>
      </c>
      <c r="G268" s="6">
        <v>45485.0</v>
      </c>
      <c r="H268" s="52">
        <f t="shared" si="2"/>
        <v>7</v>
      </c>
      <c r="I268" s="7" t="s">
        <v>44</v>
      </c>
      <c r="J268" s="10"/>
      <c r="K268" s="56"/>
      <c r="L268" s="10"/>
      <c r="M268" s="10"/>
      <c r="N268" s="7" t="s">
        <v>18</v>
      </c>
      <c r="O268" s="10"/>
    </row>
    <row r="269">
      <c r="A269" s="6">
        <v>45705.0</v>
      </c>
      <c r="B269" s="10"/>
      <c r="C269" s="7">
        <v>226614.0</v>
      </c>
      <c r="D269" s="7" t="s">
        <v>68</v>
      </c>
      <c r="E269" s="6">
        <v>45505.0</v>
      </c>
      <c r="F269" s="52">
        <f t="shared" si="1"/>
        <v>6</v>
      </c>
      <c r="G269" s="6">
        <v>45540.0</v>
      </c>
      <c r="H269" s="52">
        <f t="shared" si="2"/>
        <v>5</v>
      </c>
      <c r="I269" s="7" t="s">
        <v>56</v>
      </c>
      <c r="J269" s="10"/>
      <c r="K269" s="56"/>
      <c r="L269" s="10"/>
      <c r="M269" s="10"/>
      <c r="N269" s="7" t="s">
        <v>18</v>
      </c>
      <c r="O269" s="10"/>
    </row>
    <row r="270">
      <c r="A270" s="6">
        <v>45705.0</v>
      </c>
      <c r="B270" s="10"/>
      <c r="C270" s="7">
        <v>231818.0</v>
      </c>
      <c r="D270" s="7" t="s">
        <v>68</v>
      </c>
      <c r="E270" s="6">
        <v>45505.0</v>
      </c>
      <c r="F270" s="52">
        <f t="shared" si="1"/>
        <v>6</v>
      </c>
      <c r="G270" s="9">
        <v>45587.0</v>
      </c>
      <c r="H270" s="52">
        <f t="shared" si="2"/>
        <v>3</v>
      </c>
      <c r="I270" s="7" t="s">
        <v>44</v>
      </c>
      <c r="J270" s="10"/>
      <c r="K270" s="56"/>
      <c r="L270" s="10"/>
      <c r="M270" s="10"/>
      <c r="N270" s="7" t="s">
        <v>18</v>
      </c>
      <c r="O270" s="10"/>
    </row>
    <row r="271">
      <c r="A271" s="6">
        <v>45705.0</v>
      </c>
      <c r="B271" s="10"/>
      <c r="C271" s="7">
        <v>236220.0</v>
      </c>
      <c r="D271" s="7" t="s">
        <v>68</v>
      </c>
      <c r="E271" s="6">
        <v>45566.0</v>
      </c>
      <c r="F271" s="52">
        <f t="shared" si="1"/>
        <v>4</v>
      </c>
      <c r="G271" s="6">
        <v>45630.0</v>
      </c>
      <c r="H271" s="52">
        <f t="shared" si="2"/>
        <v>2</v>
      </c>
      <c r="I271" s="7" t="s">
        <v>69</v>
      </c>
      <c r="J271" s="10"/>
      <c r="K271" s="56"/>
      <c r="L271" s="10"/>
      <c r="M271" s="10"/>
      <c r="N271" s="7" t="s">
        <v>18</v>
      </c>
      <c r="O271" s="10"/>
    </row>
    <row r="272">
      <c r="A272" s="6">
        <v>45705.0</v>
      </c>
      <c r="B272" s="10"/>
      <c r="C272" s="7">
        <v>238024.0</v>
      </c>
      <c r="D272" s="7" t="s">
        <v>68</v>
      </c>
      <c r="E272" s="6">
        <v>45627.0</v>
      </c>
      <c r="F272" s="52">
        <f t="shared" si="1"/>
        <v>2</v>
      </c>
      <c r="G272" s="6">
        <v>45659.0</v>
      </c>
      <c r="H272" s="52">
        <f t="shared" si="2"/>
        <v>1</v>
      </c>
      <c r="I272" s="7" t="s">
        <v>44</v>
      </c>
      <c r="J272" s="10"/>
      <c r="K272" s="56"/>
      <c r="L272" s="10"/>
      <c r="M272" s="10"/>
      <c r="N272" s="7" t="s">
        <v>18</v>
      </c>
      <c r="O272" s="10"/>
    </row>
    <row r="273">
      <c r="A273" s="6">
        <v>45705.0</v>
      </c>
      <c r="B273" s="10"/>
      <c r="C273" s="7">
        <v>238813.0</v>
      </c>
      <c r="D273" s="7" t="s">
        <v>68</v>
      </c>
      <c r="E273" s="6">
        <v>45627.0</v>
      </c>
      <c r="F273" s="52">
        <f t="shared" si="1"/>
        <v>2</v>
      </c>
      <c r="G273" s="6">
        <v>45666.0</v>
      </c>
      <c r="H273" s="52">
        <f t="shared" si="2"/>
        <v>1</v>
      </c>
      <c r="I273" s="7" t="s">
        <v>69</v>
      </c>
      <c r="J273" s="10"/>
      <c r="K273" s="56"/>
      <c r="L273" s="10"/>
      <c r="M273" s="10"/>
      <c r="N273" s="7" t="s">
        <v>18</v>
      </c>
      <c r="O273" s="10"/>
    </row>
    <row r="274">
      <c r="A274" s="6">
        <v>45705.0</v>
      </c>
      <c r="B274" s="10"/>
      <c r="C274" s="7">
        <v>239613.0</v>
      </c>
      <c r="D274" s="7" t="s">
        <v>68</v>
      </c>
      <c r="E274" s="6">
        <v>45658.0</v>
      </c>
      <c r="F274" s="52">
        <f t="shared" si="1"/>
        <v>1</v>
      </c>
      <c r="G274" s="6">
        <v>45673.0</v>
      </c>
      <c r="H274" s="52">
        <f t="shared" si="2"/>
        <v>1</v>
      </c>
      <c r="I274" s="7" t="s">
        <v>56</v>
      </c>
      <c r="J274" s="10"/>
      <c r="K274" s="56"/>
      <c r="L274" s="10"/>
      <c r="M274" s="10"/>
      <c r="N274" s="7" t="s">
        <v>18</v>
      </c>
      <c r="O274" s="10"/>
    </row>
    <row r="275">
      <c r="A275" s="6">
        <v>45705.0</v>
      </c>
      <c r="B275" s="10"/>
      <c r="C275" s="7">
        <v>240294.0</v>
      </c>
      <c r="D275" s="7" t="s">
        <v>68</v>
      </c>
      <c r="E275" s="6">
        <v>45658.0</v>
      </c>
      <c r="F275" s="52">
        <f t="shared" si="1"/>
        <v>1</v>
      </c>
      <c r="G275" s="6">
        <v>45679.0</v>
      </c>
      <c r="H275" s="52">
        <f t="shared" si="2"/>
        <v>0</v>
      </c>
      <c r="I275" s="7" t="s">
        <v>48</v>
      </c>
      <c r="J275" s="10"/>
      <c r="K275" s="56"/>
      <c r="L275" s="10"/>
      <c r="M275" s="10"/>
      <c r="N275" s="7" t="s">
        <v>18</v>
      </c>
      <c r="O275" s="10"/>
    </row>
    <row r="276">
      <c r="A276" s="6">
        <v>45705.0</v>
      </c>
      <c r="B276" s="10"/>
      <c r="C276" s="7">
        <v>240831.0</v>
      </c>
      <c r="D276" s="7" t="s">
        <v>68</v>
      </c>
      <c r="E276" s="6">
        <v>44317.0</v>
      </c>
      <c r="F276" s="52">
        <f t="shared" si="1"/>
        <v>45</v>
      </c>
      <c r="G276" s="6">
        <v>45685.0</v>
      </c>
      <c r="H276" s="52">
        <f t="shared" si="2"/>
        <v>0</v>
      </c>
      <c r="I276" s="7" t="s">
        <v>56</v>
      </c>
      <c r="J276" s="10"/>
      <c r="K276" s="56"/>
      <c r="L276" s="10"/>
      <c r="M276" s="10"/>
      <c r="N276" s="7" t="s">
        <v>18</v>
      </c>
      <c r="O276" s="10"/>
    </row>
    <row r="277">
      <c r="A277" s="6">
        <v>45705.0</v>
      </c>
      <c r="B277" s="10"/>
      <c r="C277" s="7">
        <v>241960.0</v>
      </c>
      <c r="D277" s="7" t="s">
        <v>68</v>
      </c>
      <c r="E277" s="6">
        <v>45658.0</v>
      </c>
      <c r="F277" s="52">
        <f t="shared" si="1"/>
        <v>1</v>
      </c>
      <c r="G277" s="6">
        <v>45693.0</v>
      </c>
      <c r="H277" s="52">
        <f t="shared" si="2"/>
        <v>0</v>
      </c>
      <c r="I277" s="7" t="s">
        <v>56</v>
      </c>
      <c r="J277" s="10"/>
      <c r="K277" s="56"/>
      <c r="L277" s="10"/>
      <c r="M277" s="10"/>
      <c r="N277" s="7" t="s">
        <v>18</v>
      </c>
      <c r="O277" s="10"/>
    </row>
    <row r="278">
      <c r="A278" s="6">
        <v>45705.0</v>
      </c>
      <c r="B278" s="10"/>
      <c r="C278" s="7">
        <v>211417.0</v>
      </c>
      <c r="D278" s="7" t="s">
        <v>71</v>
      </c>
      <c r="E278" s="6">
        <v>45261.0</v>
      </c>
      <c r="F278" s="52">
        <f t="shared" si="1"/>
        <v>14</v>
      </c>
      <c r="G278" s="6">
        <v>45404.0</v>
      </c>
      <c r="H278" s="52">
        <f t="shared" si="2"/>
        <v>9</v>
      </c>
      <c r="I278" s="7" t="s">
        <v>56</v>
      </c>
      <c r="J278" s="10"/>
      <c r="K278" s="56"/>
      <c r="L278" s="10"/>
      <c r="M278" s="10"/>
      <c r="N278" s="7" t="s">
        <v>18</v>
      </c>
      <c r="O278" s="10"/>
    </row>
    <row r="279">
      <c r="A279" s="6">
        <v>45705.0</v>
      </c>
      <c r="B279" s="10"/>
      <c r="C279" s="7">
        <v>127509.0</v>
      </c>
      <c r="D279" s="7" t="s">
        <v>71</v>
      </c>
      <c r="E279" s="6">
        <v>44501.0</v>
      </c>
      <c r="F279" s="52">
        <f t="shared" si="1"/>
        <v>39</v>
      </c>
      <c r="G279" s="6">
        <v>44688.0</v>
      </c>
      <c r="H279" s="52">
        <f t="shared" si="2"/>
        <v>33</v>
      </c>
      <c r="I279" s="7" t="s">
        <v>69</v>
      </c>
      <c r="J279" s="10"/>
      <c r="K279" s="56"/>
      <c r="L279" s="10"/>
      <c r="M279" s="10"/>
      <c r="N279" s="7" t="s">
        <v>18</v>
      </c>
      <c r="O279" s="10"/>
    </row>
    <row r="280">
      <c r="A280" s="6">
        <v>45705.0</v>
      </c>
      <c r="B280" s="10"/>
      <c r="C280" s="7">
        <v>175172.0</v>
      </c>
      <c r="D280" s="7" t="s">
        <v>71</v>
      </c>
      <c r="E280" s="6">
        <v>45078.0</v>
      </c>
      <c r="F280" s="52">
        <f t="shared" si="1"/>
        <v>20</v>
      </c>
      <c r="G280" s="6">
        <v>45104.0</v>
      </c>
      <c r="H280" s="52">
        <f t="shared" si="2"/>
        <v>19</v>
      </c>
      <c r="I280" s="7" t="s">
        <v>69</v>
      </c>
      <c r="J280" s="10"/>
      <c r="K280" s="56"/>
      <c r="L280" s="10"/>
      <c r="M280" s="10"/>
      <c r="N280" s="7" t="s">
        <v>18</v>
      </c>
      <c r="O280" s="10"/>
    </row>
    <row r="281">
      <c r="A281" s="6">
        <v>45705.0</v>
      </c>
      <c r="B281" s="10"/>
      <c r="C281" s="7">
        <v>216990.0</v>
      </c>
      <c r="D281" s="7" t="s">
        <v>71</v>
      </c>
      <c r="E281" s="6">
        <v>45413.0</v>
      </c>
      <c r="F281" s="52">
        <f t="shared" si="1"/>
        <v>9</v>
      </c>
      <c r="G281" s="6">
        <v>45450.0</v>
      </c>
      <c r="H281" s="52">
        <f t="shared" si="2"/>
        <v>8</v>
      </c>
      <c r="I281" s="7" t="s">
        <v>69</v>
      </c>
      <c r="J281" s="10"/>
      <c r="K281" s="56"/>
      <c r="L281" s="10"/>
      <c r="M281" s="10"/>
      <c r="N281" s="7" t="s">
        <v>18</v>
      </c>
      <c r="O281" s="10"/>
    </row>
    <row r="282">
      <c r="A282" s="6">
        <v>45705.0</v>
      </c>
      <c r="B282" s="10"/>
      <c r="C282" s="7">
        <v>236547.0</v>
      </c>
      <c r="D282" s="7" t="s">
        <v>71</v>
      </c>
      <c r="E282" s="6">
        <v>45474.0</v>
      </c>
      <c r="F282" s="52">
        <f t="shared" si="1"/>
        <v>7</v>
      </c>
      <c r="G282" s="9">
        <v>45636.0</v>
      </c>
      <c r="H282" s="52">
        <f t="shared" si="2"/>
        <v>2</v>
      </c>
      <c r="I282" s="7" t="s">
        <v>48</v>
      </c>
      <c r="J282" s="10"/>
      <c r="K282" s="56"/>
      <c r="L282" s="10"/>
      <c r="M282" s="10"/>
      <c r="N282" s="7" t="s">
        <v>18</v>
      </c>
      <c r="O282" s="10"/>
    </row>
    <row r="283">
      <c r="A283" s="6">
        <v>45705.0</v>
      </c>
      <c r="B283" s="10"/>
      <c r="C283" s="7">
        <v>229752.0</v>
      </c>
      <c r="D283" s="7" t="s">
        <v>71</v>
      </c>
      <c r="E283" s="6">
        <v>45505.0</v>
      </c>
      <c r="F283" s="52">
        <f t="shared" si="1"/>
        <v>6</v>
      </c>
      <c r="G283" s="6">
        <v>45567.0</v>
      </c>
      <c r="H283" s="52">
        <f t="shared" si="2"/>
        <v>4</v>
      </c>
      <c r="I283" s="7" t="s">
        <v>44</v>
      </c>
      <c r="J283" s="10"/>
      <c r="K283" s="56"/>
      <c r="L283" s="10"/>
      <c r="M283" s="10"/>
      <c r="N283" s="7" t="s">
        <v>18</v>
      </c>
      <c r="O283" s="10"/>
    </row>
    <row r="284">
      <c r="A284" s="6">
        <v>45705.0</v>
      </c>
      <c r="B284" s="10"/>
      <c r="C284" s="7">
        <v>110479.0</v>
      </c>
      <c r="D284" s="7" t="s">
        <v>71</v>
      </c>
      <c r="E284" s="6">
        <v>44501.0</v>
      </c>
      <c r="F284" s="52">
        <f t="shared" si="1"/>
        <v>39</v>
      </c>
      <c r="G284" s="9">
        <v>44558.0</v>
      </c>
      <c r="H284" s="52">
        <f t="shared" si="2"/>
        <v>37</v>
      </c>
      <c r="I284" s="7" t="s">
        <v>44</v>
      </c>
      <c r="J284" s="10"/>
      <c r="K284" s="56"/>
      <c r="L284" s="10"/>
      <c r="M284" s="10"/>
      <c r="N284" s="7" t="s">
        <v>18</v>
      </c>
      <c r="O284" s="10"/>
    </row>
    <row r="285">
      <c r="A285" s="6">
        <v>45705.0</v>
      </c>
      <c r="B285" s="10"/>
      <c r="C285" s="7">
        <v>213336.0</v>
      </c>
      <c r="D285" s="7" t="s">
        <v>71</v>
      </c>
      <c r="E285" s="6">
        <v>45352.0</v>
      </c>
      <c r="F285" s="52">
        <f t="shared" si="1"/>
        <v>11</v>
      </c>
      <c r="G285" s="6">
        <v>45419.0</v>
      </c>
      <c r="H285" s="52">
        <f t="shared" si="2"/>
        <v>9</v>
      </c>
      <c r="I285" s="7" t="s">
        <v>60</v>
      </c>
      <c r="J285" s="10"/>
      <c r="K285" s="56"/>
      <c r="L285" s="10"/>
      <c r="M285" s="10"/>
      <c r="N285" s="7" t="s">
        <v>18</v>
      </c>
      <c r="O285" s="10"/>
    </row>
    <row r="286">
      <c r="A286" s="6">
        <v>45705.0</v>
      </c>
      <c r="B286" s="10"/>
      <c r="C286" s="7">
        <v>216825.0</v>
      </c>
      <c r="D286" s="7" t="s">
        <v>71</v>
      </c>
      <c r="E286" s="6">
        <v>45413.0</v>
      </c>
      <c r="F286" s="52">
        <f t="shared" si="1"/>
        <v>9</v>
      </c>
      <c r="G286" s="6">
        <v>45449.0</v>
      </c>
      <c r="H286" s="52">
        <f t="shared" si="2"/>
        <v>8</v>
      </c>
      <c r="I286" s="7" t="s">
        <v>56</v>
      </c>
      <c r="J286" s="10"/>
      <c r="K286" s="56"/>
      <c r="L286" s="10"/>
      <c r="M286" s="10"/>
      <c r="N286" s="7" t="s">
        <v>18</v>
      </c>
      <c r="O286" s="10"/>
    </row>
    <row r="287">
      <c r="A287" s="6">
        <v>45705.0</v>
      </c>
      <c r="B287" s="10"/>
      <c r="C287" s="7">
        <v>229013.0</v>
      </c>
      <c r="D287" s="7" t="s">
        <v>71</v>
      </c>
      <c r="E287" s="6">
        <v>45474.0</v>
      </c>
      <c r="F287" s="52">
        <f t="shared" si="1"/>
        <v>7</v>
      </c>
      <c r="G287" s="6">
        <v>45562.0</v>
      </c>
      <c r="H287" s="52">
        <f t="shared" si="2"/>
        <v>4</v>
      </c>
      <c r="I287" s="7" t="s">
        <v>44</v>
      </c>
      <c r="J287" s="10"/>
      <c r="K287" s="56"/>
      <c r="L287" s="10"/>
      <c r="M287" s="10"/>
      <c r="N287" s="7" t="s">
        <v>18</v>
      </c>
      <c r="O287" s="10"/>
    </row>
    <row r="288">
      <c r="A288" s="6">
        <v>45705.0</v>
      </c>
      <c r="B288" s="10"/>
      <c r="C288" s="7">
        <v>232652.0</v>
      </c>
      <c r="D288" s="7" t="s">
        <v>71</v>
      </c>
      <c r="E288" s="6">
        <v>45536.0</v>
      </c>
      <c r="F288" s="52">
        <f t="shared" si="1"/>
        <v>5</v>
      </c>
      <c r="G288" s="6">
        <v>45673.0</v>
      </c>
      <c r="H288" s="52">
        <f t="shared" si="2"/>
        <v>1</v>
      </c>
      <c r="I288" s="7" t="s">
        <v>44</v>
      </c>
      <c r="J288" s="10"/>
      <c r="K288" s="56"/>
      <c r="L288" s="10"/>
      <c r="M288" s="10"/>
      <c r="N288" s="7" t="s">
        <v>18</v>
      </c>
      <c r="O288" s="10"/>
    </row>
    <row r="289">
      <c r="A289" s="6">
        <v>45705.0</v>
      </c>
      <c r="B289" s="10"/>
      <c r="C289" s="7">
        <v>227040.0</v>
      </c>
      <c r="D289" s="7" t="s">
        <v>82</v>
      </c>
      <c r="E289" s="7">
        <v>6.0</v>
      </c>
      <c r="F289" s="52">
        <f t="shared" si="1"/>
        <v>1501</v>
      </c>
      <c r="G289" s="7">
        <v>4.0</v>
      </c>
      <c r="H289" s="52">
        <f t="shared" si="2"/>
        <v>1501</v>
      </c>
      <c r="I289" s="7" t="s">
        <v>56</v>
      </c>
      <c r="J289" s="10"/>
      <c r="K289" s="56"/>
      <c r="L289" s="10"/>
      <c r="M289" s="10"/>
      <c r="N289" s="7" t="s">
        <v>18</v>
      </c>
      <c r="O289" s="10"/>
    </row>
    <row r="290">
      <c r="A290" s="6">
        <v>45705.0</v>
      </c>
      <c r="B290" s="10"/>
      <c r="C290" s="7">
        <v>237176.0</v>
      </c>
      <c r="D290" s="7" t="s">
        <v>82</v>
      </c>
      <c r="E290" s="7">
        <v>3.0</v>
      </c>
      <c r="F290" s="52">
        <f t="shared" si="1"/>
        <v>1501</v>
      </c>
      <c r="G290" s="7">
        <v>1.0</v>
      </c>
      <c r="H290" s="52">
        <f t="shared" si="2"/>
        <v>1501</v>
      </c>
      <c r="I290" s="7" t="s">
        <v>44</v>
      </c>
      <c r="J290" s="10"/>
      <c r="K290" s="56"/>
      <c r="L290" s="10"/>
      <c r="M290" s="10"/>
      <c r="N290" s="7" t="s">
        <v>18</v>
      </c>
      <c r="O290" s="10"/>
    </row>
    <row r="291">
      <c r="A291" s="6">
        <v>45705.0</v>
      </c>
      <c r="B291" s="10"/>
      <c r="C291" s="7">
        <v>83970.0</v>
      </c>
      <c r="D291" s="7" t="s">
        <v>82</v>
      </c>
      <c r="E291" s="7">
        <v>39.0</v>
      </c>
      <c r="F291" s="52">
        <f t="shared" si="1"/>
        <v>1500</v>
      </c>
      <c r="G291" s="7">
        <v>46.0</v>
      </c>
      <c r="H291" s="52">
        <f t="shared" si="2"/>
        <v>1500</v>
      </c>
      <c r="I291" s="7" t="s">
        <v>117</v>
      </c>
      <c r="J291" s="10"/>
      <c r="K291" s="56"/>
      <c r="L291" s="10"/>
      <c r="M291" s="10"/>
      <c r="N291" s="7" t="s">
        <v>18</v>
      </c>
      <c r="O291" s="10"/>
    </row>
    <row r="292">
      <c r="A292" s="6">
        <v>45705.0</v>
      </c>
      <c r="B292" s="10"/>
      <c r="C292" s="7">
        <v>213356.0</v>
      </c>
      <c r="D292" s="7" t="s">
        <v>82</v>
      </c>
      <c r="E292" s="7">
        <v>11.0</v>
      </c>
      <c r="F292" s="52">
        <f t="shared" si="1"/>
        <v>1501</v>
      </c>
      <c r="G292" s="7">
        <v>9.0</v>
      </c>
      <c r="H292" s="52">
        <f t="shared" si="2"/>
        <v>1501</v>
      </c>
      <c r="I292" s="7" t="s">
        <v>56</v>
      </c>
      <c r="J292" s="10"/>
      <c r="K292" s="56"/>
      <c r="L292" s="10"/>
      <c r="M292" s="10"/>
      <c r="N292" s="7" t="s">
        <v>18</v>
      </c>
      <c r="O292" s="10"/>
    </row>
    <row r="293">
      <c r="A293" s="6">
        <v>45705.0</v>
      </c>
      <c r="B293" s="10"/>
      <c r="C293" s="7">
        <v>189553.0</v>
      </c>
      <c r="D293" s="7" t="s">
        <v>82</v>
      </c>
      <c r="E293" s="7">
        <v>17.0</v>
      </c>
      <c r="F293" s="52">
        <f t="shared" si="1"/>
        <v>1501</v>
      </c>
      <c r="G293" s="7">
        <v>15.0</v>
      </c>
      <c r="H293" s="52">
        <f t="shared" si="2"/>
        <v>1501</v>
      </c>
      <c r="I293" s="7" t="s">
        <v>56</v>
      </c>
      <c r="J293" s="10"/>
      <c r="K293" s="56"/>
      <c r="L293" s="10"/>
      <c r="M293" s="10"/>
      <c r="N293" s="7" t="s">
        <v>18</v>
      </c>
      <c r="O293" s="10"/>
    </row>
    <row r="294">
      <c r="A294" s="6">
        <v>45705.0</v>
      </c>
      <c r="B294" s="10"/>
      <c r="C294" s="7">
        <v>205330.0</v>
      </c>
      <c r="D294" s="7" t="s">
        <v>82</v>
      </c>
      <c r="E294" s="7">
        <v>46.0</v>
      </c>
      <c r="F294" s="52">
        <f t="shared" si="1"/>
        <v>1500</v>
      </c>
      <c r="G294" s="7">
        <v>11.0</v>
      </c>
      <c r="H294" s="52">
        <f t="shared" si="2"/>
        <v>1501</v>
      </c>
      <c r="I294" s="7" t="s">
        <v>117</v>
      </c>
      <c r="J294" s="10"/>
      <c r="K294" s="56"/>
      <c r="L294" s="10"/>
      <c r="M294" s="10"/>
      <c r="N294" s="7" t="s">
        <v>18</v>
      </c>
      <c r="O294" s="10"/>
    </row>
    <row r="295">
      <c r="A295" s="6">
        <v>45705.0</v>
      </c>
      <c r="B295" s="10"/>
      <c r="C295" s="7">
        <v>211385.0</v>
      </c>
      <c r="D295" s="7" t="s">
        <v>82</v>
      </c>
      <c r="E295" s="7">
        <v>10.0</v>
      </c>
      <c r="F295" s="52">
        <f t="shared" si="1"/>
        <v>1501</v>
      </c>
      <c r="G295" s="7">
        <v>9.0</v>
      </c>
      <c r="H295" s="52">
        <f t="shared" si="2"/>
        <v>1501</v>
      </c>
      <c r="I295" s="7" t="s">
        <v>56</v>
      </c>
      <c r="J295" s="10"/>
      <c r="K295" s="56"/>
      <c r="L295" s="10"/>
      <c r="M295" s="10"/>
      <c r="N295" s="7" t="s">
        <v>18</v>
      </c>
      <c r="O295" s="10"/>
    </row>
    <row r="296">
      <c r="A296" s="6">
        <v>45705.0</v>
      </c>
      <c r="B296" s="10"/>
      <c r="C296" s="7">
        <v>219222.0</v>
      </c>
      <c r="D296" s="7" t="s">
        <v>82</v>
      </c>
      <c r="E296" s="7">
        <v>8.0</v>
      </c>
      <c r="F296" s="52">
        <f t="shared" si="1"/>
        <v>1501</v>
      </c>
      <c r="G296" s="7">
        <v>7.0</v>
      </c>
      <c r="H296" s="52">
        <f t="shared" si="2"/>
        <v>1501</v>
      </c>
      <c r="I296" s="7" t="s">
        <v>56</v>
      </c>
      <c r="J296" s="10"/>
      <c r="K296" s="56"/>
      <c r="L296" s="10"/>
      <c r="M296" s="10"/>
      <c r="N296" s="7" t="s">
        <v>18</v>
      </c>
      <c r="O296" s="10"/>
    </row>
    <row r="297">
      <c r="A297" s="6">
        <v>45705.0</v>
      </c>
      <c r="B297" s="10"/>
      <c r="C297" s="7">
        <v>225783.0</v>
      </c>
      <c r="D297" s="7" t="s">
        <v>82</v>
      </c>
      <c r="E297" s="7">
        <v>6.0</v>
      </c>
      <c r="F297" s="52">
        <f t="shared" si="1"/>
        <v>1501</v>
      </c>
      <c r="G297" s="7">
        <v>5.0</v>
      </c>
      <c r="H297" s="52">
        <f t="shared" si="2"/>
        <v>1501</v>
      </c>
      <c r="I297" s="7" t="s">
        <v>56</v>
      </c>
      <c r="J297" s="10"/>
      <c r="K297" s="56"/>
      <c r="L297" s="10"/>
      <c r="M297" s="10"/>
      <c r="N297" s="7" t="s">
        <v>18</v>
      </c>
      <c r="O297" s="10"/>
    </row>
    <row r="298">
      <c r="A298" s="6">
        <v>45705.0</v>
      </c>
      <c r="B298" s="10"/>
      <c r="C298" s="7">
        <v>230241.0</v>
      </c>
      <c r="D298" s="7" t="s">
        <v>82</v>
      </c>
      <c r="E298" s="7">
        <v>5.0</v>
      </c>
      <c r="F298" s="52">
        <f t="shared" si="1"/>
        <v>1501</v>
      </c>
      <c r="G298" s="7">
        <v>4.0</v>
      </c>
      <c r="H298" s="52">
        <f t="shared" si="2"/>
        <v>1501</v>
      </c>
      <c r="I298" s="7" t="s">
        <v>56</v>
      </c>
      <c r="J298" s="10"/>
      <c r="K298" s="56"/>
      <c r="L298" s="10"/>
      <c r="M298" s="10"/>
      <c r="N298" s="7" t="s">
        <v>18</v>
      </c>
      <c r="O298" s="10"/>
    </row>
    <row r="299">
      <c r="A299" s="6">
        <v>45705.0</v>
      </c>
      <c r="B299" s="10"/>
      <c r="C299" s="7">
        <v>232130.0</v>
      </c>
      <c r="D299" s="7" t="s">
        <v>82</v>
      </c>
      <c r="E299" s="7">
        <v>8.0</v>
      </c>
      <c r="F299" s="52">
        <f t="shared" si="1"/>
        <v>1501</v>
      </c>
      <c r="G299" s="7">
        <v>3.0</v>
      </c>
      <c r="H299" s="52">
        <f t="shared" si="2"/>
        <v>1501</v>
      </c>
      <c r="I299" s="7" t="s">
        <v>56</v>
      </c>
      <c r="J299" s="10"/>
      <c r="K299" s="56"/>
      <c r="L299" s="10"/>
      <c r="M299" s="10"/>
      <c r="N299" s="7" t="s">
        <v>18</v>
      </c>
      <c r="O299" s="10"/>
    </row>
    <row r="300">
      <c r="A300" s="6">
        <v>45705.0</v>
      </c>
      <c r="B300" s="10"/>
      <c r="C300" s="7">
        <v>234024.0</v>
      </c>
      <c r="D300" s="7" t="s">
        <v>82</v>
      </c>
      <c r="E300" s="7">
        <v>9.0</v>
      </c>
      <c r="F300" s="52">
        <f t="shared" si="1"/>
        <v>1501</v>
      </c>
      <c r="G300" s="7">
        <v>2.0</v>
      </c>
      <c r="H300" s="52">
        <f t="shared" si="2"/>
        <v>1501</v>
      </c>
      <c r="I300" s="7" t="s">
        <v>56</v>
      </c>
      <c r="J300" s="10"/>
      <c r="K300" s="56"/>
      <c r="L300" s="10"/>
      <c r="M300" s="10"/>
      <c r="N300" s="7" t="s">
        <v>18</v>
      </c>
      <c r="O300" s="10"/>
    </row>
    <row r="301">
      <c r="A301" s="6">
        <v>45705.0</v>
      </c>
      <c r="B301" s="10"/>
      <c r="C301" s="7">
        <v>235491.0</v>
      </c>
      <c r="D301" s="7" t="s">
        <v>82</v>
      </c>
      <c r="E301" s="7">
        <v>7.0</v>
      </c>
      <c r="F301" s="52">
        <f t="shared" si="1"/>
        <v>1501</v>
      </c>
      <c r="G301" s="7">
        <v>2.0</v>
      </c>
      <c r="H301" s="52">
        <f t="shared" si="2"/>
        <v>1501</v>
      </c>
      <c r="I301" s="7" t="s">
        <v>56</v>
      </c>
      <c r="J301" s="10"/>
      <c r="K301" s="56"/>
      <c r="L301" s="10"/>
      <c r="M301" s="10"/>
      <c r="N301" s="7" t="s">
        <v>18</v>
      </c>
      <c r="O301" s="10"/>
    </row>
    <row r="302">
      <c r="A302" s="6">
        <v>45705.0</v>
      </c>
      <c r="B302" s="10"/>
      <c r="C302" s="7">
        <v>238891.0</v>
      </c>
      <c r="D302" s="7" t="s">
        <v>82</v>
      </c>
      <c r="E302" s="7">
        <v>2.0</v>
      </c>
      <c r="F302" s="52">
        <f t="shared" si="1"/>
        <v>1501</v>
      </c>
      <c r="G302" s="7">
        <v>1.0</v>
      </c>
      <c r="H302" s="52">
        <f t="shared" si="2"/>
        <v>1501</v>
      </c>
      <c r="I302" s="7" t="s">
        <v>44</v>
      </c>
      <c r="J302" s="10"/>
      <c r="K302" s="56"/>
      <c r="L302" s="10"/>
      <c r="M302" s="10"/>
      <c r="N302" s="7" t="s">
        <v>18</v>
      </c>
      <c r="O302" s="10"/>
    </row>
    <row r="303">
      <c r="A303" s="6">
        <v>45705.0</v>
      </c>
      <c r="B303" s="10"/>
      <c r="C303" s="7">
        <v>239768.0</v>
      </c>
      <c r="D303" s="7" t="s">
        <v>82</v>
      </c>
      <c r="E303" s="7">
        <v>3.0</v>
      </c>
      <c r="F303" s="52">
        <f t="shared" si="1"/>
        <v>1501</v>
      </c>
      <c r="G303" s="7">
        <v>0.0</v>
      </c>
      <c r="H303" s="52">
        <f t="shared" si="2"/>
        <v>1501</v>
      </c>
      <c r="I303" s="7" t="s">
        <v>44</v>
      </c>
      <c r="J303" s="10"/>
      <c r="K303" s="56"/>
      <c r="L303" s="10"/>
      <c r="M303" s="10"/>
      <c r="N303" s="7" t="s">
        <v>18</v>
      </c>
      <c r="O303" s="10"/>
    </row>
    <row r="304">
      <c r="A304" s="6">
        <v>45705.0</v>
      </c>
      <c r="B304" s="10"/>
      <c r="C304" s="7">
        <v>240855.0</v>
      </c>
      <c r="D304" s="7" t="s">
        <v>82</v>
      </c>
      <c r="E304" s="7">
        <v>2.0</v>
      </c>
      <c r="F304" s="52">
        <f t="shared" si="1"/>
        <v>1501</v>
      </c>
      <c r="G304" s="7">
        <v>0.0</v>
      </c>
      <c r="H304" s="52">
        <f t="shared" si="2"/>
        <v>1501</v>
      </c>
      <c r="I304" s="7" t="s">
        <v>56</v>
      </c>
      <c r="J304" s="10"/>
      <c r="K304" s="56"/>
      <c r="L304" s="10"/>
      <c r="M304" s="10"/>
      <c r="N304" s="7" t="s">
        <v>18</v>
      </c>
      <c r="O304" s="10"/>
    </row>
    <row r="305">
      <c r="A305" s="6">
        <v>45705.0</v>
      </c>
      <c r="B305" s="10"/>
      <c r="C305" s="7">
        <v>241578.0</v>
      </c>
      <c r="D305" s="7" t="s">
        <v>82</v>
      </c>
      <c r="E305" s="7">
        <v>1.0</v>
      </c>
      <c r="F305" s="52">
        <f t="shared" si="1"/>
        <v>1501</v>
      </c>
      <c r="G305" s="7">
        <v>0.0</v>
      </c>
      <c r="H305" s="52">
        <f t="shared" si="2"/>
        <v>1501</v>
      </c>
      <c r="I305" s="7" t="s">
        <v>56</v>
      </c>
      <c r="J305" s="10"/>
      <c r="K305" s="56"/>
      <c r="L305" s="10"/>
      <c r="M305" s="10"/>
      <c r="N305" s="7" t="s">
        <v>18</v>
      </c>
      <c r="O305" s="10"/>
    </row>
    <row r="306">
      <c r="A306" s="6">
        <v>45705.0</v>
      </c>
      <c r="B306" s="10"/>
      <c r="C306" s="7">
        <v>234947.0</v>
      </c>
      <c r="D306" s="7" t="s">
        <v>133</v>
      </c>
      <c r="E306" s="6">
        <v>45231.0</v>
      </c>
      <c r="F306" s="52">
        <f t="shared" si="1"/>
        <v>15</v>
      </c>
      <c r="G306" s="6">
        <v>45482.0</v>
      </c>
      <c r="H306" s="52">
        <f t="shared" si="2"/>
        <v>7</v>
      </c>
      <c r="I306" s="7" t="s">
        <v>44</v>
      </c>
      <c r="J306" s="10"/>
      <c r="K306" s="56"/>
      <c r="L306" s="10"/>
      <c r="M306" s="10"/>
      <c r="N306" s="7" t="s">
        <v>18</v>
      </c>
      <c r="O306" s="10"/>
    </row>
    <row r="307">
      <c r="A307" s="6">
        <v>45705.0</v>
      </c>
      <c r="B307" s="10"/>
      <c r="C307" s="7">
        <v>179419.0</v>
      </c>
      <c r="D307" s="7" t="s">
        <v>133</v>
      </c>
      <c r="E307" s="6">
        <v>45047.0</v>
      </c>
      <c r="F307" s="52">
        <f t="shared" si="1"/>
        <v>21</v>
      </c>
      <c r="G307" s="6">
        <v>45129.0</v>
      </c>
      <c r="H307" s="52">
        <f t="shared" si="2"/>
        <v>18</v>
      </c>
      <c r="I307" s="7" t="s">
        <v>44</v>
      </c>
      <c r="J307" s="10"/>
      <c r="K307" s="56"/>
      <c r="L307" s="10"/>
      <c r="M307" s="10"/>
      <c r="N307" s="7" t="s">
        <v>18</v>
      </c>
      <c r="O307" s="10"/>
    </row>
    <row r="308">
      <c r="A308" s="6">
        <v>45705.0</v>
      </c>
      <c r="B308" s="10"/>
      <c r="C308" s="7">
        <v>234704.0</v>
      </c>
      <c r="D308" s="7" t="s">
        <v>133</v>
      </c>
      <c r="E308" s="6">
        <v>45292.0</v>
      </c>
      <c r="F308" s="52">
        <f t="shared" si="1"/>
        <v>13</v>
      </c>
      <c r="G308" s="9">
        <v>45615.0</v>
      </c>
      <c r="H308" s="52">
        <f t="shared" si="2"/>
        <v>2</v>
      </c>
      <c r="I308" s="7" t="s">
        <v>69</v>
      </c>
      <c r="J308" s="10"/>
      <c r="K308" s="56"/>
      <c r="L308" s="10"/>
      <c r="M308" s="10"/>
      <c r="N308" s="7" t="s">
        <v>18</v>
      </c>
      <c r="O308" s="10"/>
    </row>
    <row r="309">
      <c r="A309" s="6">
        <v>45705.0</v>
      </c>
      <c r="B309" s="6">
        <v>45706.0</v>
      </c>
      <c r="C309" s="7">
        <v>176251.0</v>
      </c>
      <c r="D309" s="7" t="s">
        <v>133</v>
      </c>
      <c r="E309" s="6">
        <v>44958.0</v>
      </c>
      <c r="F309" s="52">
        <f t="shared" si="1"/>
        <v>24</v>
      </c>
      <c r="G309" s="6">
        <v>45104.0</v>
      </c>
      <c r="H309" s="52">
        <f t="shared" si="2"/>
        <v>19</v>
      </c>
      <c r="I309" s="7" t="s">
        <v>69</v>
      </c>
      <c r="J309" s="10"/>
      <c r="K309" s="56"/>
      <c r="L309" s="10"/>
      <c r="M309" s="10"/>
      <c r="N309" s="7" t="s">
        <v>22</v>
      </c>
      <c r="O309" s="7" t="s">
        <v>174</v>
      </c>
    </row>
    <row r="310">
      <c r="A310" s="6">
        <v>45705.0</v>
      </c>
      <c r="B310" s="10"/>
      <c r="C310" s="7">
        <v>210133.0</v>
      </c>
      <c r="D310" s="7" t="s">
        <v>133</v>
      </c>
      <c r="E310" s="6">
        <v>45352.0</v>
      </c>
      <c r="F310" s="52">
        <f t="shared" si="1"/>
        <v>11</v>
      </c>
      <c r="G310" s="6">
        <v>45393.0</v>
      </c>
      <c r="H310" s="52">
        <f t="shared" si="2"/>
        <v>10</v>
      </c>
      <c r="I310" s="7" t="s">
        <v>44</v>
      </c>
      <c r="J310" s="10"/>
      <c r="K310" s="56"/>
      <c r="L310" s="10"/>
      <c r="M310" s="10"/>
      <c r="N310" s="7" t="s">
        <v>18</v>
      </c>
      <c r="O310" s="10"/>
    </row>
    <row r="311">
      <c r="A311" s="6">
        <v>45705.0</v>
      </c>
      <c r="B311" s="10"/>
      <c r="C311" s="7">
        <v>211408.0</v>
      </c>
      <c r="D311" s="7" t="s">
        <v>133</v>
      </c>
      <c r="E311" s="6">
        <v>45383.0</v>
      </c>
      <c r="F311" s="52">
        <f t="shared" si="1"/>
        <v>10</v>
      </c>
      <c r="G311" s="6">
        <v>45373.0</v>
      </c>
      <c r="H311" s="52">
        <f t="shared" si="2"/>
        <v>10</v>
      </c>
      <c r="I311" s="7" t="s">
        <v>44</v>
      </c>
      <c r="J311" s="10"/>
      <c r="K311" s="56"/>
      <c r="L311" s="10"/>
      <c r="M311" s="10"/>
      <c r="N311" s="7" t="s">
        <v>18</v>
      </c>
      <c r="O311" s="10"/>
    </row>
    <row r="312">
      <c r="A312" s="6">
        <v>45705.0</v>
      </c>
      <c r="B312" s="10"/>
      <c r="C312" s="7">
        <v>221702.0</v>
      </c>
      <c r="D312" s="7" t="s">
        <v>133</v>
      </c>
      <c r="E312" s="6">
        <v>45444.0</v>
      </c>
      <c r="F312" s="52">
        <f t="shared" si="1"/>
        <v>8</v>
      </c>
      <c r="G312" s="6">
        <v>45489.0</v>
      </c>
      <c r="H312" s="52">
        <f t="shared" si="2"/>
        <v>7</v>
      </c>
      <c r="I312" s="7" t="s">
        <v>44</v>
      </c>
      <c r="J312" s="10"/>
      <c r="K312" s="56"/>
      <c r="L312" s="10"/>
      <c r="M312" s="10"/>
      <c r="N312" s="7" t="s">
        <v>18</v>
      </c>
      <c r="O312" s="10"/>
    </row>
    <row r="313">
      <c r="A313" s="6">
        <v>45705.0</v>
      </c>
      <c r="B313" s="10"/>
      <c r="C313" s="7">
        <v>225066.0</v>
      </c>
      <c r="D313" s="7" t="s">
        <v>133</v>
      </c>
      <c r="E313" s="6">
        <v>45474.0</v>
      </c>
      <c r="F313" s="52">
        <f t="shared" si="1"/>
        <v>7</v>
      </c>
      <c r="G313" s="6">
        <v>45520.0</v>
      </c>
      <c r="H313" s="52">
        <f t="shared" si="2"/>
        <v>6</v>
      </c>
      <c r="I313" s="7" t="s">
        <v>44</v>
      </c>
      <c r="J313" s="10"/>
      <c r="K313" s="56"/>
      <c r="L313" s="10"/>
      <c r="M313" s="10"/>
      <c r="N313" s="7" t="s">
        <v>18</v>
      </c>
      <c r="O313" s="10"/>
    </row>
    <row r="314">
      <c r="A314" s="6">
        <v>45705.0</v>
      </c>
      <c r="B314" s="10"/>
      <c r="C314" s="7">
        <v>235040.0</v>
      </c>
      <c r="D314" s="7" t="s">
        <v>133</v>
      </c>
      <c r="E314" s="6">
        <v>45505.0</v>
      </c>
      <c r="F314" s="52">
        <f t="shared" si="1"/>
        <v>6</v>
      </c>
      <c r="G314" s="9">
        <v>45618.0</v>
      </c>
      <c r="H314" s="52">
        <f t="shared" si="2"/>
        <v>2</v>
      </c>
      <c r="I314" s="7" t="s">
        <v>44</v>
      </c>
      <c r="J314" s="10"/>
      <c r="K314" s="56"/>
      <c r="L314" s="10"/>
      <c r="M314" s="10"/>
      <c r="N314" s="7" t="s">
        <v>18</v>
      </c>
      <c r="O314" s="10"/>
    </row>
    <row r="315">
      <c r="A315" s="6">
        <v>45691.0</v>
      </c>
      <c r="B315" s="10"/>
      <c r="C315" s="7">
        <v>225156.0</v>
      </c>
      <c r="D315" s="7" t="s">
        <v>133</v>
      </c>
      <c r="E315" s="6">
        <v>45505.0</v>
      </c>
      <c r="F315" s="52">
        <f t="shared" si="1"/>
        <v>6</v>
      </c>
      <c r="G315" s="6">
        <v>45520.0</v>
      </c>
      <c r="H315" s="52">
        <f t="shared" si="2"/>
        <v>6</v>
      </c>
      <c r="I315" s="7" t="s">
        <v>44</v>
      </c>
      <c r="J315" s="10"/>
      <c r="K315" s="53">
        <v>12000.0</v>
      </c>
      <c r="L315" s="10"/>
      <c r="M315" s="10"/>
      <c r="N315" s="7" t="s">
        <v>19</v>
      </c>
      <c r="O315" s="10"/>
    </row>
    <row r="316">
      <c r="A316" s="6">
        <v>45705.0</v>
      </c>
      <c r="B316" s="10"/>
      <c r="C316" s="7">
        <v>236478.0</v>
      </c>
      <c r="D316" s="7" t="s">
        <v>133</v>
      </c>
      <c r="E316" s="6">
        <v>45536.0</v>
      </c>
      <c r="F316" s="52">
        <f t="shared" si="1"/>
        <v>5</v>
      </c>
      <c r="G316" s="6">
        <v>45632.0</v>
      </c>
      <c r="H316" s="52">
        <f t="shared" si="2"/>
        <v>2</v>
      </c>
      <c r="I316" s="7" t="s">
        <v>44</v>
      </c>
      <c r="J316" s="10"/>
      <c r="K316" s="56"/>
      <c r="L316" s="10"/>
      <c r="M316" s="10"/>
      <c r="N316" s="7" t="s">
        <v>18</v>
      </c>
      <c r="O316" s="10"/>
    </row>
    <row r="317">
      <c r="A317" s="6">
        <v>45705.0</v>
      </c>
      <c r="B317" s="10"/>
      <c r="C317" s="7">
        <v>228928.0</v>
      </c>
      <c r="D317" s="7" t="s">
        <v>133</v>
      </c>
      <c r="E317" s="6">
        <v>45536.0</v>
      </c>
      <c r="F317" s="52">
        <f t="shared" si="1"/>
        <v>5</v>
      </c>
      <c r="G317" s="6">
        <v>45559.0</v>
      </c>
      <c r="H317" s="52">
        <f t="shared" si="2"/>
        <v>4</v>
      </c>
      <c r="I317" s="7" t="s">
        <v>44</v>
      </c>
      <c r="J317" s="10"/>
      <c r="K317" s="56"/>
      <c r="L317" s="10"/>
      <c r="M317" s="10"/>
      <c r="N317" s="7" t="s">
        <v>18</v>
      </c>
      <c r="O317" s="10"/>
    </row>
    <row r="318">
      <c r="A318" s="6">
        <v>45705.0</v>
      </c>
      <c r="B318" s="10"/>
      <c r="C318" s="7">
        <v>236533.0</v>
      </c>
      <c r="D318" s="7" t="s">
        <v>133</v>
      </c>
      <c r="E318" s="6">
        <v>45597.0</v>
      </c>
      <c r="F318" s="52">
        <f t="shared" si="1"/>
        <v>3</v>
      </c>
      <c r="G318" s="6">
        <v>45632.0</v>
      </c>
      <c r="H318" s="52">
        <f t="shared" si="2"/>
        <v>2</v>
      </c>
      <c r="I318" s="7" t="s">
        <v>48</v>
      </c>
      <c r="J318" s="10"/>
      <c r="K318" s="56"/>
      <c r="L318" s="10"/>
      <c r="M318" s="10"/>
      <c r="N318" s="7" t="s">
        <v>18</v>
      </c>
      <c r="O318" s="10"/>
    </row>
    <row r="319">
      <c r="A319" s="6">
        <v>45705.0</v>
      </c>
      <c r="B319" s="10"/>
      <c r="C319" s="7">
        <v>231632.0</v>
      </c>
      <c r="D319" s="7" t="s">
        <v>74</v>
      </c>
      <c r="E319" s="6">
        <v>45505.0</v>
      </c>
      <c r="F319" s="52">
        <f t="shared" si="1"/>
        <v>6</v>
      </c>
      <c r="G319" s="9">
        <v>45586.0</v>
      </c>
      <c r="H319" s="52">
        <f t="shared" si="2"/>
        <v>3</v>
      </c>
      <c r="I319" s="7" t="s">
        <v>48</v>
      </c>
      <c r="J319" s="10"/>
      <c r="K319" s="56"/>
      <c r="L319" s="10"/>
      <c r="M319" s="10"/>
      <c r="N319" s="7" t="s">
        <v>18</v>
      </c>
      <c r="O319" s="10"/>
    </row>
    <row r="320">
      <c r="A320" s="6">
        <v>45705.0</v>
      </c>
      <c r="B320" s="10"/>
      <c r="C320" s="7">
        <v>148895.0</v>
      </c>
      <c r="D320" s="7" t="s">
        <v>74</v>
      </c>
      <c r="E320" s="6">
        <v>44835.0</v>
      </c>
      <c r="F320" s="52">
        <f t="shared" si="1"/>
        <v>28</v>
      </c>
      <c r="G320" s="9">
        <v>44861.0</v>
      </c>
      <c r="H320" s="52">
        <f t="shared" si="2"/>
        <v>27</v>
      </c>
      <c r="I320" s="7" t="s">
        <v>41</v>
      </c>
      <c r="J320" s="10"/>
      <c r="K320" s="56"/>
      <c r="L320" s="10"/>
      <c r="M320" s="10"/>
      <c r="N320" s="7" t="s">
        <v>18</v>
      </c>
      <c r="O320" s="10"/>
    </row>
    <row r="321">
      <c r="A321" s="6">
        <v>45705.0</v>
      </c>
      <c r="B321" s="10"/>
      <c r="C321" s="7">
        <v>230093.0</v>
      </c>
      <c r="D321" s="7" t="s">
        <v>74</v>
      </c>
      <c r="E321" s="6">
        <v>45505.0</v>
      </c>
      <c r="F321" s="52">
        <f t="shared" si="1"/>
        <v>6</v>
      </c>
      <c r="G321" s="6">
        <v>45572.0</v>
      </c>
      <c r="H321" s="52">
        <f t="shared" si="2"/>
        <v>4</v>
      </c>
      <c r="I321" s="7" t="s">
        <v>56</v>
      </c>
      <c r="J321" s="10"/>
      <c r="K321" s="56"/>
      <c r="L321" s="10"/>
      <c r="M321" s="10"/>
      <c r="N321" s="7" t="s">
        <v>18</v>
      </c>
      <c r="O321" s="10"/>
    </row>
    <row r="322">
      <c r="A322" s="6">
        <v>45705.0</v>
      </c>
      <c r="B322" s="10"/>
      <c r="C322" s="7">
        <v>241655.0</v>
      </c>
      <c r="D322" s="7" t="s">
        <v>74</v>
      </c>
      <c r="E322" s="6">
        <v>45352.0</v>
      </c>
      <c r="F322" s="52">
        <f t="shared" si="1"/>
        <v>11</v>
      </c>
      <c r="G322" s="6">
        <v>45691.0</v>
      </c>
      <c r="H322" s="52">
        <f t="shared" si="2"/>
        <v>0</v>
      </c>
      <c r="I322" s="7" t="s">
        <v>56</v>
      </c>
      <c r="J322" s="10"/>
      <c r="K322" s="56"/>
      <c r="L322" s="10"/>
      <c r="M322" s="10"/>
      <c r="N322" s="7" t="s">
        <v>18</v>
      </c>
      <c r="O322" s="10"/>
    </row>
    <row r="323">
      <c r="A323" s="6">
        <v>45705.0</v>
      </c>
      <c r="B323" s="10"/>
      <c r="C323" s="7">
        <v>178524.0</v>
      </c>
      <c r="D323" s="7" t="s">
        <v>74</v>
      </c>
      <c r="E323" s="6">
        <v>45108.0</v>
      </c>
      <c r="F323" s="52">
        <f t="shared" si="1"/>
        <v>19</v>
      </c>
      <c r="G323" s="6">
        <v>45121.0</v>
      </c>
      <c r="H323" s="52">
        <f t="shared" si="2"/>
        <v>19</v>
      </c>
      <c r="I323" s="7" t="s">
        <v>56</v>
      </c>
      <c r="J323" s="10"/>
      <c r="K323" s="56"/>
      <c r="L323" s="10"/>
      <c r="M323" s="10"/>
      <c r="N323" s="7" t="s">
        <v>18</v>
      </c>
      <c r="O323" s="10"/>
    </row>
    <row r="324">
      <c r="A324" s="6">
        <v>45705.0</v>
      </c>
      <c r="B324" s="10"/>
      <c r="C324" s="7">
        <v>185571.0</v>
      </c>
      <c r="D324" s="7" t="s">
        <v>74</v>
      </c>
      <c r="E324" s="6">
        <v>45108.0</v>
      </c>
      <c r="F324" s="52">
        <f t="shared" si="1"/>
        <v>19</v>
      </c>
      <c r="G324" s="6">
        <v>45181.0</v>
      </c>
      <c r="H324" s="52">
        <f t="shared" si="2"/>
        <v>17</v>
      </c>
      <c r="I324" s="7" t="s">
        <v>56</v>
      </c>
      <c r="J324" s="10"/>
      <c r="K324" s="56"/>
      <c r="L324" s="10"/>
      <c r="M324" s="10"/>
      <c r="N324" s="7" t="s">
        <v>18</v>
      </c>
      <c r="O324" s="10"/>
    </row>
    <row r="325">
      <c r="A325" s="6">
        <v>45705.0</v>
      </c>
      <c r="B325" s="10"/>
      <c r="C325" s="7">
        <v>217551.0</v>
      </c>
      <c r="D325" s="7" t="s">
        <v>74</v>
      </c>
      <c r="E325" s="6">
        <v>45413.0</v>
      </c>
      <c r="F325" s="52">
        <f t="shared" si="1"/>
        <v>9</v>
      </c>
      <c r="G325" s="6">
        <v>45454.0</v>
      </c>
      <c r="H325" s="52">
        <f t="shared" si="2"/>
        <v>8</v>
      </c>
      <c r="I325" s="7" t="s">
        <v>56</v>
      </c>
      <c r="J325" s="10"/>
      <c r="K325" s="56"/>
      <c r="L325" s="10"/>
      <c r="M325" s="10"/>
      <c r="N325" s="7" t="s">
        <v>18</v>
      </c>
      <c r="O325" s="10"/>
    </row>
    <row r="326">
      <c r="A326" s="6">
        <v>45705.0</v>
      </c>
      <c r="B326" s="10"/>
      <c r="C326" s="7">
        <v>222309.0</v>
      </c>
      <c r="D326" s="7" t="s">
        <v>74</v>
      </c>
      <c r="E326" s="6">
        <v>45444.0</v>
      </c>
      <c r="F326" s="52">
        <f t="shared" si="1"/>
        <v>8</v>
      </c>
      <c r="G326" s="6">
        <v>45496.0</v>
      </c>
      <c r="H326" s="52">
        <f t="shared" si="2"/>
        <v>6</v>
      </c>
      <c r="I326" s="7" t="s">
        <v>56</v>
      </c>
      <c r="J326" s="10"/>
      <c r="K326" s="56"/>
      <c r="L326" s="10"/>
      <c r="M326" s="10"/>
      <c r="N326" s="7" t="s">
        <v>18</v>
      </c>
      <c r="O326" s="10"/>
    </row>
    <row r="327">
      <c r="A327" s="6">
        <v>45705.0</v>
      </c>
      <c r="B327" s="10"/>
      <c r="C327" s="7">
        <v>225942.0</v>
      </c>
      <c r="D327" s="7" t="s">
        <v>74</v>
      </c>
      <c r="E327" s="6">
        <v>45505.0</v>
      </c>
      <c r="F327" s="52">
        <f t="shared" si="1"/>
        <v>6</v>
      </c>
      <c r="G327" s="6">
        <v>45528.0</v>
      </c>
      <c r="H327" s="52">
        <f t="shared" si="2"/>
        <v>5</v>
      </c>
      <c r="I327" s="7" t="s">
        <v>56</v>
      </c>
      <c r="J327" s="10"/>
      <c r="K327" s="56"/>
      <c r="L327" s="10"/>
      <c r="M327" s="10"/>
      <c r="N327" s="7" t="s">
        <v>18</v>
      </c>
      <c r="O327" s="10"/>
    </row>
    <row r="328">
      <c r="A328" s="6">
        <v>45705.0</v>
      </c>
      <c r="B328" s="10"/>
      <c r="C328" s="7">
        <v>229487.0</v>
      </c>
      <c r="D328" s="7" t="s">
        <v>74</v>
      </c>
      <c r="E328" s="6">
        <v>45536.0</v>
      </c>
      <c r="F328" s="52">
        <f t="shared" si="1"/>
        <v>5</v>
      </c>
      <c r="G328" s="6">
        <v>45564.0</v>
      </c>
      <c r="H328" s="52">
        <f t="shared" si="2"/>
        <v>4</v>
      </c>
      <c r="I328" s="7" t="s">
        <v>56</v>
      </c>
      <c r="J328" s="10"/>
      <c r="K328" s="56"/>
      <c r="L328" s="10"/>
      <c r="M328" s="10"/>
      <c r="N328" s="7" t="s">
        <v>18</v>
      </c>
      <c r="O328" s="10"/>
    </row>
    <row r="329">
      <c r="A329" s="6">
        <v>45705.0</v>
      </c>
      <c r="B329" s="10"/>
      <c r="C329" s="7">
        <v>231645.0</v>
      </c>
      <c r="D329" s="7" t="s">
        <v>74</v>
      </c>
      <c r="E329" s="6">
        <v>45566.0</v>
      </c>
      <c r="F329" s="52">
        <f t="shared" si="1"/>
        <v>4</v>
      </c>
      <c r="G329" s="9">
        <v>45584.0</v>
      </c>
      <c r="H329" s="52">
        <f t="shared" si="2"/>
        <v>3</v>
      </c>
      <c r="I329" s="7" t="s">
        <v>44</v>
      </c>
      <c r="J329" s="10"/>
      <c r="K329" s="56"/>
      <c r="L329" s="10"/>
      <c r="M329" s="10"/>
      <c r="N329" s="7" t="s">
        <v>18</v>
      </c>
      <c r="O329" s="10"/>
    </row>
    <row r="330">
      <c r="A330" s="6">
        <v>45705.0</v>
      </c>
      <c r="B330" s="10"/>
      <c r="C330" s="7">
        <v>233791.0</v>
      </c>
      <c r="D330" s="7" t="s">
        <v>74</v>
      </c>
      <c r="E330" s="6">
        <v>45566.0</v>
      </c>
      <c r="F330" s="52">
        <f t="shared" si="1"/>
        <v>4</v>
      </c>
      <c r="G330" s="9">
        <v>45609.0</v>
      </c>
      <c r="H330" s="52">
        <f t="shared" si="2"/>
        <v>3</v>
      </c>
      <c r="I330" s="7" t="s">
        <v>56</v>
      </c>
      <c r="J330" s="10"/>
      <c r="K330" s="56"/>
      <c r="L330" s="10"/>
      <c r="M330" s="10"/>
      <c r="N330" s="7" t="s">
        <v>18</v>
      </c>
      <c r="O330" s="10"/>
    </row>
    <row r="331">
      <c r="A331" s="6">
        <v>45705.0</v>
      </c>
      <c r="B331" s="10"/>
      <c r="C331" s="7">
        <v>236769.0</v>
      </c>
      <c r="D331" s="7" t="s">
        <v>74</v>
      </c>
      <c r="E331" s="6">
        <v>45566.0</v>
      </c>
      <c r="F331" s="52">
        <f t="shared" si="1"/>
        <v>4</v>
      </c>
      <c r="G331" s="9">
        <v>45636.0</v>
      </c>
      <c r="H331" s="52">
        <f t="shared" si="2"/>
        <v>2</v>
      </c>
      <c r="I331" s="7" t="s">
        <v>56</v>
      </c>
      <c r="J331" s="10"/>
      <c r="K331" s="56"/>
      <c r="L331" s="10"/>
      <c r="M331" s="10"/>
      <c r="N331" s="7" t="s">
        <v>18</v>
      </c>
      <c r="O331" s="10"/>
    </row>
    <row r="332">
      <c r="A332" s="6">
        <v>45705.0</v>
      </c>
      <c r="B332" s="10"/>
      <c r="C332" s="7">
        <v>238539.0</v>
      </c>
      <c r="D332" s="7" t="s">
        <v>74</v>
      </c>
      <c r="E332" s="6">
        <v>45658.0</v>
      </c>
      <c r="F332" s="52">
        <f t="shared" si="1"/>
        <v>1</v>
      </c>
      <c r="G332" s="6">
        <v>45664.0</v>
      </c>
      <c r="H332" s="52">
        <f t="shared" si="2"/>
        <v>1</v>
      </c>
      <c r="I332" s="7" t="s">
        <v>41</v>
      </c>
      <c r="J332" s="10"/>
      <c r="K332" s="56"/>
      <c r="L332" s="10"/>
      <c r="M332" s="10"/>
      <c r="N332" s="7" t="s">
        <v>18</v>
      </c>
      <c r="O332" s="10"/>
    </row>
    <row r="333">
      <c r="A333" s="6">
        <v>45705.0</v>
      </c>
      <c r="B333" s="10"/>
      <c r="C333" s="7">
        <v>239300.0</v>
      </c>
      <c r="D333" s="7" t="s">
        <v>74</v>
      </c>
      <c r="E333" s="6">
        <v>45658.0</v>
      </c>
      <c r="F333" s="52">
        <f t="shared" si="1"/>
        <v>1</v>
      </c>
      <c r="G333" s="6">
        <v>45671.0</v>
      </c>
      <c r="H333" s="52">
        <f t="shared" si="2"/>
        <v>1</v>
      </c>
      <c r="I333" s="7" t="s">
        <v>44</v>
      </c>
      <c r="J333" s="10"/>
      <c r="K333" s="56"/>
      <c r="L333" s="10"/>
      <c r="M333" s="10"/>
      <c r="N333" s="7" t="s">
        <v>18</v>
      </c>
      <c r="O333" s="10"/>
    </row>
    <row r="334">
      <c r="A334" s="6">
        <v>45705.0</v>
      </c>
      <c r="B334" s="10"/>
      <c r="C334" s="7">
        <v>240399.0</v>
      </c>
      <c r="D334" s="7" t="s">
        <v>74</v>
      </c>
      <c r="E334" s="6">
        <v>45597.0</v>
      </c>
      <c r="F334" s="52">
        <f t="shared" si="1"/>
        <v>3</v>
      </c>
      <c r="G334" s="6">
        <v>45680.0</v>
      </c>
      <c r="H334" s="52">
        <f t="shared" si="2"/>
        <v>0</v>
      </c>
      <c r="I334" s="7" t="s">
        <v>44</v>
      </c>
      <c r="J334" s="10"/>
      <c r="K334" s="56"/>
      <c r="L334" s="10"/>
      <c r="M334" s="10"/>
      <c r="N334" s="7" t="s">
        <v>18</v>
      </c>
      <c r="O334" s="10"/>
    </row>
    <row r="335">
      <c r="A335" s="6">
        <v>45705.0</v>
      </c>
      <c r="B335" s="10"/>
      <c r="C335" s="7">
        <v>241372.0</v>
      </c>
      <c r="D335" s="7" t="s">
        <v>74</v>
      </c>
      <c r="E335" s="6">
        <v>45566.0</v>
      </c>
      <c r="F335" s="52">
        <f t="shared" si="1"/>
        <v>4</v>
      </c>
      <c r="G335" s="6">
        <v>45688.0</v>
      </c>
      <c r="H335" s="52">
        <f t="shared" si="2"/>
        <v>0</v>
      </c>
      <c r="I335" s="7" t="s">
        <v>69</v>
      </c>
      <c r="J335" s="10"/>
      <c r="K335" s="56"/>
      <c r="L335" s="10"/>
      <c r="M335" s="10"/>
      <c r="N335" s="7" t="s">
        <v>18</v>
      </c>
      <c r="O335" s="10"/>
    </row>
    <row r="336">
      <c r="A336" s="6">
        <v>45705.0</v>
      </c>
      <c r="B336" s="10"/>
      <c r="C336" s="7">
        <v>242418.0</v>
      </c>
      <c r="D336" s="7" t="s">
        <v>74</v>
      </c>
      <c r="E336" s="6">
        <v>45658.0</v>
      </c>
      <c r="F336" s="52">
        <f t="shared" si="1"/>
        <v>1</v>
      </c>
      <c r="G336" s="6">
        <v>45698.0</v>
      </c>
      <c r="H336" s="52">
        <f t="shared" si="2"/>
        <v>0</v>
      </c>
      <c r="I336" s="7" t="s">
        <v>56</v>
      </c>
      <c r="J336" s="10"/>
      <c r="K336" s="56"/>
      <c r="L336" s="10"/>
      <c r="M336" s="10"/>
      <c r="N336" s="7" t="s">
        <v>18</v>
      </c>
      <c r="O336" s="10"/>
    </row>
    <row r="337">
      <c r="A337" s="6">
        <v>45705.0</v>
      </c>
      <c r="B337" s="10"/>
      <c r="C337" s="7">
        <v>101941.0</v>
      </c>
      <c r="D337" s="7" t="s">
        <v>134</v>
      </c>
      <c r="E337" s="6">
        <v>44348.0</v>
      </c>
      <c r="F337" s="52">
        <f t="shared" si="1"/>
        <v>44</v>
      </c>
      <c r="G337" s="6">
        <v>44470.0</v>
      </c>
      <c r="H337" s="52">
        <f t="shared" si="2"/>
        <v>40</v>
      </c>
      <c r="I337" s="7" t="s">
        <v>48</v>
      </c>
      <c r="J337" s="10"/>
      <c r="K337" s="56"/>
      <c r="L337" s="10"/>
      <c r="M337" s="10"/>
      <c r="N337" s="7" t="s">
        <v>18</v>
      </c>
      <c r="O337" s="10"/>
    </row>
    <row r="338">
      <c r="A338" s="6">
        <v>45705.0</v>
      </c>
      <c r="B338" s="10"/>
      <c r="C338" s="7">
        <v>204019.0</v>
      </c>
      <c r="D338" s="7" t="s">
        <v>134</v>
      </c>
      <c r="E338" s="6">
        <v>45323.0</v>
      </c>
      <c r="F338" s="52">
        <f t="shared" si="1"/>
        <v>12</v>
      </c>
      <c r="G338" s="6">
        <v>45350.0</v>
      </c>
      <c r="H338" s="52">
        <f t="shared" si="2"/>
        <v>11</v>
      </c>
      <c r="I338" s="7" t="s">
        <v>44</v>
      </c>
      <c r="J338" s="10"/>
      <c r="K338" s="56"/>
      <c r="L338" s="10"/>
      <c r="M338" s="10"/>
      <c r="N338" s="7" t="s">
        <v>18</v>
      </c>
      <c r="O338" s="10"/>
    </row>
    <row r="339">
      <c r="A339" s="6">
        <v>45705.0</v>
      </c>
      <c r="B339" s="10"/>
      <c r="C339" s="7">
        <v>185351.0</v>
      </c>
      <c r="D339" s="7" t="s">
        <v>134</v>
      </c>
      <c r="E339" s="6">
        <v>44256.0</v>
      </c>
      <c r="F339" s="52">
        <f t="shared" si="1"/>
        <v>47</v>
      </c>
      <c r="G339" s="6">
        <v>45180.0</v>
      </c>
      <c r="H339" s="52">
        <f t="shared" si="2"/>
        <v>17</v>
      </c>
      <c r="I339" s="7" t="s">
        <v>44</v>
      </c>
      <c r="J339" s="10"/>
      <c r="K339" s="56"/>
      <c r="L339" s="10"/>
      <c r="M339" s="10"/>
      <c r="N339" s="7" t="s">
        <v>18</v>
      </c>
      <c r="O339" s="10"/>
    </row>
    <row r="340">
      <c r="A340" s="6">
        <v>45705.0</v>
      </c>
      <c r="B340" s="10"/>
      <c r="C340" s="7">
        <v>203408.0</v>
      </c>
      <c r="D340" s="7" t="s">
        <v>134</v>
      </c>
      <c r="E340" s="6">
        <v>45261.0</v>
      </c>
      <c r="F340" s="52">
        <f t="shared" si="1"/>
        <v>14</v>
      </c>
      <c r="G340" s="6">
        <v>45346.0</v>
      </c>
      <c r="H340" s="52">
        <f t="shared" si="2"/>
        <v>11</v>
      </c>
      <c r="I340" s="7" t="s">
        <v>60</v>
      </c>
      <c r="J340" s="10"/>
      <c r="K340" s="56"/>
      <c r="L340" s="10"/>
      <c r="M340" s="10"/>
      <c r="N340" s="7" t="s">
        <v>18</v>
      </c>
      <c r="O340" s="10"/>
    </row>
    <row r="341">
      <c r="A341" s="6">
        <v>45705.0</v>
      </c>
      <c r="B341" s="10"/>
      <c r="C341" s="7">
        <v>208747.0</v>
      </c>
      <c r="D341" s="7" t="s">
        <v>134</v>
      </c>
      <c r="E341" s="6">
        <v>45323.0</v>
      </c>
      <c r="F341" s="52">
        <f t="shared" si="1"/>
        <v>12</v>
      </c>
      <c r="G341" s="6">
        <v>45386.0</v>
      </c>
      <c r="H341" s="52">
        <f t="shared" si="2"/>
        <v>10</v>
      </c>
      <c r="I341" s="7" t="s">
        <v>69</v>
      </c>
      <c r="J341" s="10"/>
      <c r="K341" s="56"/>
      <c r="L341" s="10"/>
      <c r="M341" s="10"/>
      <c r="N341" s="7" t="s">
        <v>18</v>
      </c>
      <c r="O341" s="10"/>
    </row>
    <row r="342">
      <c r="A342" s="6">
        <v>45705.0</v>
      </c>
      <c r="B342" s="10"/>
      <c r="C342" s="7">
        <v>218123.0</v>
      </c>
      <c r="D342" s="7" t="s">
        <v>134</v>
      </c>
      <c r="E342" s="6">
        <v>45444.0</v>
      </c>
      <c r="F342" s="52">
        <f t="shared" si="1"/>
        <v>8</v>
      </c>
      <c r="G342" s="6">
        <v>45457.0</v>
      </c>
      <c r="H342" s="52">
        <f t="shared" si="2"/>
        <v>8</v>
      </c>
      <c r="I342" s="7" t="s">
        <v>41</v>
      </c>
      <c r="J342" s="10"/>
      <c r="K342" s="56"/>
      <c r="L342" s="10"/>
      <c r="M342" s="10"/>
      <c r="N342" s="7" t="s">
        <v>18</v>
      </c>
      <c r="O342" s="10"/>
    </row>
    <row r="343">
      <c r="A343" s="6">
        <v>45705.0</v>
      </c>
      <c r="B343" s="10"/>
      <c r="C343" s="7">
        <v>229255.0</v>
      </c>
      <c r="D343" s="7" t="s">
        <v>134</v>
      </c>
      <c r="E343" s="6">
        <v>45413.0</v>
      </c>
      <c r="F343" s="52">
        <f t="shared" si="1"/>
        <v>9</v>
      </c>
      <c r="G343" s="6">
        <v>45563.0</v>
      </c>
      <c r="H343" s="52">
        <f t="shared" si="2"/>
        <v>4</v>
      </c>
      <c r="I343" s="7" t="s">
        <v>44</v>
      </c>
      <c r="J343" s="10"/>
      <c r="K343" s="56"/>
      <c r="L343" s="10"/>
      <c r="M343" s="10"/>
      <c r="N343" s="7" t="s">
        <v>18</v>
      </c>
      <c r="O343" s="10"/>
    </row>
    <row r="344">
      <c r="A344" s="6">
        <v>45705.0</v>
      </c>
      <c r="B344" s="10"/>
      <c r="C344" s="7">
        <v>229438.0</v>
      </c>
      <c r="D344" s="7" t="s">
        <v>134</v>
      </c>
      <c r="E344" s="6">
        <v>45505.0</v>
      </c>
      <c r="F344" s="52">
        <f t="shared" si="1"/>
        <v>6</v>
      </c>
      <c r="G344" s="6">
        <v>45505.0</v>
      </c>
      <c r="H344" s="52">
        <f t="shared" si="2"/>
        <v>6</v>
      </c>
      <c r="I344" s="7" t="s">
        <v>60</v>
      </c>
      <c r="J344" s="10"/>
      <c r="K344" s="56"/>
      <c r="L344" s="10"/>
      <c r="M344" s="10"/>
      <c r="N344" s="7" t="s">
        <v>18</v>
      </c>
      <c r="O344" s="10"/>
    </row>
    <row r="345">
      <c r="A345" s="6">
        <v>45705.0</v>
      </c>
      <c r="B345" s="10"/>
      <c r="C345" s="7">
        <v>230926.0</v>
      </c>
      <c r="D345" s="7" t="s">
        <v>134</v>
      </c>
      <c r="E345" s="6">
        <v>45536.0</v>
      </c>
      <c r="F345" s="52">
        <f t="shared" si="1"/>
        <v>5</v>
      </c>
      <c r="G345" s="9">
        <v>45579.0</v>
      </c>
      <c r="H345" s="52">
        <f t="shared" si="2"/>
        <v>4</v>
      </c>
      <c r="I345" s="7" t="s">
        <v>44</v>
      </c>
      <c r="J345" s="10"/>
      <c r="K345" s="56"/>
      <c r="L345" s="10"/>
      <c r="M345" s="10"/>
      <c r="N345" s="7" t="s">
        <v>18</v>
      </c>
      <c r="O345" s="10"/>
    </row>
    <row r="346">
      <c r="A346" s="6">
        <v>45705.0</v>
      </c>
      <c r="B346" s="10"/>
      <c r="C346" s="7">
        <v>232214.0</v>
      </c>
      <c r="D346" s="7" t="s">
        <v>83</v>
      </c>
      <c r="E346" s="6">
        <v>45566.0</v>
      </c>
      <c r="F346" s="52">
        <f t="shared" si="1"/>
        <v>4</v>
      </c>
      <c r="G346" s="9">
        <v>45589.0</v>
      </c>
      <c r="H346" s="52">
        <f t="shared" si="2"/>
        <v>3</v>
      </c>
      <c r="I346" s="7" t="s">
        <v>69</v>
      </c>
      <c r="J346" s="10"/>
      <c r="K346" s="56"/>
      <c r="L346" s="10"/>
      <c r="M346" s="10"/>
      <c r="N346" s="7" t="s">
        <v>18</v>
      </c>
      <c r="O346" s="10"/>
    </row>
    <row r="347">
      <c r="A347" s="6">
        <v>45705.0</v>
      </c>
      <c r="B347" s="10"/>
      <c r="C347" s="7">
        <v>222261.0</v>
      </c>
      <c r="D347" s="7" t="s">
        <v>83</v>
      </c>
      <c r="E347" s="6">
        <v>45474.0</v>
      </c>
      <c r="F347" s="52">
        <f t="shared" si="1"/>
        <v>7</v>
      </c>
      <c r="G347" s="6">
        <v>45496.0</v>
      </c>
      <c r="H347" s="52">
        <f t="shared" si="2"/>
        <v>6</v>
      </c>
      <c r="I347" s="7" t="s">
        <v>69</v>
      </c>
      <c r="J347" s="10"/>
      <c r="K347" s="56"/>
      <c r="L347" s="10"/>
      <c r="M347" s="10"/>
      <c r="N347" s="7" t="s">
        <v>18</v>
      </c>
      <c r="O347" s="10"/>
    </row>
    <row r="348">
      <c r="A348" s="6">
        <v>45705.0</v>
      </c>
      <c r="B348" s="10"/>
      <c r="C348" s="7">
        <v>179206.0</v>
      </c>
      <c r="D348" s="7" t="s">
        <v>83</v>
      </c>
      <c r="E348" s="6">
        <v>45047.0</v>
      </c>
      <c r="F348" s="52">
        <f t="shared" si="1"/>
        <v>21</v>
      </c>
      <c r="G348" s="6">
        <v>45147.0</v>
      </c>
      <c r="H348" s="52">
        <f t="shared" si="2"/>
        <v>18</v>
      </c>
      <c r="I348" s="7" t="s">
        <v>44</v>
      </c>
      <c r="J348" s="10"/>
      <c r="K348" s="56"/>
      <c r="L348" s="10"/>
      <c r="M348" s="10"/>
      <c r="N348" s="7" t="s">
        <v>22</v>
      </c>
      <c r="O348" s="7" t="s">
        <v>175</v>
      </c>
    </row>
    <row r="349">
      <c r="A349" s="6">
        <v>45705.0</v>
      </c>
      <c r="B349" s="10"/>
      <c r="C349" s="7">
        <v>200007.0</v>
      </c>
      <c r="D349" s="7" t="s">
        <v>83</v>
      </c>
      <c r="E349" s="6">
        <v>45261.0</v>
      </c>
      <c r="F349" s="52">
        <f t="shared" si="1"/>
        <v>14</v>
      </c>
      <c r="G349" s="6">
        <v>45316.0</v>
      </c>
      <c r="H349" s="52">
        <f t="shared" si="2"/>
        <v>12</v>
      </c>
      <c r="I349" s="7" t="s">
        <v>44</v>
      </c>
      <c r="J349" s="10"/>
      <c r="K349" s="56"/>
      <c r="L349" s="10"/>
      <c r="M349" s="10"/>
      <c r="N349" s="7" t="s">
        <v>18</v>
      </c>
      <c r="O349" s="10"/>
    </row>
    <row r="350">
      <c r="A350" s="6">
        <v>45705.0</v>
      </c>
      <c r="B350" s="10"/>
      <c r="C350" s="7">
        <v>209655.0</v>
      </c>
      <c r="D350" s="7" t="s">
        <v>83</v>
      </c>
      <c r="E350" s="6">
        <v>45352.0</v>
      </c>
      <c r="F350" s="52">
        <f t="shared" si="1"/>
        <v>11</v>
      </c>
      <c r="G350" s="6">
        <v>45408.0</v>
      </c>
      <c r="H350" s="52">
        <f t="shared" si="2"/>
        <v>9</v>
      </c>
      <c r="I350" s="7" t="s">
        <v>44</v>
      </c>
      <c r="J350" s="10"/>
      <c r="K350" s="56"/>
      <c r="L350" s="10"/>
      <c r="M350" s="10"/>
      <c r="N350" s="7" t="s">
        <v>18</v>
      </c>
      <c r="O350" s="10"/>
    </row>
    <row r="351">
      <c r="A351" s="6">
        <v>45705.0</v>
      </c>
      <c r="B351" s="10"/>
      <c r="C351" s="7">
        <v>220647.0</v>
      </c>
      <c r="D351" s="7" t="s">
        <v>83</v>
      </c>
      <c r="E351" s="6">
        <v>45474.0</v>
      </c>
      <c r="F351" s="52">
        <f t="shared" si="1"/>
        <v>7</v>
      </c>
      <c r="G351" s="6">
        <v>45488.0</v>
      </c>
      <c r="H351" s="52">
        <f t="shared" si="2"/>
        <v>7</v>
      </c>
      <c r="I351" s="7" t="s">
        <v>69</v>
      </c>
      <c r="J351" s="10"/>
      <c r="K351" s="56"/>
      <c r="L351" s="10"/>
      <c r="M351" s="10"/>
      <c r="N351" s="7" t="s">
        <v>18</v>
      </c>
      <c r="O351" s="10"/>
    </row>
    <row r="352">
      <c r="A352" s="6">
        <v>45705.0</v>
      </c>
      <c r="B352" s="10"/>
      <c r="C352" s="7">
        <v>232020.0</v>
      </c>
      <c r="D352" s="7" t="s">
        <v>83</v>
      </c>
      <c r="E352" s="6">
        <v>45566.0</v>
      </c>
      <c r="F352" s="52">
        <f t="shared" si="1"/>
        <v>4</v>
      </c>
      <c r="G352" s="9">
        <v>45588.0</v>
      </c>
      <c r="H352" s="52">
        <f t="shared" si="2"/>
        <v>3</v>
      </c>
      <c r="I352" s="7" t="s">
        <v>69</v>
      </c>
      <c r="J352" s="10"/>
      <c r="K352" s="56"/>
      <c r="L352" s="10"/>
      <c r="M352" s="10"/>
      <c r="N352" s="7" t="s">
        <v>18</v>
      </c>
      <c r="O352" s="10"/>
    </row>
    <row r="353">
      <c r="A353" s="6">
        <v>45705.0</v>
      </c>
      <c r="B353" s="10"/>
      <c r="C353" s="7">
        <v>229009.0</v>
      </c>
      <c r="D353" s="7" t="s">
        <v>83</v>
      </c>
      <c r="E353" s="6">
        <v>45536.0</v>
      </c>
      <c r="F353" s="52">
        <f t="shared" si="1"/>
        <v>5</v>
      </c>
      <c r="G353" s="6">
        <v>45560.0</v>
      </c>
      <c r="H353" s="52">
        <f t="shared" si="2"/>
        <v>4</v>
      </c>
      <c r="I353" s="7" t="s">
        <v>44</v>
      </c>
      <c r="J353" s="10"/>
      <c r="K353" s="56"/>
      <c r="L353" s="10"/>
      <c r="M353" s="10"/>
      <c r="N353" s="7" t="s">
        <v>18</v>
      </c>
      <c r="O353" s="10"/>
    </row>
    <row r="354">
      <c r="A354" s="6">
        <v>45705.0</v>
      </c>
      <c r="B354" s="10"/>
      <c r="C354" s="7">
        <v>235758.0</v>
      </c>
      <c r="D354" s="7" t="s">
        <v>83</v>
      </c>
      <c r="E354" s="6">
        <v>45597.0</v>
      </c>
      <c r="F354" s="52">
        <f t="shared" si="1"/>
        <v>3</v>
      </c>
      <c r="G354" s="9">
        <v>45625.0</v>
      </c>
      <c r="H354" s="52">
        <f t="shared" si="2"/>
        <v>2</v>
      </c>
      <c r="I354" s="7" t="s">
        <v>69</v>
      </c>
      <c r="J354" s="10"/>
      <c r="K354" s="56"/>
      <c r="L354" s="10"/>
      <c r="M354" s="10"/>
      <c r="N354" s="7" t="s">
        <v>18</v>
      </c>
      <c r="O354" s="10"/>
    </row>
    <row r="355">
      <c r="A355" s="6">
        <v>45705.0</v>
      </c>
      <c r="B355" s="10"/>
      <c r="C355" s="7">
        <v>146947.0</v>
      </c>
      <c r="D355" s="7" t="s">
        <v>83</v>
      </c>
      <c r="E355" s="6">
        <v>44743.0</v>
      </c>
      <c r="F355" s="52">
        <f t="shared" si="1"/>
        <v>31</v>
      </c>
      <c r="G355" s="9">
        <v>44844.0</v>
      </c>
      <c r="H355" s="52">
        <f t="shared" si="2"/>
        <v>28</v>
      </c>
      <c r="I355" s="7" t="s">
        <v>117</v>
      </c>
      <c r="J355" s="10"/>
      <c r="K355" s="56"/>
      <c r="L355" s="10"/>
      <c r="M355" s="10"/>
      <c r="N355" s="7" t="s">
        <v>18</v>
      </c>
      <c r="O355" s="10"/>
    </row>
    <row r="356">
      <c r="A356" s="6">
        <v>45705.0</v>
      </c>
      <c r="B356" s="10"/>
      <c r="C356" s="7">
        <v>187420.0</v>
      </c>
      <c r="D356" s="7" t="s">
        <v>83</v>
      </c>
      <c r="E356" s="6">
        <v>45078.0</v>
      </c>
      <c r="F356" s="52">
        <f t="shared" si="1"/>
        <v>20</v>
      </c>
      <c r="G356" s="6">
        <v>45197.0</v>
      </c>
      <c r="H356" s="52">
        <f t="shared" si="2"/>
        <v>16</v>
      </c>
      <c r="I356" s="7" t="s">
        <v>56</v>
      </c>
      <c r="J356" s="10"/>
      <c r="K356" s="56"/>
      <c r="L356" s="10"/>
      <c r="M356" s="10"/>
      <c r="N356" s="7" t="s">
        <v>18</v>
      </c>
      <c r="O356" s="10"/>
    </row>
    <row r="357">
      <c r="A357" s="6">
        <v>45705.0</v>
      </c>
      <c r="B357" s="10"/>
      <c r="C357" s="7">
        <v>185177.0</v>
      </c>
      <c r="D357" s="7" t="s">
        <v>83</v>
      </c>
      <c r="E357" s="6">
        <v>45108.0</v>
      </c>
      <c r="F357" s="52">
        <f t="shared" si="1"/>
        <v>19</v>
      </c>
      <c r="G357" s="6">
        <v>45176.0</v>
      </c>
      <c r="H357" s="52">
        <f t="shared" si="2"/>
        <v>17</v>
      </c>
      <c r="I357" s="7" t="s">
        <v>117</v>
      </c>
      <c r="J357" s="10"/>
      <c r="K357" s="56"/>
      <c r="L357" s="10"/>
      <c r="M357" s="10"/>
      <c r="N357" s="7" t="s">
        <v>18</v>
      </c>
      <c r="O357" s="10"/>
    </row>
    <row r="358">
      <c r="A358" s="6">
        <v>45705.0</v>
      </c>
      <c r="B358" s="10"/>
      <c r="C358" s="7">
        <v>211034.0</v>
      </c>
      <c r="D358" s="7" t="s">
        <v>83</v>
      </c>
      <c r="E358" s="6">
        <v>45323.0</v>
      </c>
      <c r="F358" s="52">
        <f t="shared" si="1"/>
        <v>12</v>
      </c>
      <c r="G358" s="6">
        <v>45400.0</v>
      </c>
      <c r="H358" s="52">
        <f t="shared" si="2"/>
        <v>10</v>
      </c>
      <c r="I358" s="7" t="s">
        <v>56</v>
      </c>
      <c r="J358" s="10"/>
      <c r="K358" s="56"/>
      <c r="L358" s="10"/>
      <c r="M358" s="10"/>
      <c r="N358" s="7" t="s">
        <v>18</v>
      </c>
      <c r="O358" s="10"/>
    </row>
    <row r="359">
      <c r="A359" s="6">
        <v>45705.0</v>
      </c>
      <c r="B359" s="10"/>
      <c r="C359" s="7">
        <v>217584.0</v>
      </c>
      <c r="D359" s="7" t="s">
        <v>83</v>
      </c>
      <c r="E359" s="6">
        <v>45261.0</v>
      </c>
      <c r="F359" s="52">
        <f t="shared" si="1"/>
        <v>14</v>
      </c>
      <c r="G359" s="6">
        <v>45454.0</v>
      </c>
      <c r="H359" s="52">
        <f t="shared" si="2"/>
        <v>8</v>
      </c>
      <c r="I359" s="7" t="s">
        <v>56</v>
      </c>
      <c r="J359" s="10"/>
      <c r="K359" s="56"/>
      <c r="L359" s="10"/>
      <c r="M359" s="10"/>
      <c r="N359" s="7" t="s">
        <v>18</v>
      </c>
      <c r="O359" s="10"/>
    </row>
    <row r="360">
      <c r="A360" s="6">
        <v>45705.0</v>
      </c>
      <c r="B360" s="10"/>
      <c r="C360" s="7">
        <v>229519.0</v>
      </c>
      <c r="D360" s="7" t="s">
        <v>83</v>
      </c>
      <c r="E360" s="6">
        <v>45536.0</v>
      </c>
      <c r="F360" s="52">
        <f t="shared" si="1"/>
        <v>5</v>
      </c>
      <c r="G360" s="6">
        <v>45566.0</v>
      </c>
      <c r="H360" s="52">
        <f t="shared" si="2"/>
        <v>4</v>
      </c>
      <c r="I360" s="7" t="s">
        <v>56</v>
      </c>
      <c r="J360" s="10"/>
      <c r="K360" s="56"/>
      <c r="L360" s="10"/>
      <c r="M360" s="10"/>
      <c r="N360" s="7" t="s">
        <v>18</v>
      </c>
      <c r="O360" s="10"/>
    </row>
    <row r="361">
      <c r="A361" s="6">
        <v>45705.0</v>
      </c>
      <c r="B361" s="10"/>
      <c r="C361" s="7">
        <v>235634.0</v>
      </c>
      <c r="D361" s="7" t="s">
        <v>83</v>
      </c>
      <c r="E361" s="6">
        <v>45383.0</v>
      </c>
      <c r="F361" s="52">
        <f t="shared" si="1"/>
        <v>10</v>
      </c>
      <c r="G361" s="9">
        <v>45624.0</v>
      </c>
      <c r="H361" s="52">
        <f t="shared" si="2"/>
        <v>2</v>
      </c>
      <c r="I361" s="7" t="s">
        <v>56</v>
      </c>
      <c r="J361" s="10"/>
      <c r="K361" s="56"/>
      <c r="L361" s="10"/>
      <c r="M361" s="10"/>
      <c r="N361" s="7" t="s">
        <v>18</v>
      </c>
      <c r="O361" s="10"/>
    </row>
    <row r="362">
      <c r="A362" s="6">
        <v>45705.0</v>
      </c>
      <c r="B362" s="10"/>
      <c r="C362" s="7">
        <v>239872.0</v>
      </c>
      <c r="D362" s="7" t="s">
        <v>83</v>
      </c>
      <c r="E362" s="6">
        <v>45627.0</v>
      </c>
      <c r="F362" s="52">
        <f t="shared" si="1"/>
        <v>2</v>
      </c>
      <c r="G362" s="6">
        <v>45674.0</v>
      </c>
      <c r="H362" s="52">
        <f t="shared" si="2"/>
        <v>1</v>
      </c>
      <c r="I362" s="7" t="s">
        <v>44</v>
      </c>
      <c r="J362" s="10"/>
      <c r="K362" s="56"/>
      <c r="L362" s="10"/>
      <c r="M362" s="10"/>
      <c r="N362" s="7" t="s">
        <v>18</v>
      </c>
      <c r="O362" s="10"/>
    </row>
    <row r="363">
      <c r="A363" s="6">
        <v>45705.0</v>
      </c>
      <c r="B363" s="10"/>
      <c r="C363" s="7">
        <v>241525.0</v>
      </c>
      <c r="D363" s="7" t="s">
        <v>83</v>
      </c>
      <c r="E363" s="6">
        <v>45566.0</v>
      </c>
      <c r="F363" s="52">
        <f t="shared" si="1"/>
        <v>4</v>
      </c>
      <c r="G363" s="6">
        <v>45688.0</v>
      </c>
      <c r="H363" s="52">
        <f t="shared" si="2"/>
        <v>0</v>
      </c>
      <c r="I363" s="7" t="s">
        <v>56</v>
      </c>
      <c r="J363" s="10"/>
      <c r="K363" s="56"/>
      <c r="L363" s="10"/>
      <c r="M363" s="10"/>
      <c r="N363" s="7" t="s">
        <v>18</v>
      </c>
      <c r="O363" s="10"/>
    </row>
    <row r="364">
      <c r="A364" s="6">
        <v>45705.0</v>
      </c>
      <c r="B364" s="10"/>
      <c r="C364" s="7">
        <v>242081.0</v>
      </c>
      <c r="D364" s="7" t="s">
        <v>83</v>
      </c>
      <c r="E364" s="6">
        <v>45689.0</v>
      </c>
      <c r="F364" s="52">
        <f t="shared" si="1"/>
        <v>0</v>
      </c>
      <c r="G364" s="6">
        <v>45695.0</v>
      </c>
      <c r="H364" s="52">
        <f t="shared" si="2"/>
        <v>0</v>
      </c>
      <c r="I364" s="7" t="s">
        <v>69</v>
      </c>
      <c r="J364" s="10"/>
      <c r="K364" s="56"/>
      <c r="L364" s="10"/>
      <c r="M364" s="10"/>
      <c r="N364" s="7" t="s">
        <v>18</v>
      </c>
      <c r="O364" s="10"/>
    </row>
    <row r="365">
      <c r="A365" s="6">
        <v>45705.0</v>
      </c>
      <c r="B365" s="10"/>
      <c r="C365" s="7">
        <v>94795.0</v>
      </c>
      <c r="D365" s="7" t="s">
        <v>85</v>
      </c>
      <c r="E365" s="6">
        <v>44378.0</v>
      </c>
      <c r="F365" s="52">
        <f t="shared" si="1"/>
        <v>43</v>
      </c>
      <c r="G365" s="6">
        <v>44408.0</v>
      </c>
      <c r="H365" s="52">
        <f t="shared" si="2"/>
        <v>42</v>
      </c>
      <c r="I365" s="7" t="s">
        <v>117</v>
      </c>
      <c r="J365" s="10"/>
      <c r="K365" s="56"/>
      <c r="L365" s="10"/>
      <c r="M365" s="10"/>
      <c r="N365" s="7" t="s">
        <v>18</v>
      </c>
      <c r="O365" s="10"/>
    </row>
    <row r="366">
      <c r="A366" s="6">
        <v>45705.0</v>
      </c>
      <c r="B366" s="10"/>
      <c r="C366" s="7">
        <v>86114.0</v>
      </c>
      <c r="D366" s="7" t="s">
        <v>85</v>
      </c>
      <c r="E366" s="6">
        <v>44287.0</v>
      </c>
      <c r="F366" s="52">
        <f t="shared" si="1"/>
        <v>46</v>
      </c>
      <c r="G366" s="6">
        <v>44322.0</v>
      </c>
      <c r="H366" s="52">
        <f t="shared" si="2"/>
        <v>45</v>
      </c>
      <c r="I366" s="7" t="s">
        <v>56</v>
      </c>
      <c r="J366" s="10"/>
      <c r="K366" s="56"/>
      <c r="L366" s="10"/>
      <c r="M366" s="10"/>
      <c r="N366" s="7" t="s">
        <v>18</v>
      </c>
      <c r="O366" s="10"/>
    </row>
    <row r="367">
      <c r="A367" s="6">
        <v>45705.0</v>
      </c>
      <c r="B367" s="10"/>
      <c r="C367" s="7">
        <v>158635.0</v>
      </c>
      <c r="D367" s="7" t="s">
        <v>85</v>
      </c>
      <c r="E367" s="6">
        <v>44986.0</v>
      </c>
      <c r="F367" s="52">
        <f t="shared" si="1"/>
        <v>23</v>
      </c>
      <c r="G367" s="6">
        <v>44956.0</v>
      </c>
      <c r="H367" s="52">
        <f t="shared" si="2"/>
        <v>24</v>
      </c>
      <c r="I367" s="7" t="s">
        <v>117</v>
      </c>
      <c r="J367" s="10"/>
      <c r="K367" s="56"/>
      <c r="L367" s="10"/>
      <c r="M367" s="10"/>
      <c r="N367" s="7" t="s">
        <v>18</v>
      </c>
      <c r="O367" s="10"/>
    </row>
    <row r="368">
      <c r="A368" s="6">
        <v>45705.0</v>
      </c>
      <c r="B368" s="10"/>
      <c r="C368" s="7">
        <v>78337.0</v>
      </c>
      <c r="D368" s="7" t="s">
        <v>85</v>
      </c>
      <c r="E368" s="6">
        <v>43770.0</v>
      </c>
      <c r="F368" s="52">
        <f t="shared" si="1"/>
        <v>63</v>
      </c>
      <c r="G368" s="6">
        <v>44263.0</v>
      </c>
      <c r="H368" s="52">
        <f t="shared" si="2"/>
        <v>47</v>
      </c>
      <c r="I368" s="7" t="s">
        <v>72</v>
      </c>
      <c r="J368" s="10"/>
      <c r="K368" s="56"/>
      <c r="L368" s="10"/>
      <c r="M368" s="10"/>
      <c r="N368" s="7" t="s">
        <v>18</v>
      </c>
      <c r="O368" s="10"/>
    </row>
    <row r="369">
      <c r="A369" s="6">
        <v>45705.0</v>
      </c>
      <c r="B369" s="10"/>
      <c r="C369" s="7">
        <v>201912.0</v>
      </c>
      <c r="D369" s="7" t="s">
        <v>85</v>
      </c>
      <c r="E369" s="6">
        <v>45231.0</v>
      </c>
      <c r="F369" s="52">
        <f t="shared" si="1"/>
        <v>15</v>
      </c>
      <c r="G369" s="6">
        <v>45334.0</v>
      </c>
      <c r="H369" s="52">
        <f t="shared" si="2"/>
        <v>12</v>
      </c>
      <c r="I369" s="7" t="s">
        <v>56</v>
      </c>
      <c r="J369" s="10"/>
      <c r="K369" s="56"/>
      <c r="L369" s="10"/>
      <c r="M369" s="10"/>
      <c r="N369" s="7" t="s">
        <v>18</v>
      </c>
      <c r="O369" s="10"/>
    </row>
    <row r="370">
      <c r="A370" s="6">
        <v>45705.0</v>
      </c>
      <c r="B370" s="10"/>
      <c r="C370" s="7">
        <v>179425.0</v>
      </c>
      <c r="D370" s="7" t="s">
        <v>85</v>
      </c>
      <c r="E370" s="6">
        <v>44409.0</v>
      </c>
      <c r="F370" s="52">
        <f t="shared" si="1"/>
        <v>42</v>
      </c>
      <c r="G370" s="6">
        <v>45128.0</v>
      </c>
      <c r="H370" s="52">
        <f t="shared" si="2"/>
        <v>18</v>
      </c>
      <c r="I370" s="7" t="s">
        <v>56</v>
      </c>
      <c r="J370" s="10"/>
      <c r="K370" s="56"/>
      <c r="L370" s="10"/>
      <c r="M370" s="10"/>
      <c r="N370" s="7" t="s">
        <v>18</v>
      </c>
      <c r="O370" s="10"/>
    </row>
    <row r="371">
      <c r="A371" s="6">
        <v>45705.0</v>
      </c>
      <c r="B371" s="10"/>
      <c r="C371" s="7">
        <v>167951.0</v>
      </c>
      <c r="D371" s="7" t="s">
        <v>85</v>
      </c>
      <c r="E371" s="6">
        <v>44958.0</v>
      </c>
      <c r="F371" s="52">
        <f t="shared" si="1"/>
        <v>24</v>
      </c>
      <c r="G371" s="6">
        <v>45035.0</v>
      </c>
      <c r="H371" s="52">
        <f t="shared" si="2"/>
        <v>21</v>
      </c>
      <c r="I371" s="7" t="s">
        <v>117</v>
      </c>
      <c r="J371" s="10"/>
      <c r="K371" s="56"/>
      <c r="L371" s="10"/>
      <c r="M371" s="10"/>
      <c r="N371" s="7" t="s">
        <v>18</v>
      </c>
      <c r="O371" s="10"/>
    </row>
    <row r="372">
      <c r="A372" s="6">
        <v>45705.0</v>
      </c>
      <c r="B372" s="10"/>
      <c r="C372" s="7">
        <v>185045.0</v>
      </c>
      <c r="D372" s="7" t="s">
        <v>85</v>
      </c>
      <c r="E372" s="6">
        <v>44986.0</v>
      </c>
      <c r="F372" s="52">
        <f t="shared" si="1"/>
        <v>23</v>
      </c>
      <c r="G372" s="6">
        <v>45176.0</v>
      </c>
      <c r="H372" s="52">
        <f t="shared" si="2"/>
        <v>17</v>
      </c>
      <c r="I372" s="7" t="s">
        <v>56</v>
      </c>
      <c r="J372" s="10"/>
      <c r="K372" s="56"/>
      <c r="L372" s="10"/>
      <c r="M372" s="10"/>
      <c r="N372" s="7" t="s">
        <v>18</v>
      </c>
      <c r="O372" s="10"/>
    </row>
    <row r="373">
      <c r="A373" s="6">
        <v>45705.0</v>
      </c>
      <c r="B373" s="10"/>
      <c r="C373" s="7">
        <v>190183.0</v>
      </c>
      <c r="D373" s="7" t="s">
        <v>85</v>
      </c>
      <c r="E373" s="6">
        <v>45200.0</v>
      </c>
      <c r="F373" s="52">
        <f t="shared" si="1"/>
        <v>16</v>
      </c>
      <c r="G373" s="9">
        <v>45225.0</v>
      </c>
      <c r="H373" s="52">
        <f t="shared" si="2"/>
        <v>15</v>
      </c>
      <c r="I373" s="7" t="s">
        <v>56</v>
      </c>
      <c r="J373" s="10"/>
      <c r="K373" s="56"/>
      <c r="L373" s="10"/>
      <c r="M373" s="10"/>
      <c r="N373" s="7" t="s">
        <v>18</v>
      </c>
      <c r="O373" s="10"/>
    </row>
    <row r="374">
      <c r="A374" s="6">
        <v>45705.0</v>
      </c>
      <c r="B374" s="10"/>
      <c r="C374" s="7">
        <v>193863.0</v>
      </c>
      <c r="D374" s="7" t="s">
        <v>85</v>
      </c>
      <c r="E374" s="6">
        <v>45170.0</v>
      </c>
      <c r="F374" s="52">
        <f t="shared" si="1"/>
        <v>17</v>
      </c>
      <c r="G374" s="9">
        <v>45259.0</v>
      </c>
      <c r="H374" s="52">
        <f t="shared" si="2"/>
        <v>14</v>
      </c>
      <c r="I374" s="7" t="s">
        <v>56</v>
      </c>
      <c r="J374" s="10"/>
      <c r="K374" s="56"/>
      <c r="L374" s="10"/>
      <c r="M374" s="10"/>
      <c r="N374" s="7" t="s">
        <v>18</v>
      </c>
      <c r="O374" s="10"/>
    </row>
    <row r="375">
      <c r="A375" s="6">
        <v>45702.0</v>
      </c>
      <c r="B375" s="10"/>
      <c r="C375" s="7">
        <v>198108.0</v>
      </c>
      <c r="D375" s="7" t="s">
        <v>85</v>
      </c>
      <c r="E375" s="6">
        <v>45261.0</v>
      </c>
      <c r="F375" s="52">
        <f t="shared" si="1"/>
        <v>14</v>
      </c>
      <c r="G375" s="6">
        <v>45303.0</v>
      </c>
      <c r="H375" s="52">
        <f t="shared" si="2"/>
        <v>13</v>
      </c>
      <c r="I375" s="7" t="s">
        <v>56</v>
      </c>
      <c r="J375" s="7">
        <v>504.0</v>
      </c>
      <c r="K375" s="53" t="s">
        <v>176</v>
      </c>
      <c r="L375" s="10"/>
      <c r="M375" s="10"/>
      <c r="N375" s="7" t="s">
        <v>19</v>
      </c>
      <c r="O375" s="10"/>
    </row>
    <row r="376">
      <c r="A376" s="6">
        <v>45705.0</v>
      </c>
      <c r="B376" s="10"/>
      <c r="C376" s="7">
        <v>201085.0</v>
      </c>
      <c r="D376" s="7" t="s">
        <v>85</v>
      </c>
      <c r="E376" s="6">
        <v>45292.0</v>
      </c>
      <c r="F376" s="52">
        <f t="shared" si="1"/>
        <v>13</v>
      </c>
      <c r="G376" s="6">
        <v>45327.0</v>
      </c>
      <c r="H376" s="52">
        <f t="shared" si="2"/>
        <v>12</v>
      </c>
      <c r="I376" s="7" t="s">
        <v>56</v>
      </c>
      <c r="J376" s="10"/>
      <c r="K376" s="56"/>
      <c r="L376" s="10"/>
      <c r="M376" s="10"/>
      <c r="N376" s="7" t="s">
        <v>18</v>
      </c>
      <c r="O376" s="10"/>
    </row>
    <row r="377">
      <c r="A377" s="6">
        <v>45705.0</v>
      </c>
      <c r="B377" s="10"/>
      <c r="C377" s="7">
        <v>205467.0</v>
      </c>
      <c r="D377" s="7" t="s">
        <v>85</v>
      </c>
      <c r="E377" s="6">
        <v>45261.0</v>
      </c>
      <c r="F377" s="52">
        <f t="shared" si="1"/>
        <v>14</v>
      </c>
      <c r="G377" s="6">
        <v>45366.0</v>
      </c>
      <c r="H377" s="52">
        <f t="shared" si="2"/>
        <v>11</v>
      </c>
      <c r="I377" s="7" t="s">
        <v>117</v>
      </c>
      <c r="J377" s="10"/>
      <c r="K377" s="56"/>
      <c r="L377" s="10"/>
      <c r="M377" s="10"/>
      <c r="N377" s="7" t="s">
        <v>18</v>
      </c>
      <c r="O377" s="10"/>
    </row>
    <row r="378">
      <c r="A378" s="6">
        <v>45705.0</v>
      </c>
      <c r="B378" s="10"/>
      <c r="C378" s="7">
        <v>212065.0</v>
      </c>
      <c r="D378" s="7" t="s">
        <v>85</v>
      </c>
      <c r="E378" s="6">
        <v>45383.0</v>
      </c>
      <c r="F378" s="52">
        <f t="shared" si="1"/>
        <v>10</v>
      </c>
      <c r="G378" s="6">
        <v>45408.0</v>
      </c>
      <c r="H378" s="52">
        <f t="shared" si="2"/>
        <v>9</v>
      </c>
      <c r="I378" s="7" t="s">
        <v>56</v>
      </c>
      <c r="J378" s="10"/>
      <c r="K378" s="56"/>
      <c r="L378" s="10"/>
      <c r="M378" s="10"/>
      <c r="N378" s="7" t="s">
        <v>18</v>
      </c>
      <c r="O378" s="10"/>
    </row>
    <row r="379">
      <c r="A379" s="6">
        <v>45705.0</v>
      </c>
      <c r="B379" s="10"/>
      <c r="C379" s="7">
        <v>183178.0</v>
      </c>
      <c r="D379" s="7" t="s">
        <v>85</v>
      </c>
      <c r="E379" s="6">
        <v>45047.0</v>
      </c>
      <c r="F379" s="52">
        <f t="shared" si="1"/>
        <v>21</v>
      </c>
      <c r="G379" s="6">
        <v>45160.0</v>
      </c>
      <c r="H379" s="52">
        <f t="shared" si="2"/>
        <v>17</v>
      </c>
      <c r="I379" s="7" t="s">
        <v>44</v>
      </c>
      <c r="J379" s="10"/>
      <c r="K379" s="56"/>
      <c r="L379" s="10"/>
      <c r="M379" s="10"/>
      <c r="N379" s="7" t="s">
        <v>18</v>
      </c>
      <c r="O379" s="10"/>
    </row>
    <row r="380">
      <c r="A380" s="6">
        <v>45705.0</v>
      </c>
      <c r="B380" s="10"/>
      <c r="C380" s="7">
        <v>230417.0</v>
      </c>
      <c r="D380" s="7" t="s">
        <v>136</v>
      </c>
      <c r="E380" s="6">
        <v>45505.0</v>
      </c>
      <c r="F380" s="52">
        <f t="shared" si="1"/>
        <v>6</v>
      </c>
      <c r="G380" s="9">
        <v>45575.0</v>
      </c>
      <c r="H380" s="52">
        <f t="shared" si="2"/>
        <v>4</v>
      </c>
      <c r="I380" s="7" t="s">
        <v>44</v>
      </c>
      <c r="J380" s="10"/>
      <c r="K380" s="56"/>
      <c r="L380" s="10"/>
      <c r="M380" s="10"/>
      <c r="N380" s="7" t="s">
        <v>18</v>
      </c>
      <c r="O380" s="10"/>
    </row>
    <row r="381">
      <c r="A381" s="6">
        <v>45705.0</v>
      </c>
      <c r="B381" s="10"/>
      <c r="C381" s="7">
        <v>239563.0</v>
      </c>
      <c r="D381" s="7" t="s">
        <v>136</v>
      </c>
      <c r="E381" s="6">
        <v>45627.0</v>
      </c>
      <c r="F381" s="52">
        <f t="shared" si="1"/>
        <v>2</v>
      </c>
      <c r="G381" s="6">
        <v>45674.0</v>
      </c>
      <c r="H381" s="52">
        <f t="shared" si="2"/>
        <v>1</v>
      </c>
      <c r="I381" s="7" t="s">
        <v>69</v>
      </c>
      <c r="J381" s="10"/>
      <c r="K381" s="56"/>
      <c r="L381" s="10"/>
      <c r="M381" s="10"/>
      <c r="N381" s="7" t="s">
        <v>18</v>
      </c>
      <c r="O381" s="10"/>
    </row>
    <row r="382">
      <c r="A382" s="6">
        <v>45705.0</v>
      </c>
      <c r="B382" s="10"/>
      <c r="C382" s="7">
        <v>229428.0</v>
      </c>
      <c r="D382" s="7" t="s">
        <v>136</v>
      </c>
      <c r="E382" s="6">
        <v>45536.0</v>
      </c>
      <c r="F382" s="52">
        <f t="shared" si="1"/>
        <v>5</v>
      </c>
      <c r="G382" s="9">
        <v>45582.0</v>
      </c>
      <c r="H382" s="52">
        <f t="shared" si="2"/>
        <v>4</v>
      </c>
      <c r="I382" s="7" t="s">
        <v>56</v>
      </c>
      <c r="J382" s="10"/>
      <c r="K382" s="56"/>
      <c r="L382" s="10"/>
      <c r="M382" s="10"/>
      <c r="N382" s="7" t="s">
        <v>18</v>
      </c>
      <c r="O382" s="10"/>
    </row>
    <row r="383">
      <c r="A383" s="6">
        <v>45705.0</v>
      </c>
      <c r="B383" s="10"/>
      <c r="C383" s="7">
        <v>221550.0</v>
      </c>
      <c r="D383" s="7" t="s">
        <v>136</v>
      </c>
      <c r="E383" s="6">
        <v>45444.0</v>
      </c>
      <c r="F383" s="52">
        <f t="shared" si="1"/>
        <v>8</v>
      </c>
      <c r="G383" s="6">
        <v>45490.0</v>
      </c>
      <c r="H383" s="52">
        <f t="shared" si="2"/>
        <v>7</v>
      </c>
      <c r="I383" s="7" t="s">
        <v>56</v>
      </c>
      <c r="J383" s="10"/>
      <c r="K383" s="56"/>
      <c r="L383" s="10"/>
      <c r="M383" s="10"/>
      <c r="N383" s="7" t="s">
        <v>18</v>
      </c>
      <c r="O383" s="10"/>
    </row>
    <row r="384">
      <c r="A384" s="6">
        <v>45705.0</v>
      </c>
      <c r="B384" s="10"/>
      <c r="C384" s="7">
        <v>225661.0</v>
      </c>
      <c r="D384" s="7" t="s">
        <v>136</v>
      </c>
      <c r="E384" s="6">
        <v>45444.0</v>
      </c>
      <c r="F384" s="52">
        <f t="shared" si="1"/>
        <v>8</v>
      </c>
      <c r="G384" s="6">
        <v>45527.0</v>
      </c>
      <c r="H384" s="52">
        <f t="shared" si="2"/>
        <v>5</v>
      </c>
      <c r="I384" s="7" t="s">
        <v>56</v>
      </c>
      <c r="J384" s="10"/>
      <c r="K384" s="56"/>
      <c r="L384" s="10"/>
      <c r="M384" s="10"/>
      <c r="N384" s="7" t="s">
        <v>18</v>
      </c>
      <c r="O384" s="10"/>
    </row>
    <row r="385">
      <c r="A385" s="6">
        <v>45705.0</v>
      </c>
      <c r="B385" s="10"/>
      <c r="C385" s="7">
        <v>198414.0</v>
      </c>
      <c r="D385" s="7" t="s">
        <v>136</v>
      </c>
      <c r="E385" s="6">
        <v>45505.0</v>
      </c>
      <c r="F385" s="52">
        <f t="shared" si="1"/>
        <v>6</v>
      </c>
      <c r="G385" s="6">
        <v>45561.0</v>
      </c>
      <c r="H385" s="52">
        <f t="shared" si="2"/>
        <v>4</v>
      </c>
      <c r="I385" s="7" t="s">
        <v>56</v>
      </c>
      <c r="J385" s="10"/>
      <c r="K385" s="56"/>
      <c r="L385" s="10"/>
      <c r="M385" s="10"/>
      <c r="N385" s="7" t="s">
        <v>18</v>
      </c>
      <c r="O385" s="10"/>
    </row>
    <row r="386">
      <c r="A386" s="6">
        <v>45705.0</v>
      </c>
      <c r="B386" s="10"/>
      <c r="C386" s="7">
        <v>231082.0</v>
      </c>
      <c r="D386" s="7" t="s">
        <v>136</v>
      </c>
      <c r="E386" s="6">
        <v>45536.0</v>
      </c>
      <c r="F386" s="52">
        <f t="shared" si="1"/>
        <v>5</v>
      </c>
      <c r="G386" s="9">
        <v>45587.0</v>
      </c>
      <c r="H386" s="52">
        <f t="shared" si="2"/>
        <v>3</v>
      </c>
      <c r="I386" s="7" t="s">
        <v>56</v>
      </c>
      <c r="J386" s="10"/>
      <c r="K386" s="56"/>
      <c r="L386" s="10"/>
      <c r="M386" s="10"/>
      <c r="N386" s="7" t="s">
        <v>18</v>
      </c>
      <c r="O386" s="10"/>
    </row>
    <row r="387">
      <c r="A387" s="6">
        <v>45705.0</v>
      </c>
      <c r="B387" s="10"/>
      <c r="C387" s="7">
        <v>233720.0</v>
      </c>
      <c r="D387" s="7" t="s">
        <v>136</v>
      </c>
      <c r="E387" s="6">
        <v>45566.0</v>
      </c>
      <c r="F387" s="52">
        <f t="shared" si="1"/>
        <v>4</v>
      </c>
      <c r="G387" s="6">
        <v>45543.0</v>
      </c>
      <c r="H387" s="52">
        <f t="shared" si="2"/>
        <v>5</v>
      </c>
      <c r="I387" s="7" t="s">
        <v>56</v>
      </c>
      <c r="J387" s="10"/>
      <c r="K387" s="56"/>
      <c r="L387" s="10"/>
      <c r="M387" s="10"/>
      <c r="N387" s="7" t="s">
        <v>18</v>
      </c>
      <c r="O387" s="10"/>
    </row>
    <row r="388">
      <c r="A388" s="6">
        <v>45705.0</v>
      </c>
      <c r="B388" s="10"/>
      <c r="C388" s="7">
        <v>233742.0</v>
      </c>
      <c r="D388" s="7" t="s">
        <v>136</v>
      </c>
      <c r="E388" s="6">
        <v>45597.0</v>
      </c>
      <c r="F388" s="52">
        <f t="shared" si="1"/>
        <v>3</v>
      </c>
      <c r="G388" s="9">
        <v>45618.0</v>
      </c>
      <c r="H388" s="52">
        <f t="shared" si="2"/>
        <v>2</v>
      </c>
      <c r="I388" s="7" t="s">
        <v>48</v>
      </c>
      <c r="J388" s="10"/>
      <c r="K388" s="56"/>
      <c r="L388" s="10"/>
      <c r="M388" s="10"/>
      <c r="N388" s="7" t="s">
        <v>18</v>
      </c>
      <c r="O388" s="10"/>
    </row>
    <row r="389">
      <c r="A389" s="6">
        <v>45705.0</v>
      </c>
      <c r="B389" s="10"/>
      <c r="C389" s="7">
        <v>235853.0</v>
      </c>
      <c r="D389" s="7" t="s">
        <v>136</v>
      </c>
      <c r="E389" s="6">
        <v>45597.0</v>
      </c>
      <c r="F389" s="52">
        <f t="shared" si="1"/>
        <v>3</v>
      </c>
      <c r="G389" s="6">
        <v>45629.0</v>
      </c>
      <c r="H389" s="52">
        <f t="shared" si="2"/>
        <v>2</v>
      </c>
      <c r="I389" s="7" t="s">
        <v>44</v>
      </c>
      <c r="J389" s="10"/>
      <c r="K389" s="56"/>
      <c r="L389" s="10"/>
      <c r="M389" s="10"/>
      <c r="N389" s="7" t="s">
        <v>18</v>
      </c>
      <c r="O389" s="10"/>
    </row>
    <row r="390">
      <c r="A390" s="6">
        <v>45705.0</v>
      </c>
      <c r="B390" s="10"/>
      <c r="C390" s="7">
        <v>236300.0</v>
      </c>
      <c r="D390" s="7" t="s">
        <v>136</v>
      </c>
      <c r="E390" s="6">
        <v>45597.0</v>
      </c>
      <c r="F390" s="52">
        <f t="shared" si="1"/>
        <v>3</v>
      </c>
      <c r="G390" s="9">
        <v>45639.0</v>
      </c>
      <c r="H390" s="52">
        <f t="shared" si="2"/>
        <v>2</v>
      </c>
      <c r="I390" s="7" t="s">
        <v>56</v>
      </c>
      <c r="J390" s="10"/>
      <c r="K390" s="56"/>
      <c r="L390" s="10"/>
      <c r="M390" s="10"/>
      <c r="N390" s="7" t="s">
        <v>18</v>
      </c>
      <c r="O390" s="10"/>
    </row>
    <row r="391">
      <c r="A391" s="6">
        <v>45705.0</v>
      </c>
      <c r="B391" s="10"/>
      <c r="C391" s="7">
        <v>237991.0</v>
      </c>
      <c r="D391" s="7" t="s">
        <v>136</v>
      </c>
      <c r="E391" s="6">
        <v>45536.0</v>
      </c>
      <c r="F391" s="52">
        <f t="shared" si="1"/>
        <v>5</v>
      </c>
      <c r="G391" s="6">
        <v>45663.0</v>
      </c>
      <c r="H391" s="52">
        <f t="shared" si="2"/>
        <v>1</v>
      </c>
      <c r="I391" s="7" t="s">
        <v>56</v>
      </c>
      <c r="J391" s="10"/>
      <c r="K391" s="56"/>
      <c r="L391" s="10"/>
      <c r="M391" s="10"/>
      <c r="N391" s="7" t="s">
        <v>18</v>
      </c>
      <c r="O391" s="10"/>
    </row>
    <row r="392">
      <c r="A392" s="6">
        <v>45705.0</v>
      </c>
      <c r="B392" s="10"/>
      <c r="C392" s="7">
        <v>238439.0</v>
      </c>
      <c r="D392" s="7" t="s">
        <v>136</v>
      </c>
      <c r="E392" s="6">
        <v>45627.0</v>
      </c>
      <c r="F392" s="52">
        <f t="shared" si="1"/>
        <v>2</v>
      </c>
      <c r="G392" s="6">
        <v>45670.0</v>
      </c>
      <c r="H392" s="52">
        <f t="shared" si="2"/>
        <v>1</v>
      </c>
      <c r="I392" s="7" t="s">
        <v>56</v>
      </c>
      <c r="J392" s="10"/>
      <c r="K392" s="56"/>
      <c r="L392" s="10"/>
      <c r="M392" s="10"/>
      <c r="N392" s="7" t="s">
        <v>18</v>
      </c>
      <c r="O392" s="10"/>
    </row>
    <row r="393">
      <c r="A393" s="6">
        <v>45705.0</v>
      </c>
      <c r="B393" s="10"/>
      <c r="C393" s="7">
        <v>240396.0</v>
      </c>
      <c r="D393" s="7" t="s">
        <v>136</v>
      </c>
      <c r="E393" s="6">
        <v>45627.0</v>
      </c>
      <c r="F393" s="52">
        <f t="shared" si="1"/>
        <v>2</v>
      </c>
      <c r="G393" s="6">
        <v>45684.0</v>
      </c>
      <c r="H393" s="52">
        <f t="shared" si="2"/>
        <v>0</v>
      </c>
      <c r="I393" s="7" t="s">
        <v>56</v>
      </c>
      <c r="J393" s="10"/>
      <c r="K393" s="56"/>
      <c r="L393" s="10"/>
      <c r="M393" s="10"/>
      <c r="N393" s="7" t="s">
        <v>18</v>
      </c>
      <c r="O393" s="10"/>
    </row>
    <row r="394">
      <c r="A394" s="6">
        <v>45705.0</v>
      </c>
      <c r="B394" s="10"/>
      <c r="C394" s="7">
        <v>222209.0</v>
      </c>
      <c r="D394" s="7" t="s">
        <v>136</v>
      </c>
      <c r="E394" s="6">
        <v>45658.0</v>
      </c>
      <c r="F394" s="52">
        <f t="shared" si="1"/>
        <v>1</v>
      </c>
      <c r="G394" s="6">
        <v>45691.0</v>
      </c>
      <c r="H394" s="52">
        <f t="shared" si="2"/>
        <v>0</v>
      </c>
      <c r="I394" s="7" t="s">
        <v>44</v>
      </c>
      <c r="J394" s="10"/>
      <c r="K394" s="56"/>
      <c r="L394" s="10"/>
      <c r="M394" s="10"/>
      <c r="N394" s="7" t="s">
        <v>18</v>
      </c>
      <c r="O394" s="10"/>
    </row>
    <row r="395">
      <c r="A395" s="6">
        <v>45705.0</v>
      </c>
      <c r="B395" s="10"/>
      <c r="C395" s="7">
        <v>239661.0</v>
      </c>
      <c r="D395" s="7" t="s">
        <v>136</v>
      </c>
      <c r="E395" s="6">
        <v>45658.0</v>
      </c>
      <c r="F395" s="52">
        <f t="shared" si="1"/>
        <v>1</v>
      </c>
      <c r="G395" s="6">
        <v>45694.0</v>
      </c>
      <c r="H395" s="52">
        <f t="shared" si="2"/>
        <v>0</v>
      </c>
      <c r="I395" s="7" t="s">
        <v>69</v>
      </c>
      <c r="J395" s="10"/>
      <c r="K395" s="56"/>
      <c r="L395" s="10"/>
      <c r="M395" s="10"/>
      <c r="N395" s="7" t="s">
        <v>18</v>
      </c>
      <c r="O395" s="10"/>
    </row>
    <row r="396">
      <c r="A396" s="6">
        <v>45705.0</v>
      </c>
      <c r="B396" s="10"/>
      <c r="C396" s="7">
        <v>229464.0</v>
      </c>
      <c r="D396" s="7" t="s">
        <v>137</v>
      </c>
      <c r="E396" s="6">
        <v>45597.0</v>
      </c>
      <c r="F396" s="52">
        <f t="shared" si="1"/>
        <v>3</v>
      </c>
      <c r="G396" s="6">
        <v>45663.0</v>
      </c>
      <c r="H396" s="52">
        <f t="shared" si="2"/>
        <v>1</v>
      </c>
      <c r="I396" s="7" t="s">
        <v>69</v>
      </c>
      <c r="J396" s="10"/>
      <c r="K396" s="56"/>
      <c r="L396" s="10"/>
      <c r="M396" s="10"/>
      <c r="N396" s="7" t="s">
        <v>18</v>
      </c>
      <c r="O396" s="10"/>
    </row>
    <row r="397">
      <c r="A397" s="6">
        <v>45705.0</v>
      </c>
      <c r="B397" s="10"/>
      <c r="C397" s="7">
        <v>88004.0</v>
      </c>
      <c r="D397" s="7" t="s">
        <v>137</v>
      </c>
      <c r="E397" s="6">
        <v>44287.0</v>
      </c>
      <c r="F397" s="52">
        <f t="shared" si="1"/>
        <v>46</v>
      </c>
      <c r="G397" s="6">
        <v>44335.0</v>
      </c>
      <c r="H397" s="52">
        <f t="shared" si="2"/>
        <v>44</v>
      </c>
      <c r="I397" s="7" t="s">
        <v>44</v>
      </c>
      <c r="J397" s="10"/>
      <c r="K397" s="56"/>
      <c r="L397" s="10"/>
      <c r="M397" s="10"/>
      <c r="N397" s="7" t="s">
        <v>18</v>
      </c>
      <c r="O397" s="10"/>
    </row>
    <row r="398">
      <c r="A398" s="6">
        <v>45705.0</v>
      </c>
      <c r="B398" s="10"/>
      <c r="C398" s="7">
        <v>224904.0</v>
      </c>
      <c r="D398" s="7" t="s">
        <v>137</v>
      </c>
      <c r="E398" s="6">
        <v>45444.0</v>
      </c>
      <c r="F398" s="52">
        <f t="shared" si="1"/>
        <v>8</v>
      </c>
      <c r="G398" s="6">
        <v>45524.0</v>
      </c>
      <c r="H398" s="52">
        <f t="shared" si="2"/>
        <v>5</v>
      </c>
      <c r="I398" s="7" t="s">
        <v>44</v>
      </c>
      <c r="J398" s="10"/>
      <c r="K398" s="56"/>
      <c r="L398" s="10"/>
      <c r="M398" s="10"/>
      <c r="N398" s="7" t="s">
        <v>18</v>
      </c>
      <c r="O398" s="10"/>
    </row>
    <row r="399">
      <c r="A399" s="6">
        <v>45705.0</v>
      </c>
      <c r="B399" s="10"/>
      <c r="C399" s="7">
        <v>203069.0</v>
      </c>
      <c r="D399" s="7" t="s">
        <v>137</v>
      </c>
      <c r="E399" s="6">
        <v>45200.0</v>
      </c>
      <c r="F399" s="52">
        <f t="shared" si="1"/>
        <v>16</v>
      </c>
      <c r="G399" s="6">
        <v>45349.0</v>
      </c>
      <c r="H399" s="52">
        <f t="shared" si="2"/>
        <v>11</v>
      </c>
      <c r="I399" s="7" t="s">
        <v>44</v>
      </c>
      <c r="J399" s="10"/>
      <c r="K399" s="56"/>
      <c r="L399" s="10"/>
      <c r="M399" s="10"/>
      <c r="N399" s="7" t="s">
        <v>18</v>
      </c>
      <c r="O399" s="10"/>
    </row>
    <row r="400">
      <c r="A400" s="6">
        <v>45705.0</v>
      </c>
      <c r="B400" s="10"/>
      <c r="C400" s="7">
        <v>182019.0</v>
      </c>
      <c r="D400" s="7" t="s">
        <v>137</v>
      </c>
      <c r="E400" s="6">
        <v>45078.0</v>
      </c>
      <c r="F400" s="52">
        <f t="shared" si="1"/>
        <v>20</v>
      </c>
      <c r="G400" s="6">
        <v>45152.0</v>
      </c>
      <c r="H400" s="52">
        <f t="shared" si="2"/>
        <v>18</v>
      </c>
      <c r="I400" s="7" t="s">
        <v>44</v>
      </c>
      <c r="J400" s="10"/>
      <c r="K400" s="56"/>
      <c r="L400" s="10"/>
      <c r="M400" s="10"/>
      <c r="N400" s="7" t="s">
        <v>18</v>
      </c>
      <c r="O400" s="10"/>
    </row>
    <row r="401">
      <c r="A401" s="6">
        <v>45705.0</v>
      </c>
      <c r="B401" s="10"/>
      <c r="C401" s="7">
        <v>198796.0</v>
      </c>
      <c r="D401" s="7" t="s">
        <v>137</v>
      </c>
      <c r="E401" s="6">
        <v>45170.0</v>
      </c>
      <c r="F401" s="52">
        <f t="shared" si="1"/>
        <v>17</v>
      </c>
      <c r="G401" s="6">
        <v>45314.0</v>
      </c>
      <c r="H401" s="52">
        <f t="shared" si="2"/>
        <v>12</v>
      </c>
      <c r="I401" s="7" t="s">
        <v>60</v>
      </c>
      <c r="J401" s="10"/>
      <c r="K401" s="56"/>
      <c r="L401" s="10"/>
      <c r="M401" s="10"/>
      <c r="N401" s="7" t="s">
        <v>18</v>
      </c>
      <c r="O401" s="10"/>
    </row>
    <row r="402">
      <c r="A402" s="6">
        <v>45705.0</v>
      </c>
      <c r="B402" s="10"/>
      <c r="C402" s="7">
        <v>203318.0</v>
      </c>
      <c r="D402" s="7" t="s">
        <v>137</v>
      </c>
      <c r="E402" s="6">
        <v>45261.0</v>
      </c>
      <c r="F402" s="52">
        <f t="shared" si="1"/>
        <v>14</v>
      </c>
      <c r="G402" s="6">
        <v>45365.0</v>
      </c>
      <c r="H402" s="52">
        <f t="shared" si="2"/>
        <v>11</v>
      </c>
      <c r="I402" s="7" t="s">
        <v>44</v>
      </c>
      <c r="J402" s="10"/>
      <c r="K402" s="56"/>
      <c r="L402" s="10"/>
      <c r="M402" s="10"/>
      <c r="N402" s="7" t="s">
        <v>18</v>
      </c>
      <c r="O402" s="10"/>
    </row>
    <row r="403">
      <c r="A403" s="6">
        <v>45705.0</v>
      </c>
      <c r="B403" s="10"/>
      <c r="C403" s="7">
        <v>206363.0</v>
      </c>
      <c r="D403" s="7" t="s">
        <v>137</v>
      </c>
      <c r="E403" s="6">
        <v>45292.0</v>
      </c>
      <c r="F403" s="52">
        <f t="shared" si="1"/>
        <v>13</v>
      </c>
      <c r="G403" s="6">
        <v>45369.0</v>
      </c>
      <c r="H403" s="52">
        <f t="shared" si="2"/>
        <v>11</v>
      </c>
      <c r="I403" s="7" t="s">
        <v>44</v>
      </c>
      <c r="J403" s="10"/>
      <c r="K403" s="53">
        <v>12000.0</v>
      </c>
      <c r="L403" s="10"/>
      <c r="M403" s="10"/>
      <c r="N403" s="7" t="s">
        <v>19</v>
      </c>
      <c r="O403" s="10"/>
    </row>
    <row r="404">
      <c r="A404" s="6">
        <v>45705.0</v>
      </c>
      <c r="B404" s="10"/>
      <c r="C404" s="7">
        <v>213557.0</v>
      </c>
      <c r="D404" s="7" t="s">
        <v>137</v>
      </c>
      <c r="E404" s="6">
        <v>45352.0</v>
      </c>
      <c r="F404" s="52">
        <f t="shared" si="1"/>
        <v>11</v>
      </c>
      <c r="G404" s="6">
        <v>45422.0</v>
      </c>
      <c r="H404" s="52">
        <f t="shared" si="2"/>
        <v>9</v>
      </c>
      <c r="I404" s="7" t="s">
        <v>69</v>
      </c>
      <c r="J404" s="10"/>
      <c r="K404" s="56"/>
      <c r="L404" s="10"/>
      <c r="M404" s="10"/>
      <c r="N404" s="7" t="s">
        <v>18</v>
      </c>
      <c r="O404" s="10"/>
    </row>
    <row r="405">
      <c r="A405" s="6">
        <v>45705.0</v>
      </c>
      <c r="B405" s="10"/>
      <c r="C405" s="7">
        <v>213853.0</v>
      </c>
      <c r="D405" s="7" t="s">
        <v>137</v>
      </c>
      <c r="E405" s="6">
        <v>45413.0</v>
      </c>
      <c r="F405" s="52">
        <f t="shared" si="1"/>
        <v>9</v>
      </c>
      <c r="G405" s="6">
        <v>45435.0</v>
      </c>
      <c r="H405" s="52">
        <f t="shared" si="2"/>
        <v>8</v>
      </c>
      <c r="I405" s="7" t="s">
        <v>44</v>
      </c>
      <c r="J405" s="10"/>
      <c r="K405" s="56"/>
      <c r="L405" s="10"/>
      <c r="M405" s="10"/>
      <c r="N405" s="7" t="s">
        <v>18</v>
      </c>
      <c r="O405" s="10"/>
    </row>
    <row r="406">
      <c r="A406" s="6">
        <v>45705.0</v>
      </c>
      <c r="B406" s="10"/>
      <c r="C406" s="7">
        <v>224401.0</v>
      </c>
      <c r="D406" s="7" t="s">
        <v>137</v>
      </c>
      <c r="E406" s="6">
        <v>45474.0</v>
      </c>
      <c r="F406" s="52">
        <f t="shared" si="1"/>
        <v>7</v>
      </c>
      <c r="G406" s="6">
        <v>45562.0</v>
      </c>
      <c r="H406" s="52">
        <f t="shared" si="2"/>
        <v>4</v>
      </c>
      <c r="I406" s="7" t="s">
        <v>41</v>
      </c>
      <c r="J406" s="10"/>
      <c r="K406" s="56"/>
      <c r="L406" s="10"/>
      <c r="M406" s="10"/>
      <c r="N406" s="7" t="s">
        <v>18</v>
      </c>
      <c r="O406" s="10"/>
    </row>
    <row r="407">
      <c r="A407" s="6">
        <v>45705.0</v>
      </c>
      <c r="B407" s="10"/>
      <c r="C407" s="7">
        <v>228445.0</v>
      </c>
      <c r="D407" s="7" t="s">
        <v>137</v>
      </c>
      <c r="E407" s="6">
        <v>45474.0</v>
      </c>
      <c r="F407" s="52">
        <f t="shared" si="1"/>
        <v>7</v>
      </c>
      <c r="G407" s="6">
        <v>45558.0</v>
      </c>
      <c r="H407" s="52">
        <f t="shared" si="2"/>
        <v>4</v>
      </c>
      <c r="I407" s="7" t="s">
        <v>60</v>
      </c>
      <c r="J407" s="10"/>
      <c r="K407" s="56"/>
      <c r="L407" s="10"/>
      <c r="M407" s="10"/>
      <c r="N407" s="7" t="s">
        <v>18</v>
      </c>
      <c r="O407" s="10"/>
    </row>
    <row r="408">
      <c r="A408" s="6">
        <v>45706.0</v>
      </c>
      <c r="B408" s="6">
        <v>45706.0</v>
      </c>
      <c r="C408" s="7">
        <v>223765.0</v>
      </c>
      <c r="D408" s="7" t="s">
        <v>137</v>
      </c>
      <c r="E408" s="6">
        <v>45474.0</v>
      </c>
      <c r="F408" s="52">
        <f t="shared" si="1"/>
        <v>7</v>
      </c>
      <c r="G408" s="6">
        <v>45509.0</v>
      </c>
      <c r="H408" s="52">
        <f t="shared" si="2"/>
        <v>6</v>
      </c>
      <c r="I408" s="7" t="s">
        <v>44</v>
      </c>
      <c r="J408" s="7">
        <v>120.0</v>
      </c>
      <c r="K408" s="53">
        <v>12000.0</v>
      </c>
      <c r="L408" s="7" t="s">
        <v>66</v>
      </c>
      <c r="M408" s="10"/>
      <c r="N408" s="7" t="s">
        <v>16</v>
      </c>
      <c r="O408" s="10"/>
    </row>
    <row r="409">
      <c r="A409" s="6">
        <v>45705.0</v>
      </c>
      <c r="B409" s="10"/>
      <c r="C409" s="7">
        <v>231297.0</v>
      </c>
      <c r="D409" s="7" t="s">
        <v>137</v>
      </c>
      <c r="E409" s="6">
        <v>45536.0</v>
      </c>
      <c r="F409" s="52">
        <f t="shared" si="1"/>
        <v>5</v>
      </c>
      <c r="G409" s="9">
        <v>45582.0</v>
      </c>
      <c r="H409" s="52">
        <f t="shared" si="2"/>
        <v>4</v>
      </c>
      <c r="I409" s="7" t="s">
        <v>48</v>
      </c>
      <c r="J409" s="10"/>
      <c r="K409" s="56"/>
      <c r="L409" s="10"/>
      <c r="M409" s="10"/>
      <c r="N409" s="7" t="s">
        <v>18</v>
      </c>
      <c r="O409" s="10"/>
    </row>
    <row r="410">
      <c r="A410" s="6">
        <v>45705.0</v>
      </c>
      <c r="B410" s="10"/>
      <c r="C410" s="7">
        <v>232873.0</v>
      </c>
      <c r="D410" s="7" t="s">
        <v>137</v>
      </c>
      <c r="E410" s="6">
        <v>45566.0</v>
      </c>
      <c r="F410" s="52">
        <f t="shared" si="1"/>
        <v>4</v>
      </c>
      <c r="G410" s="6">
        <v>45601.0</v>
      </c>
      <c r="H410" s="52">
        <f t="shared" si="2"/>
        <v>3</v>
      </c>
      <c r="I410" s="7" t="s">
        <v>69</v>
      </c>
      <c r="J410" s="10"/>
      <c r="K410" s="56"/>
      <c r="L410" s="10"/>
      <c r="M410" s="10"/>
      <c r="N410" s="7" t="s">
        <v>18</v>
      </c>
      <c r="O410" s="10"/>
    </row>
    <row r="411">
      <c r="A411" s="6">
        <v>45705.0</v>
      </c>
      <c r="B411" s="10"/>
      <c r="C411" s="7">
        <v>230508.0</v>
      </c>
      <c r="D411" s="7" t="s">
        <v>137</v>
      </c>
      <c r="E411" s="6">
        <v>45536.0</v>
      </c>
      <c r="F411" s="52">
        <f t="shared" si="1"/>
        <v>5</v>
      </c>
      <c r="G411" s="9">
        <v>45617.0</v>
      </c>
      <c r="H411" s="52">
        <f t="shared" si="2"/>
        <v>2</v>
      </c>
      <c r="I411" s="7" t="s">
        <v>60</v>
      </c>
      <c r="J411" s="10"/>
      <c r="K411" s="56"/>
      <c r="L411" s="10"/>
      <c r="M411" s="10"/>
      <c r="N411" s="7" t="s">
        <v>18</v>
      </c>
      <c r="O411" s="10"/>
    </row>
    <row r="412">
      <c r="A412" s="6">
        <v>45705.0</v>
      </c>
      <c r="B412" s="10"/>
      <c r="C412" s="7">
        <v>241065.0</v>
      </c>
      <c r="D412" s="7" t="s">
        <v>137</v>
      </c>
      <c r="E412" s="6">
        <v>45536.0</v>
      </c>
      <c r="F412" s="52">
        <f t="shared" si="1"/>
        <v>5</v>
      </c>
      <c r="G412" s="6">
        <v>45687.0</v>
      </c>
      <c r="H412" s="52">
        <f t="shared" si="2"/>
        <v>0</v>
      </c>
      <c r="I412" s="7" t="s">
        <v>60</v>
      </c>
      <c r="J412" s="10"/>
      <c r="K412" s="56"/>
      <c r="L412" s="10"/>
      <c r="M412" s="10"/>
      <c r="N412" s="7" t="s">
        <v>18</v>
      </c>
      <c r="O412" s="10"/>
    </row>
    <row r="413">
      <c r="A413" s="6">
        <v>45705.0</v>
      </c>
      <c r="B413" s="10"/>
      <c r="C413" s="7">
        <v>110620.0</v>
      </c>
      <c r="D413" s="7" t="s">
        <v>87</v>
      </c>
      <c r="E413" s="6">
        <v>44440.0</v>
      </c>
      <c r="F413" s="52">
        <f t="shared" si="1"/>
        <v>41</v>
      </c>
      <c r="G413" s="6">
        <v>44564.0</v>
      </c>
      <c r="H413" s="52">
        <f t="shared" si="2"/>
        <v>37</v>
      </c>
      <c r="I413" s="7" t="s">
        <v>69</v>
      </c>
      <c r="J413" s="10"/>
      <c r="K413" s="56"/>
      <c r="L413" s="10"/>
      <c r="M413" s="10"/>
      <c r="N413" s="7" t="s">
        <v>18</v>
      </c>
      <c r="O413" s="10"/>
    </row>
    <row r="414">
      <c r="A414" s="6">
        <v>45705.0</v>
      </c>
      <c r="B414" s="10"/>
      <c r="C414" s="7">
        <v>182116.0</v>
      </c>
      <c r="D414" s="7" t="s">
        <v>87</v>
      </c>
      <c r="E414" s="6">
        <v>45108.0</v>
      </c>
      <c r="F414" s="52">
        <f t="shared" si="1"/>
        <v>19</v>
      </c>
      <c r="G414" s="6">
        <v>45152.0</v>
      </c>
      <c r="H414" s="52">
        <f t="shared" si="2"/>
        <v>18</v>
      </c>
      <c r="I414" s="7" t="s">
        <v>69</v>
      </c>
      <c r="J414" s="10"/>
      <c r="K414" s="56"/>
      <c r="L414" s="10"/>
      <c r="M414" s="10"/>
      <c r="N414" s="7" t="s">
        <v>18</v>
      </c>
      <c r="O414" s="10"/>
    </row>
    <row r="415">
      <c r="A415" s="6">
        <v>45705.0</v>
      </c>
      <c r="B415" s="10"/>
      <c r="C415" s="7">
        <v>169612.0</v>
      </c>
      <c r="D415" s="7" t="s">
        <v>87</v>
      </c>
      <c r="E415" s="6">
        <v>45017.0</v>
      </c>
      <c r="F415" s="52">
        <f t="shared" si="1"/>
        <v>22</v>
      </c>
      <c r="G415" s="6">
        <v>45069.0</v>
      </c>
      <c r="H415" s="52">
        <f t="shared" si="2"/>
        <v>20</v>
      </c>
      <c r="I415" s="7" t="s">
        <v>44</v>
      </c>
      <c r="J415" s="10"/>
      <c r="K415" s="56"/>
      <c r="L415" s="10"/>
      <c r="M415" s="10"/>
      <c r="N415" s="7" t="s">
        <v>18</v>
      </c>
      <c r="O415" s="10"/>
    </row>
    <row r="416">
      <c r="A416" s="6">
        <v>45705.0</v>
      </c>
      <c r="B416" s="10"/>
      <c r="C416" s="7">
        <v>173535.0</v>
      </c>
      <c r="D416" s="7" t="s">
        <v>87</v>
      </c>
      <c r="E416" s="6">
        <v>43831.0</v>
      </c>
      <c r="F416" s="52">
        <f t="shared" si="1"/>
        <v>61</v>
      </c>
      <c r="G416" s="6">
        <v>45082.0</v>
      </c>
      <c r="H416" s="52">
        <f t="shared" si="2"/>
        <v>20</v>
      </c>
      <c r="I416" s="7" t="s">
        <v>56</v>
      </c>
      <c r="J416" s="10"/>
      <c r="K416" s="56"/>
      <c r="L416" s="10"/>
      <c r="M416" s="10"/>
      <c r="N416" s="7" t="s">
        <v>18</v>
      </c>
      <c r="O416" s="10"/>
    </row>
    <row r="417">
      <c r="A417" s="6">
        <v>45705.0</v>
      </c>
      <c r="B417" s="10"/>
      <c r="C417" s="7">
        <v>180794.0</v>
      </c>
      <c r="D417" s="7" t="s">
        <v>87</v>
      </c>
      <c r="E417" s="6">
        <v>44958.0</v>
      </c>
      <c r="F417" s="52">
        <f t="shared" si="1"/>
        <v>24</v>
      </c>
      <c r="G417" s="6">
        <v>45141.0</v>
      </c>
      <c r="H417" s="52">
        <f t="shared" si="2"/>
        <v>18</v>
      </c>
      <c r="I417" s="7" t="s">
        <v>117</v>
      </c>
      <c r="J417" s="10"/>
      <c r="K417" s="56"/>
      <c r="L417" s="10"/>
      <c r="M417" s="10"/>
      <c r="N417" s="7" t="s">
        <v>18</v>
      </c>
      <c r="O417" s="10"/>
    </row>
    <row r="418">
      <c r="A418" s="6">
        <v>45705.0</v>
      </c>
      <c r="B418" s="10"/>
      <c r="C418" s="7">
        <v>186808.0</v>
      </c>
      <c r="D418" s="7" t="s">
        <v>87</v>
      </c>
      <c r="E418" s="6">
        <v>45078.0</v>
      </c>
      <c r="F418" s="52">
        <f t="shared" si="1"/>
        <v>20</v>
      </c>
      <c r="G418" s="6">
        <v>45195.0</v>
      </c>
      <c r="H418" s="52">
        <f t="shared" si="2"/>
        <v>16</v>
      </c>
      <c r="I418" s="7" t="s">
        <v>69</v>
      </c>
      <c r="J418" s="10"/>
      <c r="K418" s="56"/>
      <c r="L418" s="10"/>
      <c r="M418" s="10"/>
      <c r="N418" s="7" t="s">
        <v>18</v>
      </c>
      <c r="O418" s="10"/>
    </row>
    <row r="419">
      <c r="A419" s="6">
        <v>45705.0</v>
      </c>
      <c r="B419" s="10"/>
      <c r="C419" s="7">
        <v>194005.0</v>
      </c>
      <c r="D419" s="7" t="s">
        <v>87</v>
      </c>
      <c r="E419" s="6">
        <v>45231.0</v>
      </c>
      <c r="F419" s="52">
        <f t="shared" si="1"/>
        <v>15</v>
      </c>
      <c r="G419" s="9">
        <v>45254.0</v>
      </c>
      <c r="H419" s="52">
        <f t="shared" si="2"/>
        <v>14</v>
      </c>
      <c r="I419" s="7" t="s">
        <v>44</v>
      </c>
      <c r="J419" s="10"/>
      <c r="K419" s="56"/>
      <c r="L419" s="10"/>
      <c r="M419" s="10"/>
      <c r="N419" s="7" t="s">
        <v>18</v>
      </c>
      <c r="O419" s="10"/>
    </row>
    <row r="420">
      <c r="A420" s="6">
        <v>45705.0</v>
      </c>
      <c r="B420" s="10"/>
      <c r="C420" s="7">
        <v>199544.0</v>
      </c>
      <c r="D420" s="7" t="s">
        <v>87</v>
      </c>
      <c r="E420" s="6">
        <v>45078.0</v>
      </c>
      <c r="F420" s="52">
        <f t="shared" si="1"/>
        <v>20</v>
      </c>
      <c r="G420" s="6">
        <v>45314.0</v>
      </c>
      <c r="H420" s="52">
        <f t="shared" si="2"/>
        <v>12</v>
      </c>
      <c r="I420" s="7" t="s">
        <v>117</v>
      </c>
      <c r="J420" s="10"/>
      <c r="K420" s="56"/>
      <c r="L420" s="10"/>
      <c r="M420" s="10"/>
      <c r="N420" s="7" t="s">
        <v>18</v>
      </c>
      <c r="O420" s="10"/>
    </row>
    <row r="421">
      <c r="A421" s="6">
        <v>45705.0</v>
      </c>
      <c r="B421" s="10"/>
      <c r="C421" s="7">
        <v>174768.0</v>
      </c>
      <c r="D421" s="7" t="s">
        <v>87</v>
      </c>
      <c r="E421" s="6">
        <v>45170.0</v>
      </c>
      <c r="F421" s="52">
        <f t="shared" si="1"/>
        <v>17</v>
      </c>
      <c r="G421" s="6">
        <v>45264.0</v>
      </c>
      <c r="H421" s="52">
        <f t="shared" si="2"/>
        <v>14</v>
      </c>
      <c r="I421" s="7" t="s">
        <v>44</v>
      </c>
      <c r="J421" s="10"/>
      <c r="K421" s="56"/>
      <c r="L421" s="10"/>
      <c r="M421" s="10"/>
      <c r="N421" s="7" t="s">
        <v>18</v>
      </c>
      <c r="O421" s="10"/>
    </row>
    <row r="422">
      <c r="A422" s="6">
        <v>45705.0</v>
      </c>
      <c r="B422" s="10"/>
      <c r="C422" s="7">
        <v>201964.0</v>
      </c>
      <c r="D422" s="7" t="s">
        <v>87</v>
      </c>
      <c r="E422" s="6">
        <v>45323.0</v>
      </c>
      <c r="F422" s="52">
        <f t="shared" si="1"/>
        <v>12</v>
      </c>
      <c r="G422" s="6">
        <v>45363.0</v>
      </c>
      <c r="H422" s="52">
        <f t="shared" si="2"/>
        <v>11</v>
      </c>
      <c r="I422" s="7" t="s">
        <v>44</v>
      </c>
      <c r="J422" s="10"/>
      <c r="K422" s="56"/>
      <c r="L422" s="10"/>
      <c r="M422" s="10"/>
      <c r="N422" s="7" t="s">
        <v>18</v>
      </c>
      <c r="O422" s="10"/>
    </row>
    <row r="423">
      <c r="A423" s="6">
        <v>45705.0</v>
      </c>
      <c r="B423" s="10"/>
      <c r="C423" s="7">
        <v>210689.0</v>
      </c>
      <c r="D423" s="7" t="s">
        <v>87</v>
      </c>
      <c r="E423" s="6">
        <v>45170.0</v>
      </c>
      <c r="F423" s="52">
        <f t="shared" si="1"/>
        <v>17</v>
      </c>
      <c r="G423" s="6">
        <v>45398.0</v>
      </c>
      <c r="H423" s="52">
        <f t="shared" si="2"/>
        <v>10</v>
      </c>
      <c r="I423" s="7" t="s">
        <v>44</v>
      </c>
      <c r="J423" s="10"/>
      <c r="K423" s="56"/>
      <c r="L423" s="10"/>
      <c r="M423" s="10"/>
      <c r="N423" s="7" t="s">
        <v>18</v>
      </c>
      <c r="O423" s="10"/>
    </row>
    <row r="424">
      <c r="A424" s="6">
        <v>45705.0</v>
      </c>
      <c r="B424" s="10"/>
      <c r="C424" s="7">
        <v>216101.0</v>
      </c>
      <c r="D424" s="7" t="s">
        <v>87</v>
      </c>
      <c r="E424" s="6">
        <v>45413.0</v>
      </c>
      <c r="F424" s="52">
        <f t="shared" si="1"/>
        <v>9</v>
      </c>
      <c r="G424" s="6">
        <v>45440.0</v>
      </c>
      <c r="H424" s="52">
        <f t="shared" si="2"/>
        <v>8</v>
      </c>
      <c r="I424" s="7" t="s">
        <v>56</v>
      </c>
      <c r="J424" s="10"/>
      <c r="K424" s="56"/>
      <c r="L424" s="10"/>
      <c r="M424" s="10"/>
      <c r="N424" s="7" t="s">
        <v>18</v>
      </c>
      <c r="O424" s="10"/>
    </row>
    <row r="425">
      <c r="A425" s="6">
        <v>45705.0</v>
      </c>
      <c r="B425" s="10"/>
      <c r="C425" s="7">
        <v>222326.0</v>
      </c>
      <c r="D425" s="7" t="s">
        <v>139</v>
      </c>
      <c r="E425" s="6">
        <v>45474.0</v>
      </c>
      <c r="F425" s="52">
        <f t="shared" si="1"/>
        <v>7</v>
      </c>
      <c r="G425" s="6">
        <v>45512.0</v>
      </c>
      <c r="H425" s="52">
        <f t="shared" si="2"/>
        <v>6</v>
      </c>
      <c r="I425" s="7" t="s">
        <v>56</v>
      </c>
      <c r="J425" s="10"/>
      <c r="K425" s="56"/>
      <c r="L425" s="10"/>
      <c r="M425" s="10"/>
      <c r="N425" s="7" t="s">
        <v>18</v>
      </c>
      <c r="O425" s="10"/>
    </row>
    <row r="426">
      <c r="A426" s="6">
        <v>45705.0</v>
      </c>
      <c r="B426" s="10"/>
      <c r="C426" s="7">
        <v>235990.0</v>
      </c>
      <c r="D426" s="7" t="s">
        <v>139</v>
      </c>
      <c r="E426" s="6">
        <v>45566.0</v>
      </c>
      <c r="F426" s="52">
        <f t="shared" si="1"/>
        <v>4</v>
      </c>
      <c r="G426" s="6">
        <v>45628.0</v>
      </c>
      <c r="H426" s="52">
        <f t="shared" si="2"/>
        <v>2</v>
      </c>
      <c r="I426" s="7" t="s">
        <v>44</v>
      </c>
      <c r="J426" s="10"/>
      <c r="K426" s="56"/>
      <c r="L426" s="10"/>
      <c r="M426" s="10"/>
      <c r="N426" s="7" t="s">
        <v>18</v>
      </c>
      <c r="O426" s="10"/>
    </row>
    <row r="427">
      <c r="A427" s="6">
        <v>45705.0</v>
      </c>
      <c r="B427" s="10"/>
      <c r="C427" s="7">
        <v>214192.0</v>
      </c>
      <c r="D427" s="7" t="s">
        <v>139</v>
      </c>
      <c r="E427" s="6">
        <v>45444.0</v>
      </c>
      <c r="F427" s="52">
        <f t="shared" si="1"/>
        <v>8</v>
      </c>
      <c r="G427" s="6">
        <v>45513.0</v>
      </c>
      <c r="H427" s="52">
        <f t="shared" si="2"/>
        <v>6</v>
      </c>
      <c r="I427" s="7" t="s">
        <v>44</v>
      </c>
      <c r="J427" s="10"/>
      <c r="K427" s="56"/>
      <c r="L427" s="10"/>
      <c r="M427" s="10"/>
      <c r="N427" s="7" t="s">
        <v>18</v>
      </c>
      <c r="O427" s="10"/>
    </row>
    <row r="428">
      <c r="A428" s="6">
        <v>45705.0</v>
      </c>
      <c r="B428" s="10"/>
      <c r="C428" s="7">
        <v>219632.0</v>
      </c>
      <c r="D428" s="7" t="s">
        <v>139</v>
      </c>
      <c r="E428" s="6">
        <v>45413.0</v>
      </c>
      <c r="F428" s="52">
        <f t="shared" si="1"/>
        <v>9</v>
      </c>
      <c r="G428" s="6">
        <v>45471.0</v>
      </c>
      <c r="H428" s="52">
        <f t="shared" si="2"/>
        <v>7</v>
      </c>
      <c r="I428" s="7" t="s">
        <v>56</v>
      </c>
      <c r="J428" s="10"/>
      <c r="K428" s="56"/>
      <c r="L428" s="10"/>
      <c r="M428" s="10"/>
      <c r="N428" s="7" t="s">
        <v>18</v>
      </c>
      <c r="O428" s="10"/>
    </row>
    <row r="429">
      <c r="A429" s="6">
        <v>45705.0</v>
      </c>
      <c r="B429" s="10"/>
      <c r="C429" s="7">
        <v>220037.0</v>
      </c>
      <c r="D429" s="7" t="s">
        <v>139</v>
      </c>
      <c r="E429" s="6">
        <v>45474.0</v>
      </c>
      <c r="F429" s="52">
        <f t="shared" si="1"/>
        <v>7</v>
      </c>
      <c r="G429" s="6">
        <v>45400.0</v>
      </c>
      <c r="H429" s="52">
        <f t="shared" si="2"/>
        <v>10</v>
      </c>
      <c r="I429" s="7" t="s">
        <v>44</v>
      </c>
      <c r="J429" s="10"/>
      <c r="K429" s="56"/>
      <c r="L429" s="10"/>
      <c r="M429" s="10"/>
      <c r="N429" s="7" t="s">
        <v>18</v>
      </c>
      <c r="O429" s="10"/>
    </row>
    <row r="430">
      <c r="A430" s="6">
        <v>45705.0</v>
      </c>
      <c r="B430" s="10"/>
      <c r="C430" s="7">
        <v>226228.0</v>
      </c>
      <c r="D430" s="7" t="s">
        <v>139</v>
      </c>
      <c r="E430" s="6">
        <v>45474.0</v>
      </c>
      <c r="F430" s="52">
        <f t="shared" si="1"/>
        <v>7</v>
      </c>
      <c r="G430" s="6">
        <v>45532.0</v>
      </c>
      <c r="H430" s="52">
        <f t="shared" si="2"/>
        <v>5</v>
      </c>
      <c r="I430" s="7" t="s">
        <v>56</v>
      </c>
      <c r="J430" s="10"/>
      <c r="K430" s="56"/>
      <c r="L430" s="10"/>
      <c r="M430" s="10"/>
      <c r="N430" s="7" t="s">
        <v>18</v>
      </c>
      <c r="O430" s="10"/>
    </row>
    <row r="431">
      <c r="A431" s="6">
        <v>45705.0</v>
      </c>
      <c r="B431" s="10"/>
      <c r="C431" s="7">
        <v>227645.0</v>
      </c>
      <c r="D431" s="7" t="s">
        <v>139</v>
      </c>
      <c r="E431" s="6">
        <v>45505.0</v>
      </c>
      <c r="F431" s="52">
        <f t="shared" si="1"/>
        <v>6</v>
      </c>
      <c r="G431" s="6">
        <v>45547.0</v>
      </c>
      <c r="H431" s="52">
        <f t="shared" si="2"/>
        <v>5</v>
      </c>
      <c r="I431" s="7" t="s">
        <v>48</v>
      </c>
      <c r="J431" s="10"/>
      <c r="K431" s="56"/>
      <c r="L431" s="10"/>
      <c r="M431" s="10"/>
      <c r="N431" s="7" t="s">
        <v>18</v>
      </c>
      <c r="O431" s="10"/>
    </row>
    <row r="432">
      <c r="A432" s="6">
        <v>45705.0</v>
      </c>
      <c r="B432" s="10"/>
      <c r="C432" s="7">
        <v>227087.0</v>
      </c>
      <c r="D432" s="7" t="s">
        <v>139</v>
      </c>
      <c r="E432" s="6">
        <v>45505.0</v>
      </c>
      <c r="F432" s="52">
        <f t="shared" si="1"/>
        <v>6</v>
      </c>
      <c r="G432" s="6">
        <v>45560.0</v>
      </c>
      <c r="H432" s="52">
        <f t="shared" si="2"/>
        <v>4</v>
      </c>
      <c r="I432" s="7" t="s">
        <v>60</v>
      </c>
      <c r="J432" s="10"/>
      <c r="K432" s="56"/>
      <c r="L432" s="10"/>
      <c r="M432" s="10"/>
      <c r="N432" s="7" t="s">
        <v>18</v>
      </c>
      <c r="O432" s="10"/>
    </row>
    <row r="433">
      <c r="A433" s="6">
        <v>45705.0</v>
      </c>
      <c r="B433" s="10"/>
      <c r="C433" s="7">
        <v>230297.0</v>
      </c>
      <c r="D433" s="7" t="s">
        <v>139</v>
      </c>
      <c r="E433" s="6">
        <v>45536.0</v>
      </c>
      <c r="F433" s="52">
        <f t="shared" si="1"/>
        <v>5</v>
      </c>
      <c r="G433" s="6">
        <v>45573.0</v>
      </c>
      <c r="H433" s="52">
        <f t="shared" si="2"/>
        <v>4</v>
      </c>
      <c r="I433" s="7" t="s">
        <v>44</v>
      </c>
      <c r="J433" s="10"/>
      <c r="K433" s="56"/>
      <c r="L433" s="10"/>
      <c r="M433" s="10"/>
      <c r="N433" s="7" t="s">
        <v>18</v>
      </c>
      <c r="O433" s="10"/>
    </row>
    <row r="434">
      <c r="A434" s="6">
        <v>45705.0</v>
      </c>
      <c r="B434" s="10"/>
      <c r="C434" s="7">
        <v>232458.0</v>
      </c>
      <c r="D434" s="7" t="s">
        <v>139</v>
      </c>
      <c r="E434" s="6">
        <v>45536.0</v>
      </c>
      <c r="F434" s="52">
        <f t="shared" si="1"/>
        <v>5</v>
      </c>
      <c r="G434" s="9">
        <v>45594.0</v>
      </c>
      <c r="H434" s="52">
        <f t="shared" si="2"/>
        <v>3</v>
      </c>
      <c r="I434" s="7" t="s">
        <v>70</v>
      </c>
      <c r="J434" s="10"/>
      <c r="K434" s="56"/>
      <c r="L434" s="10"/>
      <c r="M434" s="10"/>
      <c r="N434" s="7" t="s">
        <v>18</v>
      </c>
      <c r="O434" s="10"/>
    </row>
    <row r="435">
      <c r="A435" s="6">
        <v>45705.0</v>
      </c>
      <c r="B435" s="10"/>
      <c r="C435" s="7">
        <v>229097.0</v>
      </c>
      <c r="D435" s="7" t="s">
        <v>139</v>
      </c>
      <c r="E435" s="6">
        <v>45566.0</v>
      </c>
      <c r="F435" s="52">
        <f t="shared" si="1"/>
        <v>4</v>
      </c>
      <c r="G435" s="6">
        <v>45543.0</v>
      </c>
      <c r="H435" s="52">
        <f t="shared" si="2"/>
        <v>5</v>
      </c>
      <c r="I435" s="7" t="s">
        <v>48</v>
      </c>
      <c r="J435" s="10"/>
      <c r="K435" s="56"/>
      <c r="L435" s="10"/>
      <c r="M435" s="10"/>
      <c r="N435" s="7" t="s">
        <v>18</v>
      </c>
      <c r="O435" s="10"/>
    </row>
    <row r="436">
      <c r="A436" s="6">
        <v>45705.0</v>
      </c>
      <c r="B436" s="10"/>
      <c r="C436" s="7">
        <v>234454.0</v>
      </c>
      <c r="D436" s="7" t="s">
        <v>139</v>
      </c>
      <c r="E436" s="6">
        <v>44986.0</v>
      </c>
      <c r="F436" s="52">
        <f t="shared" si="1"/>
        <v>23</v>
      </c>
      <c r="G436" s="9">
        <v>45615.0</v>
      </c>
      <c r="H436" s="52">
        <f t="shared" si="2"/>
        <v>2</v>
      </c>
      <c r="I436" s="7" t="s">
        <v>44</v>
      </c>
      <c r="J436" s="10"/>
      <c r="K436" s="56"/>
      <c r="L436" s="10"/>
      <c r="M436" s="10"/>
      <c r="N436" s="7" t="s">
        <v>18</v>
      </c>
      <c r="O436" s="10"/>
    </row>
    <row r="437">
      <c r="A437" s="6">
        <v>45705.0</v>
      </c>
      <c r="B437" s="10"/>
      <c r="C437" s="7">
        <v>235464.0</v>
      </c>
      <c r="D437" s="7" t="s">
        <v>139</v>
      </c>
      <c r="E437" s="6">
        <v>45536.0</v>
      </c>
      <c r="F437" s="52">
        <f t="shared" si="1"/>
        <v>5</v>
      </c>
      <c r="G437" s="9">
        <v>45625.0</v>
      </c>
      <c r="H437" s="52">
        <f t="shared" si="2"/>
        <v>2</v>
      </c>
      <c r="I437" s="7" t="s">
        <v>69</v>
      </c>
      <c r="J437" s="10"/>
      <c r="K437" s="56"/>
      <c r="L437" s="10"/>
      <c r="M437" s="10"/>
      <c r="N437" s="7" t="s">
        <v>18</v>
      </c>
      <c r="O437" s="10"/>
    </row>
    <row r="438">
      <c r="A438" s="6">
        <v>45705.0</v>
      </c>
      <c r="B438" s="10"/>
      <c r="C438" s="7">
        <v>236550.0</v>
      </c>
      <c r="D438" s="7" t="s">
        <v>139</v>
      </c>
      <c r="E438" s="6">
        <v>45566.0</v>
      </c>
      <c r="F438" s="52">
        <f t="shared" si="1"/>
        <v>4</v>
      </c>
      <c r="G438" s="6">
        <v>45635.0</v>
      </c>
      <c r="H438" s="52">
        <f t="shared" si="2"/>
        <v>2</v>
      </c>
      <c r="I438" s="7" t="s">
        <v>44</v>
      </c>
      <c r="J438" s="10"/>
      <c r="K438" s="56"/>
      <c r="L438" s="10"/>
      <c r="M438" s="10"/>
      <c r="N438" s="7" t="s">
        <v>18</v>
      </c>
      <c r="O438" s="10"/>
    </row>
    <row r="439">
      <c r="A439" s="6">
        <v>45705.0</v>
      </c>
      <c r="B439" s="10"/>
      <c r="C439" s="7">
        <v>237923.0</v>
      </c>
      <c r="D439" s="7" t="s">
        <v>139</v>
      </c>
      <c r="E439" s="6">
        <v>45627.0</v>
      </c>
      <c r="F439" s="52">
        <f t="shared" si="1"/>
        <v>2</v>
      </c>
      <c r="G439" s="9">
        <v>45656.0</v>
      </c>
      <c r="H439" s="52">
        <f t="shared" si="2"/>
        <v>1</v>
      </c>
      <c r="I439" s="7" t="s">
        <v>56</v>
      </c>
      <c r="J439" s="10"/>
      <c r="K439" s="56"/>
      <c r="L439" s="10"/>
      <c r="M439" s="10"/>
      <c r="N439" s="7" t="s">
        <v>18</v>
      </c>
      <c r="O439" s="10"/>
    </row>
    <row r="440">
      <c r="A440" s="6">
        <v>45705.0</v>
      </c>
      <c r="B440" s="10"/>
      <c r="C440" s="7">
        <v>238498.0</v>
      </c>
      <c r="D440" s="7" t="s">
        <v>139</v>
      </c>
      <c r="E440" s="6">
        <v>45627.0</v>
      </c>
      <c r="F440" s="52">
        <f t="shared" si="1"/>
        <v>2</v>
      </c>
      <c r="G440" s="6">
        <v>45664.0</v>
      </c>
      <c r="H440" s="52">
        <f t="shared" si="2"/>
        <v>1</v>
      </c>
      <c r="I440" s="7" t="s">
        <v>69</v>
      </c>
      <c r="J440" s="10"/>
      <c r="K440" s="56"/>
      <c r="L440" s="10"/>
      <c r="M440" s="10"/>
      <c r="N440" s="7" t="s">
        <v>18</v>
      </c>
      <c r="O440" s="10"/>
    </row>
    <row r="441">
      <c r="A441" s="6">
        <v>45705.0</v>
      </c>
      <c r="B441" s="10"/>
      <c r="C441" s="7">
        <v>218145.0</v>
      </c>
      <c r="D441" s="7" t="s">
        <v>139</v>
      </c>
      <c r="E441" s="6">
        <v>45566.0</v>
      </c>
      <c r="F441" s="52">
        <f t="shared" si="1"/>
        <v>4</v>
      </c>
      <c r="G441" s="6">
        <v>45667.0</v>
      </c>
      <c r="H441" s="52">
        <f t="shared" si="2"/>
        <v>1</v>
      </c>
      <c r="I441" s="7" t="s">
        <v>44</v>
      </c>
      <c r="J441" s="10"/>
      <c r="K441" s="56"/>
      <c r="L441" s="10"/>
      <c r="M441" s="10"/>
      <c r="N441" s="7" t="s">
        <v>18</v>
      </c>
      <c r="O441" s="10"/>
    </row>
    <row r="442">
      <c r="A442" s="6">
        <v>45705.0</v>
      </c>
      <c r="B442" s="10"/>
      <c r="C442" s="7">
        <v>240739.0</v>
      </c>
      <c r="D442" s="7" t="s">
        <v>139</v>
      </c>
      <c r="E442" s="6">
        <v>45413.0</v>
      </c>
      <c r="F442" s="52">
        <f t="shared" si="1"/>
        <v>9</v>
      </c>
      <c r="G442" s="6">
        <v>45684.0</v>
      </c>
      <c r="H442" s="52">
        <f t="shared" si="2"/>
        <v>0</v>
      </c>
      <c r="I442" s="7" t="s">
        <v>60</v>
      </c>
      <c r="J442" s="10"/>
      <c r="K442" s="56"/>
      <c r="L442" s="10"/>
      <c r="M442" s="10"/>
      <c r="N442" s="7" t="s">
        <v>18</v>
      </c>
      <c r="O442" s="10"/>
    </row>
    <row r="443">
      <c r="A443" s="6">
        <v>45705.0</v>
      </c>
      <c r="B443" s="10"/>
      <c r="C443" s="7">
        <v>242054.0</v>
      </c>
      <c r="D443" s="7" t="s">
        <v>139</v>
      </c>
      <c r="E443" s="6">
        <v>45627.0</v>
      </c>
      <c r="F443" s="52">
        <f t="shared" si="1"/>
        <v>2</v>
      </c>
      <c r="G443" s="6">
        <v>45694.0</v>
      </c>
      <c r="H443" s="52">
        <f t="shared" si="2"/>
        <v>0</v>
      </c>
      <c r="I443" s="7" t="s">
        <v>44</v>
      </c>
      <c r="J443" s="10"/>
      <c r="K443" s="56"/>
      <c r="L443" s="10"/>
      <c r="M443" s="10"/>
      <c r="N443" s="7" t="s">
        <v>18</v>
      </c>
      <c r="O443" s="10"/>
    </row>
    <row r="444">
      <c r="A444" s="6">
        <v>45705.0</v>
      </c>
      <c r="B444" s="10"/>
      <c r="C444" s="7">
        <v>242252.0</v>
      </c>
      <c r="D444" s="7" t="s">
        <v>139</v>
      </c>
      <c r="E444" s="6">
        <v>45658.0</v>
      </c>
      <c r="F444" s="52">
        <f t="shared" si="1"/>
        <v>1</v>
      </c>
      <c r="G444" s="6">
        <v>45698.0</v>
      </c>
      <c r="H444" s="52">
        <f t="shared" si="2"/>
        <v>0</v>
      </c>
      <c r="I444" s="7" t="s">
        <v>48</v>
      </c>
      <c r="J444" s="10"/>
      <c r="K444" s="56"/>
      <c r="L444" s="10"/>
      <c r="M444" s="10"/>
      <c r="N444" s="7" t="s">
        <v>18</v>
      </c>
      <c r="O444" s="10"/>
    </row>
    <row r="445">
      <c r="A445" s="6">
        <v>45705.0</v>
      </c>
      <c r="B445" s="10"/>
      <c r="C445" s="7">
        <v>188826.0</v>
      </c>
      <c r="D445" s="7" t="s">
        <v>140</v>
      </c>
      <c r="E445" s="6">
        <v>45078.0</v>
      </c>
      <c r="F445" s="52">
        <f t="shared" si="1"/>
        <v>20</v>
      </c>
      <c r="G445" s="6">
        <v>45208.0</v>
      </c>
      <c r="H445" s="52">
        <f t="shared" si="2"/>
        <v>16</v>
      </c>
      <c r="I445" s="7" t="s">
        <v>44</v>
      </c>
      <c r="J445" s="10"/>
      <c r="K445" s="56"/>
      <c r="L445" s="10"/>
      <c r="M445" s="10"/>
      <c r="N445" s="7" t="s">
        <v>18</v>
      </c>
      <c r="O445" s="10"/>
    </row>
    <row r="446">
      <c r="A446" s="6">
        <v>45705.0</v>
      </c>
      <c r="B446" s="10"/>
      <c r="C446" s="7">
        <v>220073.0</v>
      </c>
      <c r="D446" s="7" t="s">
        <v>140</v>
      </c>
      <c r="E446" s="6">
        <v>45383.0</v>
      </c>
      <c r="F446" s="52">
        <f t="shared" si="1"/>
        <v>10</v>
      </c>
      <c r="G446" s="6">
        <v>45478.0</v>
      </c>
      <c r="H446" s="52">
        <f t="shared" si="2"/>
        <v>7</v>
      </c>
      <c r="I446" s="7" t="s">
        <v>44</v>
      </c>
      <c r="J446" s="10"/>
      <c r="K446" s="56"/>
      <c r="L446" s="10"/>
      <c r="M446" s="10"/>
      <c r="N446" s="7" t="s">
        <v>18</v>
      </c>
      <c r="O446" s="10"/>
    </row>
    <row r="447">
      <c r="A447" s="6">
        <v>45705.0</v>
      </c>
      <c r="B447" s="10"/>
      <c r="C447" s="7">
        <v>184861.0</v>
      </c>
      <c r="D447" s="7" t="s">
        <v>140</v>
      </c>
      <c r="E447" s="6">
        <v>44986.0</v>
      </c>
      <c r="F447" s="52">
        <f t="shared" si="1"/>
        <v>23</v>
      </c>
      <c r="G447" s="6">
        <v>45235.0</v>
      </c>
      <c r="H447" s="52">
        <f t="shared" si="2"/>
        <v>15</v>
      </c>
      <c r="I447" s="7" t="s">
        <v>56</v>
      </c>
      <c r="J447" s="10"/>
      <c r="K447" s="56"/>
      <c r="L447" s="10"/>
      <c r="M447" s="10"/>
      <c r="N447" s="7" t="s">
        <v>18</v>
      </c>
      <c r="O447" s="10"/>
    </row>
    <row r="448">
      <c r="A448" s="6">
        <v>45705.0</v>
      </c>
      <c r="B448" s="10"/>
      <c r="C448" s="7">
        <v>237831.0</v>
      </c>
      <c r="D448" s="7" t="s">
        <v>140</v>
      </c>
      <c r="E448" s="6">
        <v>45505.0</v>
      </c>
      <c r="F448" s="52">
        <f t="shared" si="1"/>
        <v>6</v>
      </c>
      <c r="G448" s="9">
        <v>45653.0</v>
      </c>
      <c r="H448" s="52">
        <f t="shared" si="2"/>
        <v>1</v>
      </c>
      <c r="I448" s="7" t="s">
        <v>69</v>
      </c>
      <c r="J448" s="10"/>
      <c r="K448" s="56"/>
      <c r="L448" s="10"/>
      <c r="M448" s="10"/>
      <c r="N448" s="7" t="s">
        <v>18</v>
      </c>
      <c r="O448" s="10"/>
    </row>
    <row r="449">
      <c r="A449" s="6">
        <v>45705.0</v>
      </c>
      <c r="B449" s="10"/>
      <c r="C449" s="7">
        <v>215188.0</v>
      </c>
      <c r="D449" s="7" t="s">
        <v>140</v>
      </c>
      <c r="E449" s="6">
        <v>45323.0</v>
      </c>
      <c r="F449" s="52">
        <f t="shared" si="1"/>
        <v>12</v>
      </c>
      <c r="G449" s="6">
        <v>45439.0</v>
      </c>
      <c r="H449" s="52">
        <f t="shared" si="2"/>
        <v>8</v>
      </c>
      <c r="I449" s="7" t="s">
        <v>69</v>
      </c>
      <c r="J449" s="10"/>
      <c r="K449" s="56"/>
      <c r="L449" s="10"/>
      <c r="M449" s="10"/>
      <c r="N449" s="7" t="s">
        <v>18</v>
      </c>
      <c r="O449" s="10"/>
    </row>
    <row r="450">
      <c r="A450" s="6">
        <v>45705.0</v>
      </c>
      <c r="B450" s="10"/>
      <c r="C450" s="7">
        <v>208547.0</v>
      </c>
      <c r="D450" s="7" t="s">
        <v>140</v>
      </c>
      <c r="E450" s="6">
        <v>45474.0</v>
      </c>
      <c r="F450" s="52">
        <f t="shared" si="1"/>
        <v>7</v>
      </c>
      <c r="G450" s="6">
        <v>45539.0</v>
      </c>
      <c r="H450" s="52">
        <f t="shared" si="2"/>
        <v>5</v>
      </c>
      <c r="I450" s="7" t="s">
        <v>69</v>
      </c>
      <c r="J450" s="10"/>
      <c r="K450" s="56"/>
      <c r="L450" s="10"/>
      <c r="M450" s="10"/>
      <c r="N450" s="7" t="s">
        <v>18</v>
      </c>
      <c r="O450" s="10"/>
    </row>
    <row r="451">
      <c r="A451" s="6">
        <v>45705.0</v>
      </c>
      <c r="B451" s="10"/>
      <c r="C451" s="7">
        <v>111343.0</v>
      </c>
      <c r="D451" s="7" t="s">
        <v>92</v>
      </c>
      <c r="E451" s="6">
        <v>44501.0</v>
      </c>
      <c r="F451" s="52">
        <f t="shared" si="1"/>
        <v>39</v>
      </c>
      <c r="G451" s="6">
        <v>44569.0</v>
      </c>
      <c r="H451" s="52">
        <f t="shared" si="2"/>
        <v>37</v>
      </c>
      <c r="I451" s="7" t="s">
        <v>41</v>
      </c>
      <c r="J451" s="10"/>
      <c r="K451" s="56"/>
      <c r="L451" s="10"/>
      <c r="M451" s="10"/>
      <c r="N451" s="7" t="s">
        <v>18</v>
      </c>
      <c r="O451" s="10"/>
    </row>
    <row r="452">
      <c r="A452" s="6">
        <v>45705.0</v>
      </c>
      <c r="B452" s="10"/>
      <c r="C452" s="7">
        <v>236312.0</v>
      </c>
      <c r="D452" s="7" t="s">
        <v>92</v>
      </c>
      <c r="E452" s="6">
        <v>45474.0</v>
      </c>
      <c r="F452" s="52">
        <f t="shared" si="1"/>
        <v>7</v>
      </c>
      <c r="G452" s="6">
        <v>45630.0</v>
      </c>
      <c r="H452" s="52">
        <f t="shared" si="2"/>
        <v>2</v>
      </c>
      <c r="I452" s="7" t="s">
        <v>44</v>
      </c>
      <c r="J452" s="10"/>
      <c r="K452" s="56"/>
      <c r="L452" s="10"/>
      <c r="M452" s="10"/>
      <c r="N452" s="7" t="s">
        <v>18</v>
      </c>
      <c r="O452" s="10"/>
    </row>
    <row r="453">
      <c r="A453" s="6">
        <v>45705.0</v>
      </c>
      <c r="B453" s="10"/>
      <c r="C453" s="7">
        <v>194301.0</v>
      </c>
      <c r="D453" s="7" t="s">
        <v>92</v>
      </c>
      <c r="E453" s="6">
        <v>45170.0</v>
      </c>
      <c r="F453" s="52">
        <f t="shared" si="1"/>
        <v>17</v>
      </c>
      <c r="G453" s="9">
        <v>45259.0</v>
      </c>
      <c r="H453" s="52">
        <f t="shared" si="2"/>
        <v>14</v>
      </c>
      <c r="I453" s="7" t="s">
        <v>44</v>
      </c>
      <c r="J453" s="10"/>
      <c r="K453" s="56"/>
      <c r="L453" s="10"/>
      <c r="M453" s="10"/>
      <c r="N453" s="7" t="s">
        <v>18</v>
      </c>
      <c r="O453" s="10"/>
    </row>
    <row r="454">
      <c r="A454" s="6">
        <v>45705.0</v>
      </c>
      <c r="B454" s="10"/>
      <c r="C454" s="7">
        <v>202155.0</v>
      </c>
      <c r="D454" s="7" t="s">
        <v>92</v>
      </c>
      <c r="E454" s="6">
        <v>45323.0</v>
      </c>
      <c r="F454" s="52">
        <f t="shared" si="1"/>
        <v>12</v>
      </c>
      <c r="G454" s="6">
        <v>45334.0</v>
      </c>
      <c r="H454" s="52">
        <f t="shared" si="2"/>
        <v>12</v>
      </c>
      <c r="I454" s="7" t="s">
        <v>44</v>
      </c>
      <c r="J454" s="10"/>
      <c r="K454" s="56"/>
      <c r="L454" s="10"/>
      <c r="M454" s="10"/>
      <c r="N454" s="7" t="s">
        <v>18</v>
      </c>
      <c r="O454" s="10"/>
    </row>
    <row r="455">
      <c r="A455" s="6">
        <v>45705.0</v>
      </c>
      <c r="B455" s="10"/>
      <c r="C455" s="7">
        <v>216106.0</v>
      </c>
      <c r="D455" s="7" t="s">
        <v>92</v>
      </c>
      <c r="E455" s="6">
        <v>45413.0</v>
      </c>
      <c r="F455" s="52">
        <f t="shared" si="1"/>
        <v>9</v>
      </c>
      <c r="G455" s="6">
        <v>45484.0</v>
      </c>
      <c r="H455" s="52">
        <f t="shared" si="2"/>
        <v>7</v>
      </c>
      <c r="I455" s="7" t="s">
        <v>44</v>
      </c>
      <c r="J455" s="10"/>
      <c r="K455" s="56"/>
      <c r="L455" s="10"/>
      <c r="M455" s="10"/>
      <c r="N455" s="7" t="s">
        <v>18</v>
      </c>
      <c r="O455" s="10"/>
    </row>
    <row r="456">
      <c r="A456" s="6">
        <v>45705.0</v>
      </c>
      <c r="B456" s="10"/>
      <c r="C456" s="7">
        <v>223577.0</v>
      </c>
      <c r="D456" s="7" t="s">
        <v>92</v>
      </c>
      <c r="E456" s="6">
        <v>45474.0</v>
      </c>
      <c r="F456" s="52">
        <f t="shared" si="1"/>
        <v>7</v>
      </c>
      <c r="G456" s="6">
        <v>45506.0</v>
      </c>
      <c r="H456" s="52">
        <f t="shared" si="2"/>
        <v>6</v>
      </c>
      <c r="I456" s="7" t="s">
        <v>44</v>
      </c>
      <c r="J456" s="10"/>
      <c r="K456" s="56"/>
      <c r="L456" s="10"/>
      <c r="M456" s="10"/>
      <c r="N456" s="7" t="s">
        <v>18</v>
      </c>
      <c r="O456" s="10"/>
    </row>
    <row r="457">
      <c r="A457" s="6">
        <v>45705.0</v>
      </c>
      <c r="B457" s="10"/>
      <c r="C457" s="7">
        <v>237502.0</v>
      </c>
      <c r="D457" s="7" t="s">
        <v>92</v>
      </c>
      <c r="E457" s="6">
        <v>45474.0</v>
      </c>
      <c r="F457" s="52">
        <f t="shared" si="1"/>
        <v>7</v>
      </c>
      <c r="G457" s="9">
        <v>45644.0</v>
      </c>
      <c r="H457" s="52">
        <f t="shared" si="2"/>
        <v>2</v>
      </c>
      <c r="I457" s="7" t="s">
        <v>44</v>
      </c>
      <c r="J457" s="10"/>
      <c r="K457" s="56"/>
      <c r="L457" s="10"/>
      <c r="M457" s="10"/>
      <c r="N457" s="7" t="s">
        <v>18</v>
      </c>
      <c r="O457" s="10"/>
    </row>
    <row r="458">
      <c r="A458" s="6">
        <v>45705.0</v>
      </c>
      <c r="B458" s="10"/>
      <c r="C458" s="7">
        <v>232621.0</v>
      </c>
      <c r="D458" s="7" t="s">
        <v>92</v>
      </c>
      <c r="E458" s="6">
        <v>45566.0</v>
      </c>
      <c r="F458" s="52">
        <f t="shared" si="1"/>
        <v>4</v>
      </c>
      <c r="G458" s="9">
        <v>45593.0</v>
      </c>
      <c r="H458" s="52">
        <f t="shared" si="2"/>
        <v>3</v>
      </c>
      <c r="I458" s="7" t="s">
        <v>44</v>
      </c>
      <c r="J458" s="10"/>
      <c r="K458" s="56"/>
      <c r="L458" s="10"/>
      <c r="M458" s="10"/>
      <c r="N458" s="7" t="s">
        <v>18</v>
      </c>
      <c r="O458" s="10"/>
    </row>
    <row r="459">
      <c r="A459" s="6">
        <v>45705.0</v>
      </c>
      <c r="B459" s="10"/>
      <c r="C459" s="7">
        <v>138580.0</v>
      </c>
      <c r="D459" s="7" t="s">
        <v>92</v>
      </c>
      <c r="E459" s="6">
        <v>44743.0</v>
      </c>
      <c r="F459" s="52">
        <f t="shared" si="1"/>
        <v>31</v>
      </c>
      <c r="G459" s="6">
        <v>44770.0</v>
      </c>
      <c r="H459" s="52">
        <f t="shared" si="2"/>
        <v>30</v>
      </c>
      <c r="I459" s="7" t="s">
        <v>117</v>
      </c>
      <c r="J459" s="10"/>
      <c r="K459" s="56"/>
      <c r="L459" s="10"/>
      <c r="M459" s="10"/>
      <c r="N459" s="7" t="s">
        <v>18</v>
      </c>
      <c r="O459" s="10"/>
    </row>
    <row r="460">
      <c r="A460" s="6">
        <v>45706.0</v>
      </c>
      <c r="B460" s="10"/>
      <c r="C460" s="7">
        <v>239330.0</v>
      </c>
      <c r="D460" s="7" t="s">
        <v>92</v>
      </c>
      <c r="E460" s="6">
        <v>45108.0</v>
      </c>
      <c r="F460" s="52">
        <f t="shared" si="1"/>
        <v>19</v>
      </c>
      <c r="G460" s="6">
        <v>45671.0</v>
      </c>
      <c r="H460" s="52">
        <f t="shared" si="2"/>
        <v>1</v>
      </c>
      <c r="I460" s="7" t="s">
        <v>56</v>
      </c>
      <c r="J460" s="10"/>
      <c r="K460" s="53" t="s">
        <v>143</v>
      </c>
      <c r="L460" s="10"/>
      <c r="M460" s="10"/>
      <c r="N460" s="7" t="s">
        <v>19</v>
      </c>
      <c r="O460" s="10"/>
    </row>
    <row r="461">
      <c r="A461" s="6">
        <v>45705.0</v>
      </c>
      <c r="B461" s="10"/>
      <c r="C461" s="7">
        <v>196344.0</v>
      </c>
      <c r="D461" s="7" t="s">
        <v>92</v>
      </c>
      <c r="E461" s="6">
        <v>45200.0</v>
      </c>
      <c r="F461" s="52">
        <f t="shared" si="1"/>
        <v>16</v>
      </c>
      <c r="G461" s="9">
        <v>45280.0</v>
      </c>
      <c r="H461" s="52">
        <f t="shared" si="2"/>
        <v>13</v>
      </c>
      <c r="I461" s="7" t="s">
        <v>56</v>
      </c>
      <c r="J461" s="10"/>
      <c r="K461" s="56"/>
      <c r="L461" s="10"/>
      <c r="M461" s="10"/>
      <c r="N461" s="7" t="s">
        <v>18</v>
      </c>
      <c r="O461" s="10"/>
    </row>
    <row r="462">
      <c r="A462" s="6">
        <v>45705.0</v>
      </c>
      <c r="B462" s="10"/>
      <c r="C462" s="7">
        <v>207923.0</v>
      </c>
      <c r="D462" s="7" t="s">
        <v>92</v>
      </c>
      <c r="E462" s="6">
        <v>45292.0</v>
      </c>
      <c r="F462" s="52">
        <f t="shared" si="1"/>
        <v>13</v>
      </c>
      <c r="G462" s="6">
        <v>45377.0</v>
      </c>
      <c r="H462" s="52">
        <f t="shared" si="2"/>
        <v>10</v>
      </c>
      <c r="I462" s="7" t="s">
        <v>56</v>
      </c>
      <c r="J462" s="10"/>
      <c r="K462" s="56"/>
      <c r="L462" s="10"/>
      <c r="M462" s="10"/>
      <c r="N462" s="7" t="s">
        <v>18</v>
      </c>
      <c r="O462" s="10"/>
    </row>
    <row r="463">
      <c r="A463" s="6">
        <v>45705.0</v>
      </c>
      <c r="B463" s="10"/>
      <c r="C463" s="7">
        <v>219771.0</v>
      </c>
      <c r="D463" s="7" t="s">
        <v>92</v>
      </c>
      <c r="E463" s="6">
        <v>45444.0</v>
      </c>
      <c r="F463" s="52">
        <f t="shared" si="1"/>
        <v>8</v>
      </c>
      <c r="G463" s="6">
        <v>45471.0</v>
      </c>
      <c r="H463" s="52">
        <f t="shared" si="2"/>
        <v>7</v>
      </c>
      <c r="I463" s="7" t="s">
        <v>56</v>
      </c>
      <c r="J463" s="10"/>
      <c r="K463" s="56"/>
      <c r="L463" s="10"/>
      <c r="M463" s="10"/>
      <c r="N463" s="7" t="s">
        <v>18</v>
      </c>
      <c r="O463" s="10"/>
    </row>
    <row r="464">
      <c r="A464" s="6">
        <v>45705.0</v>
      </c>
      <c r="B464" s="10"/>
      <c r="C464" s="7">
        <v>229381.0</v>
      </c>
      <c r="D464" s="7" t="s">
        <v>92</v>
      </c>
      <c r="E464" s="6">
        <v>45536.0</v>
      </c>
      <c r="F464" s="52">
        <f t="shared" si="1"/>
        <v>5</v>
      </c>
      <c r="G464" s="6">
        <v>45562.0</v>
      </c>
      <c r="H464" s="52">
        <f t="shared" si="2"/>
        <v>4</v>
      </c>
      <c r="I464" s="7" t="s">
        <v>56</v>
      </c>
      <c r="J464" s="10"/>
      <c r="K464" s="56"/>
      <c r="L464" s="10"/>
      <c r="M464" s="10"/>
      <c r="N464" s="7" t="s">
        <v>18</v>
      </c>
      <c r="O464" s="10"/>
    </row>
    <row r="465">
      <c r="A465" s="6">
        <v>45705.0</v>
      </c>
      <c r="B465" s="10"/>
      <c r="C465" s="7">
        <v>217130.0</v>
      </c>
      <c r="D465" s="7" t="s">
        <v>92</v>
      </c>
      <c r="E465" s="6">
        <v>45413.0</v>
      </c>
      <c r="F465" s="52">
        <f t="shared" si="1"/>
        <v>9</v>
      </c>
      <c r="G465" s="6">
        <v>45450.0</v>
      </c>
      <c r="H465" s="52">
        <f t="shared" si="2"/>
        <v>8</v>
      </c>
      <c r="I465" s="7" t="s">
        <v>69</v>
      </c>
      <c r="J465" s="10"/>
      <c r="K465" s="56"/>
      <c r="L465" s="10"/>
      <c r="M465" s="10"/>
      <c r="N465" s="7" t="s">
        <v>18</v>
      </c>
      <c r="O465" s="10"/>
    </row>
    <row r="466">
      <c r="A466" s="6">
        <v>45705.0</v>
      </c>
      <c r="B466" s="10"/>
      <c r="C466" s="7">
        <v>238526.0</v>
      </c>
      <c r="D466" s="7" t="s">
        <v>92</v>
      </c>
      <c r="E466" s="6">
        <v>45627.0</v>
      </c>
      <c r="F466" s="52">
        <f t="shared" si="1"/>
        <v>2</v>
      </c>
      <c r="G466" s="6">
        <v>45664.0</v>
      </c>
      <c r="H466" s="52">
        <f t="shared" si="2"/>
        <v>1</v>
      </c>
      <c r="I466" s="7" t="s">
        <v>41</v>
      </c>
      <c r="J466" s="10"/>
      <c r="K466" s="56"/>
      <c r="L466" s="10"/>
      <c r="M466" s="10"/>
      <c r="N466" s="7" t="s">
        <v>18</v>
      </c>
      <c r="O466" s="10"/>
    </row>
    <row r="467">
      <c r="A467" s="6">
        <v>45705.0</v>
      </c>
      <c r="B467" s="10"/>
      <c r="C467" s="7">
        <v>225951.0</v>
      </c>
      <c r="D467" s="7" t="s">
        <v>92</v>
      </c>
      <c r="E467" s="6">
        <v>45566.0</v>
      </c>
      <c r="F467" s="52">
        <f t="shared" si="1"/>
        <v>4</v>
      </c>
      <c r="G467" s="6">
        <v>45679.0</v>
      </c>
      <c r="H467" s="52">
        <f t="shared" si="2"/>
        <v>0</v>
      </c>
      <c r="I467" s="7" t="s">
        <v>56</v>
      </c>
      <c r="J467" s="10"/>
      <c r="K467" s="56"/>
      <c r="L467" s="10"/>
      <c r="M467" s="10"/>
      <c r="N467" s="7" t="s">
        <v>18</v>
      </c>
      <c r="O467" s="10"/>
    </row>
    <row r="468">
      <c r="A468" s="6">
        <v>45705.0</v>
      </c>
      <c r="B468" s="10"/>
      <c r="C468" s="7">
        <v>242596.0</v>
      </c>
      <c r="D468" s="7" t="s">
        <v>92</v>
      </c>
      <c r="E468" s="6">
        <v>45658.0</v>
      </c>
      <c r="F468" s="52">
        <f t="shared" si="1"/>
        <v>1</v>
      </c>
      <c r="G468" s="6">
        <v>45333.0</v>
      </c>
      <c r="H468" s="52">
        <f t="shared" si="2"/>
        <v>12</v>
      </c>
      <c r="I468" s="7" t="s">
        <v>56</v>
      </c>
      <c r="J468" s="10"/>
      <c r="K468" s="56"/>
      <c r="L468" s="10"/>
      <c r="M468" s="10"/>
      <c r="N468" s="7" t="s">
        <v>18</v>
      </c>
      <c r="O468" s="10"/>
    </row>
    <row r="469">
      <c r="A469" s="6">
        <v>45705.0</v>
      </c>
      <c r="B469" s="10"/>
      <c r="C469" s="7">
        <v>136931.0</v>
      </c>
      <c r="D469" s="7" t="s">
        <v>93</v>
      </c>
      <c r="E469" s="6">
        <v>44682.0</v>
      </c>
      <c r="F469" s="52">
        <f t="shared" si="1"/>
        <v>33</v>
      </c>
      <c r="G469" s="6">
        <v>44756.0</v>
      </c>
      <c r="H469" s="52">
        <f t="shared" si="2"/>
        <v>31</v>
      </c>
      <c r="I469" s="7" t="s">
        <v>69</v>
      </c>
      <c r="J469" s="10"/>
      <c r="K469" s="56"/>
      <c r="L469" s="10"/>
      <c r="M469" s="10"/>
      <c r="N469" s="7" t="s">
        <v>18</v>
      </c>
      <c r="O469" s="10"/>
    </row>
    <row r="470">
      <c r="A470" s="6">
        <v>45705.0</v>
      </c>
      <c r="B470" s="10"/>
      <c r="C470" s="7">
        <v>219652.0</v>
      </c>
      <c r="D470" s="7" t="s">
        <v>93</v>
      </c>
      <c r="E470" s="6">
        <v>45413.0</v>
      </c>
      <c r="F470" s="52">
        <f t="shared" si="1"/>
        <v>9</v>
      </c>
      <c r="G470" s="6">
        <v>45471.0</v>
      </c>
      <c r="H470" s="52">
        <f t="shared" si="2"/>
        <v>7</v>
      </c>
      <c r="I470" s="7" t="s">
        <v>69</v>
      </c>
      <c r="J470" s="10"/>
      <c r="K470" s="56"/>
      <c r="L470" s="10"/>
      <c r="M470" s="10"/>
      <c r="N470" s="7" t="s">
        <v>18</v>
      </c>
      <c r="O470" s="10"/>
    </row>
    <row r="471">
      <c r="A471" s="6">
        <v>45705.0</v>
      </c>
      <c r="B471" s="10"/>
      <c r="C471" s="7">
        <v>239402.0</v>
      </c>
      <c r="D471" s="7" t="s">
        <v>93</v>
      </c>
      <c r="E471" s="6">
        <v>45383.0</v>
      </c>
      <c r="F471" s="52">
        <f t="shared" si="1"/>
        <v>10</v>
      </c>
      <c r="G471" s="6">
        <v>45671.0</v>
      </c>
      <c r="H471" s="52">
        <f t="shared" si="2"/>
        <v>1</v>
      </c>
      <c r="I471" s="7" t="s">
        <v>48</v>
      </c>
      <c r="J471" s="10"/>
      <c r="K471" s="56"/>
      <c r="L471" s="10"/>
      <c r="M471" s="10"/>
      <c r="N471" s="7" t="s">
        <v>18</v>
      </c>
      <c r="O471" s="10"/>
    </row>
    <row r="472">
      <c r="A472" s="6">
        <v>45705.0</v>
      </c>
      <c r="B472" s="10"/>
      <c r="C472" s="7">
        <v>232313.0</v>
      </c>
      <c r="D472" s="7" t="s">
        <v>93</v>
      </c>
      <c r="E472" s="6">
        <v>45566.0</v>
      </c>
      <c r="F472" s="52">
        <f t="shared" si="1"/>
        <v>4</v>
      </c>
      <c r="G472" s="9">
        <v>45594.0</v>
      </c>
      <c r="H472" s="52">
        <f t="shared" si="2"/>
        <v>3</v>
      </c>
      <c r="I472" s="7" t="s">
        <v>48</v>
      </c>
      <c r="J472" s="10"/>
      <c r="K472" s="56"/>
      <c r="L472" s="10"/>
      <c r="M472" s="10"/>
      <c r="N472" s="7" t="s">
        <v>18</v>
      </c>
      <c r="O472" s="10"/>
    </row>
    <row r="473">
      <c r="A473" s="6">
        <v>45705.0</v>
      </c>
      <c r="B473" s="10"/>
      <c r="C473" s="7">
        <v>148707.0</v>
      </c>
      <c r="D473" s="7" t="s">
        <v>93</v>
      </c>
      <c r="E473" s="6">
        <v>44835.0</v>
      </c>
      <c r="F473" s="52">
        <f t="shared" si="1"/>
        <v>28</v>
      </c>
      <c r="G473" s="9">
        <v>44860.0</v>
      </c>
      <c r="H473" s="52">
        <f t="shared" si="2"/>
        <v>27</v>
      </c>
      <c r="I473" s="7" t="s">
        <v>56</v>
      </c>
      <c r="J473" s="10"/>
      <c r="K473" s="56"/>
      <c r="L473" s="10"/>
      <c r="M473" s="10"/>
      <c r="N473" s="7" t="s">
        <v>18</v>
      </c>
      <c r="O473" s="10"/>
    </row>
    <row r="474">
      <c r="A474" s="6">
        <v>45705.0</v>
      </c>
      <c r="B474" s="10"/>
      <c r="C474" s="7">
        <v>74538.0</v>
      </c>
      <c r="D474" s="7" t="s">
        <v>93</v>
      </c>
      <c r="E474" s="6">
        <v>44197.0</v>
      </c>
      <c r="F474" s="52">
        <f t="shared" si="1"/>
        <v>49</v>
      </c>
      <c r="G474" s="6">
        <v>44218.0</v>
      </c>
      <c r="H474" s="52">
        <f t="shared" si="2"/>
        <v>48</v>
      </c>
      <c r="I474" s="7" t="s">
        <v>69</v>
      </c>
      <c r="J474" s="10"/>
      <c r="K474" s="56"/>
      <c r="L474" s="10"/>
      <c r="M474" s="10"/>
      <c r="N474" s="7" t="s">
        <v>18</v>
      </c>
      <c r="O474" s="10"/>
    </row>
    <row r="475">
      <c r="A475" s="6">
        <v>45705.0</v>
      </c>
      <c r="B475" s="10"/>
      <c r="C475" s="7">
        <v>241530.0</v>
      </c>
      <c r="D475" s="7" t="s">
        <v>93</v>
      </c>
      <c r="E475" s="6">
        <v>45658.0</v>
      </c>
      <c r="F475" s="52">
        <f t="shared" si="1"/>
        <v>1</v>
      </c>
      <c r="G475" s="6">
        <v>45691.0</v>
      </c>
      <c r="H475" s="52">
        <f t="shared" si="2"/>
        <v>0</v>
      </c>
      <c r="I475" s="7" t="s">
        <v>44</v>
      </c>
      <c r="J475" s="10"/>
      <c r="K475" s="56"/>
      <c r="L475" s="10"/>
      <c r="M475" s="10"/>
      <c r="N475" s="7" t="s">
        <v>18</v>
      </c>
      <c r="O475" s="10"/>
    </row>
    <row r="476">
      <c r="A476" s="6">
        <v>45705.0</v>
      </c>
      <c r="B476" s="10"/>
      <c r="C476" s="7">
        <v>210144.0</v>
      </c>
      <c r="D476" s="7" t="s">
        <v>93</v>
      </c>
      <c r="E476" s="6">
        <v>45323.0</v>
      </c>
      <c r="F476" s="52">
        <f t="shared" si="1"/>
        <v>12</v>
      </c>
      <c r="G476" s="6">
        <v>45393.0</v>
      </c>
      <c r="H476" s="52">
        <f t="shared" si="2"/>
        <v>10</v>
      </c>
      <c r="I476" s="7" t="s">
        <v>56</v>
      </c>
      <c r="J476" s="10"/>
      <c r="K476" s="56"/>
      <c r="L476" s="10"/>
      <c r="M476" s="10"/>
      <c r="N476" s="7" t="s">
        <v>18</v>
      </c>
      <c r="O476" s="10"/>
    </row>
    <row r="477">
      <c r="A477" s="6">
        <v>45705.0</v>
      </c>
      <c r="B477" s="10"/>
      <c r="C477" s="7">
        <v>222069.0</v>
      </c>
      <c r="D477" s="7" t="s">
        <v>93</v>
      </c>
      <c r="E477" s="6">
        <v>45413.0</v>
      </c>
      <c r="F477" s="52">
        <f t="shared" si="1"/>
        <v>9</v>
      </c>
      <c r="G477" s="6">
        <v>45492.0</v>
      </c>
      <c r="H477" s="52">
        <f t="shared" si="2"/>
        <v>6</v>
      </c>
      <c r="I477" s="7" t="s">
        <v>44</v>
      </c>
      <c r="J477" s="10"/>
      <c r="K477" s="56"/>
      <c r="L477" s="10"/>
      <c r="M477" s="10"/>
      <c r="N477" s="7" t="s">
        <v>18</v>
      </c>
      <c r="O477" s="10"/>
    </row>
    <row r="478">
      <c r="A478" s="6">
        <v>45705.0</v>
      </c>
      <c r="B478" s="10"/>
      <c r="C478" s="7">
        <v>230974.0</v>
      </c>
      <c r="D478" s="7" t="s">
        <v>93</v>
      </c>
      <c r="E478" s="6">
        <v>45536.0</v>
      </c>
      <c r="F478" s="52">
        <f t="shared" si="1"/>
        <v>5</v>
      </c>
      <c r="G478" s="9">
        <v>45579.0</v>
      </c>
      <c r="H478" s="52">
        <f t="shared" si="2"/>
        <v>4</v>
      </c>
      <c r="I478" s="7" t="s">
        <v>48</v>
      </c>
      <c r="J478" s="10"/>
      <c r="K478" s="56"/>
      <c r="L478" s="10"/>
      <c r="M478" s="10"/>
      <c r="N478" s="7" t="s">
        <v>18</v>
      </c>
      <c r="O478" s="10"/>
    </row>
    <row r="479">
      <c r="A479" s="6">
        <v>45705.0</v>
      </c>
      <c r="B479" s="10"/>
      <c r="C479" s="7">
        <v>235409.0</v>
      </c>
      <c r="D479" s="7" t="s">
        <v>93</v>
      </c>
      <c r="E479" s="6">
        <v>45597.0</v>
      </c>
      <c r="F479" s="52">
        <f t="shared" si="1"/>
        <v>3</v>
      </c>
      <c r="G479" s="9">
        <v>45622.0</v>
      </c>
      <c r="H479" s="52">
        <f t="shared" si="2"/>
        <v>2</v>
      </c>
      <c r="I479" s="7" t="s">
        <v>56</v>
      </c>
      <c r="J479" s="10"/>
      <c r="K479" s="56"/>
      <c r="L479" s="10"/>
      <c r="M479" s="10"/>
      <c r="N479" s="7" t="s">
        <v>18</v>
      </c>
      <c r="O479" s="10"/>
    </row>
    <row r="480">
      <c r="A480" s="6">
        <v>45705.0</v>
      </c>
      <c r="B480" s="10"/>
      <c r="C480" s="7">
        <v>238140.0</v>
      </c>
      <c r="D480" s="7" t="s">
        <v>93</v>
      </c>
      <c r="E480" s="6">
        <v>45444.0</v>
      </c>
      <c r="F480" s="52">
        <f t="shared" si="1"/>
        <v>8</v>
      </c>
      <c r="G480" s="6">
        <v>45663.0</v>
      </c>
      <c r="H480" s="52">
        <f t="shared" si="2"/>
        <v>1</v>
      </c>
      <c r="I480" s="7" t="s">
        <v>48</v>
      </c>
      <c r="J480" s="10"/>
      <c r="K480" s="56"/>
      <c r="L480" s="10"/>
      <c r="M480" s="10"/>
      <c r="N480" s="7" t="s">
        <v>18</v>
      </c>
      <c r="O480" s="10"/>
    </row>
    <row r="481">
      <c r="A481" s="6">
        <v>45705.0</v>
      </c>
      <c r="B481" s="10"/>
      <c r="C481" s="7">
        <v>240987.0</v>
      </c>
      <c r="D481" s="7" t="s">
        <v>93</v>
      </c>
      <c r="E481" s="6">
        <v>45658.0</v>
      </c>
      <c r="F481" s="52">
        <f t="shared" si="1"/>
        <v>1</v>
      </c>
      <c r="G481" s="6">
        <v>45686.0</v>
      </c>
      <c r="H481" s="52">
        <f t="shared" si="2"/>
        <v>0</v>
      </c>
      <c r="I481" s="7" t="s">
        <v>56</v>
      </c>
      <c r="J481" s="10"/>
      <c r="K481" s="56"/>
      <c r="L481" s="10"/>
      <c r="M481" s="10"/>
      <c r="N481" s="7" t="s">
        <v>18</v>
      </c>
      <c r="O481" s="10"/>
    </row>
    <row r="482">
      <c r="A482" s="6">
        <v>45705.0</v>
      </c>
      <c r="B482" s="10"/>
      <c r="C482" s="7">
        <v>242268.0</v>
      </c>
      <c r="D482" s="7" t="s">
        <v>93</v>
      </c>
      <c r="E482" s="6">
        <v>45536.0</v>
      </c>
      <c r="F482" s="52">
        <f t="shared" si="1"/>
        <v>5</v>
      </c>
      <c r="G482" s="6">
        <v>45695.0</v>
      </c>
      <c r="H482" s="52">
        <f t="shared" si="2"/>
        <v>0</v>
      </c>
      <c r="I482" s="7" t="s">
        <v>56</v>
      </c>
      <c r="J482" s="10"/>
      <c r="K482" s="56"/>
      <c r="L482" s="10"/>
      <c r="M482" s="10"/>
      <c r="N482" s="7" t="s">
        <v>18</v>
      </c>
      <c r="O482" s="10"/>
    </row>
    <row r="483">
      <c r="A483" s="6">
        <v>45705.0</v>
      </c>
      <c r="B483" s="10"/>
      <c r="C483" s="7">
        <v>211846.0</v>
      </c>
      <c r="D483" s="7" t="s">
        <v>94</v>
      </c>
      <c r="E483" s="6">
        <v>45323.0</v>
      </c>
      <c r="F483" s="52">
        <f t="shared" si="1"/>
        <v>12</v>
      </c>
      <c r="G483" s="6">
        <v>45411.0</v>
      </c>
      <c r="H483" s="52">
        <f t="shared" si="2"/>
        <v>9</v>
      </c>
      <c r="I483" s="7" t="s">
        <v>56</v>
      </c>
      <c r="J483" s="10"/>
      <c r="K483" s="56"/>
      <c r="L483" s="10"/>
      <c r="M483" s="10"/>
      <c r="N483" s="7" t="s">
        <v>18</v>
      </c>
      <c r="O483" s="10"/>
    </row>
    <row r="484">
      <c r="A484" s="6">
        <v>45705.0</v>
      </c>
      <c r="B484" s="10"/>
      <c r="C484" s="7">
        <v>226289.0</v>
      </c>
      <c r="D484" s="7" t="s">
        <v>94</v>
      </c>
      <c r="E484" s="6">
        <v>45505.0</v>
      </c>
      <c r="F484" s="52">
        <f t="shared" si="1"/>
        <v>6</v>
      </c>
      <c r="G484" s="6">
        <v>45546.0</v>
      </c>
      <c r="H484" s="52">
        <f t="shared" si="2"/>
        <v>5</v>
      </c>
      <c r="I484" s="7" t="s">
        <v>44</v>
      </c>
      <c r="J484" s="10"/>
      <c r="K484" s="56"/>
      <c r="L484" s="10"/>
      <c r="M484" s="10"/>
      <c r="N484" s="7" t="s">
        <v>18</v>
      </c>
      <c r="O484" s="10"/>
    </row>
    <row r="485">
      <c r="A485" s="6">
        <v>45705.0</v>
      </c>
      <c r="B485" s="10"/>
      <c r="C485" s="7">
        <v>198135.0</v>
      </c>
      <c r="D485" s="7" t="s">
        <v>95</v>
      </c>
      <c r="E485" s="6">
        <v>45231.0</v>
      </c>
      <c r="F485" s="52">
        <f t="shared" si="1"/>
        <v>15</v>
      </c>
      <c r="G485" s="6">
        <v>45311.0</v>
      </c>
      <c r="H485" s="52">
        <f t="shared" si="2"/>
        <v>12</v>
      </c>
      <c r="I485" s="7" t="s">
        <v>44</v>
      </c>
      <c r="J485" s="10"/>
      <c r="K485" s="56"/>
      <c r="L485" s="10"/>
      <c r="M485" s="10"/>
      <c r="N485" s="7" t="s">
        <v>18</v>
      </c>
      <c r="O485" s="10"/>
    </row>
    <row r="486">
      <c r="A486" s="6">
        <v>45705.0</v>
      </c>
      <c r="B486" s="10"/>
      <c r="C486" s="7">
        <v>183275.0</v>
      </c>
      <c r="D486" s="7" t="s">
        <v>95</v>
      </c>
      <c r="E486" s="6">
        <v>45108.0</v>
      </c>
      <c r="F486" s="52">
        <f t="shared" si="1"/>
        <v>19</v>
      </c>
      <c r="G486" s="6">
        <v>45161.0</v>
      </c>
      <c r="H486" s="52">
        <f t="shared" si="2"/>
        <v>17</v>
      </c>
      <c r="I486" s="7" t="s">
        <v>44</v>
      </c>
      <c r="J486" s="10"/>
      <c r="K486" s="56"/>
      <c r="L486" s="10"/>
      <c r="M486" s="10"/>
      <c r="N486" s="7" t="s">
        <v>18</v>
      </c>
      <c r="O486" s="10"/>
    </row>
    <row r="487">
      <c r="A487" s="6">
        <v>45705.0</v>
      </c>
      <c r="B487" s="10"/>
      <c r="C487" s="7">
        <v>229188.0</v>
      </c>
      <c r="D487" s="7" t="s">
        <v>95</v>
      </c>
      <c r="E487" s="6">
        <v>45505.0</v>
      </c>
      <c r="F487" s="52">
        <f t="shared" si="1"/>
        <v>6</v>
      </c>
      <c r="G487" s="6">
        <v>45562.0</v>
      </c>
      <c r="H487" s="52">
        <f t="shared" si="2"/>
        <v>4</v>
      </c>
      <c r="I487" s="7" t="s">
        <v>44</v>
      </c>
      <c r="J487" s="10"/>
      <c r="K487" s="56"/>
      <c r="L487" s="10"/>
      <c r="M487" s="10"/>
      <c r="N487" s="7" t="s">
        <v>18</v>
      </c>
      <c r="O487" s="10"/>
    </row>
    <row r="488">
      <c r="A488" s="6">
        <v>45705.0</v>
      </c>
      <c r="B488" s="10"/>
      <c r="C488" s="7">
        <v>236265.0</v>
      </c>
      <c r="D488" s="7" t="s">
        <v>95</v>
      </c>
      <c r="E488" s="6">
        <v>45566.0</v>
      </c>
      <c r="F488" s="52">
        <f t="shared" si="1"/>
        <v>4</v>
      </c>
      <c r="G488" s="6">
        <v>45630.0</v>
      </c>
      <c r="H488" s="52">
        <f t="shared" si="2"/>
        <v>2</v>
      </c>
      <c r="I488" s="7" t="s">
        <v>56</v>
      </c>
      <c r="J488" s="10"/>
      <c r="K488" s="56"/>
      <c r="L488" s="10"/>
      <c r="M488" s="10"/>
      <c r="N488" s="7" t="s">
        <v>18</v>
      </c>
      <c r="O488" s="10"/>
    </row>
    <row r="489">
      <c r="A489" s="6">
        <v>45705.0</v>
      </c>
      <c r="B489" s="10"/>
      <c r="C489" s="7">
        <v>223113.0</v>
      </c>
      <c r="D489" s="7" t="s">
        <v>95</v>
      </c>
      <c r="E489" s="6">
        <v>45627.0</v>
      </c>
      <c r="F489" s="52">
        <f t="shared" si="1"/>
        <v>2</v>
      </c>
      <c r="G489" s="6">
        <v>45679.0</v>
      </c>
      <c r="H489" s="52">
        <f t="shared" si="2"/>
        <v>0</v>
      </c>
      <c r="I489" s="7" t="s">
        <v>48</v>
      </c>
      <c r="J489" s="10"/>
      <c r="K489" s="56"/>
      <c r="L489" s="10"/>
      <c r="M489" s="10"/>
      <c r="N489" s="7" t="s">
        <v>18</v>
      </c>
      <c r="O489" s="10"/>
    </row>
    <row r="490">
      <c r="A490" s="6">
        <v>45705.0</v>
      </c>
      <c r="B490" s="10"/>
      <c r="C490" s="7">
        <v>221858.0</v>
      </c>
      <c r="D490" s="7" t="s">
        <v>95</v>
      </c>
      <c r="E490" s="6">
        <v>45413.0</v>
      </c>
      <c r="F490" s="52">
        <f t="shared" si="1"/>
        <v>9</v>
      </c>
      <c r="G490" s="6">
        <v>45498.0</v>
      </c>
      <c r="H490" s="52">
        <f t="shared" si="2"/>
        <v>6</v>
      </c>
      <c r="I490" s="7" t="s">
        <v>56</v>
      </c>
      <c r="J490" s="10"/>
      <c r="K490" s="56"/>
      <c r="L490" s="10"/>
      <c r="M490" s="10"/>
      <c r="N490" s="7" t="s">
        <v>18</v>
      </c>
      <c r="O490" s="10"/>
    </row>
    <row r="491">
      <c r="A491" s="6">
        <v>45705.0</v>
      </c>
      <c r="B491" s="10"/>
      <c r="C491" s="7">
        <v>235041.0</v>
      </c>
      <c r="D491" s="7" t="s">
        <v>95</v>
      </c>
      <c r="E491" s="6">
        <v>45566.0</v>
      </c>
      <c r="F491" s="52">
        <f t="shared" si="1"/>
        <v>4</v>
      </c>
      <c r="G491" s="9">
        <v>45618.0</v>
      </c>
      <c r="H491" s="52">
        <f t="shared" si="2"/>
        <v>2</v>
      </c>
      <c r="I491" s="7" t="s">
        <v>56</v>
      </c>
      <c r="J491" s="10"/>
      <c r="K491" s="56"/>
      <c r="L491" s="10"/>
      <c r="M491" s="10"/>
      <c r="N491" s="7" t="s">
        <v>18</v>
      </c>
      <c r="O491" s="10"/>
    </row>
    <row r="492">
      <c r="A492" s="6">
        <v>45705.0</v>
      </c>
      <c r="B492" s="10"/>
      <c r="C492" s="7">
        <v>237481.0</v>
      </c>
      <c r="D492" s="7" t="s">
        <v>95</v>
      </c>
      <c r="E492" s="6">
        <v>45505.0</v>
      </c>
      <c r="F492" s="52">
        <f t="shared" si="1"/>
        <v>6</v>
      </c>
      <c r="G492" s="6">
        <v>45664.0</v>
      </c>
      <c r="H492" s="52">
        <f t="shared" si="2"/>
        <v>1</v>
      </c>
      <c r="I492" s="7" t="s">
        <v>56</v>
      </c>
      <c r="J492" s="10"/>
      <c r="K492" s="56"/>
      <c r="L492" s="10"/>
      <c r="M492" s="10"/>
      <c r="N492" s="7" t="s">
        <v>18</v>
      </c>
      <c r="O492" s="10"/>
    </row>
    <row r="493">
      <c r="A493" s="6">
        <v>45705.0</v>
      </c>
      <c r="B493" s="10"/>
      <c r="C493" s="7">
        <v>241988.0</v>
      </c>
      <c r="D493" s="7" t="s">
        <v>95</v>
      </c>
      <c r="E493" s="6">
        <v>45689.0</v>
      </c>
      <c r="F493" s="52">
        <f t="shared" si="1"/>
        <v>0</v>
      </c>
      <c r="G493" s="6">
        <v>45695.0</v>
      </c>
      <c r="H493" s="52">
        <f t="shared" si="2"/>
        <v>0</v>
      </c>
      <c r="I493" s="7" t="s">
        <v>69</v>
      </c>
      <c r="J493" s="10"/>
      <c r="K493" s="56"/>
      <c r="L493" s="10"/>
      <c r="M493" s="10"/>
      <c r="N493" s="7" t="s">
        <v>18</v>
      </c>
      <c r="O493" s="10"/>
    </row>
    <row r="494">
      <c r="A494" s="6">
        <v>45705.0</v>
      </c>
      <c r="B494" s="10"/>
      <c r="C494" s="7">
        <v>230393.0</v>
      </c>
      <c r="D494" s="7" t="s">
        <v>96</v>
      </c>
      <c r="E494" s="6">
        <v>45566.0</v>
      </c>
      <c r="F494" s="52">
        <f t="shared" si="1"/>
        <v>4</v>
      </c>
      <c r="G494" s="6">
        <v>45574.0</v>
      </c>
      <c r="H494" s="52">
        <f t="shared" si="2"/>
        <v>4</v>
      </c>
      <c r="I494" s="7" t="s">
        <v>44</v>
      </c>
      <c r="J494" s="10"/>
      <c r="K494" s="56"/>
      <c r="L494" s="10"/>
      <c r="M494" s="10"/>
      <c r="N494" s="7" t="s">
        <v>18</v>
      </c>
      <c r="O494" s="10"/>
    </row>
    <row r="495">
      <c r="A495" s="6">
        <v>45705.0</v>
      </c>
      <c r="B495" s="10"/>
      <c r="C495" s="7">
        <v>219225.0</v>
      </c>
      <c r="D495" s="7" t="s">
        <v>96</v>
      </c>
      <c r="E495" s="6">
        <v>45444.0</v>
      </c>
      <c r="F495" s="52">
        <f t="shared" si="1"/>
        <v>8</v>
      </c>
      <c r="G495" s="6">
        <v>45469.0</v>
      </c>
      <c r="H495" s="52">
        <f t="shared" si="2"/>
        <v>7</v>
      </c>
      <c r="I495" s="7" t="s">
        <v>56</v>
      </c>
      <c r="J495" s="10"/>
      <c r="K495" s="56"/>
      <c r="L495" s="10"/>
      <c r="M495" s="10"/>
      <c r="N495" s="7" t="s">
        <v>18</v>
      </c>
      <c r="O495" s="10"/>
    </row>
    <row r="496">
      <c r="A496" s="6">
        <v>45705.0</v>
      </c>
      <c r="B496" s="10"/>
      <c r="C496" s="7">
        <v>235790.0</v>
      </c>
      <c r="D496" s="7" t="s">
        <v>96</v>
      </c>
      <c r="E496" s="6">
        <v>45566.0</v>
      </c>
      <c r="F496" s="52">
        <f t="shared" si="1"/>
        <v>4</v>
      </c>
      <c r="G496" s="6">
        <v>45632.0</v>
      </c>
      <c r="H496" s="52">
        <f t="shared" si="2"/>
        <v>2</v>
      </c>
      <c r="I496" s="7" t="s">
        <v>56</v>
      </c>
      <c r="J496" s="10"/>
      <c r="K496" s="56"/>
      <c r="L496" s="10"/>
      <c r="M496" s="10"/>
      <c r="N496" s="7" t="s">
        <v>18</v>
      </c>
      <c r="O496" s="10"/>
    </row>
    <row r="497">
      <c r="A497" s="6">
        <v>45705.0</v>
      </c>
      <c r="B497" s="10"/>
      <c r="C497" s="7">
        <v>218954.0</v>
      </c>
      <c r="D497" s="7" t="s">
        <v>96</v>
      </c>
      <c r="E497" s="6">
        <v>45444.0</v>
      </c>
      <c r="F497" s="52">
        <f t="shared" si="1"/>
        <v>8</v>
      </c>
      <c r="G497" s="6">
        <v>45467.0</v>
      </c>
      <c r="H497" s="52">
        <f t="shared" si="2"/>
        <v>7</v>
      </c>
      <c r="I497" s="7" t="s">
        <v>56</v>
      </c>
      <c r="J497" s="10"/>
      <c r="K497" s="56"/>
      <c r="L497" s="10"/>
      <c r="M497" s="10"/>
      <c r="N497" s="7" t="s">
        <v>18</v>
      </c>
      <c r="O497" s="10"/>
    </row>
    <row r="498">
      <c r="A498" s="6">
        <v>45705.0</v>
      </c>
      <c r="B498" s="10"/>
      <c r="C498" s="7">
        <v>88873.0</v>
      </c>
      <c r="D498" s="7" t="s">
        <v>96</v>
      </c>
      <c r="E498" s="6">
        <v>44287.0</v>
      </c>
      <c r="F498" s="52">
        <f t="shared" si="1"/>
        <v>46</v>
      </c>
      <c r="G498" s="6">
        <v>44342.0</v>
      </c>
      <c r="H498" s="52">
        <f t="shared" si="2"/>
        <v>44</v>
      </c>
      <c r="I498" s="7" t="s">
        <v>56</v>
      </c>
      <c r="J498" s="10"/>
      <c r="K498" s="56"/>
      <c r="L498" s="10"/>
      <c r="M498" s="10"/>
      <c r="N498" s="7" t="s">
        <v>18</v>
      </c>
      <c r="O498" s="10"/>
    </row>
    <row r="499">
      <c r="A499" s="6">
        <v>45705.0</v>
      </c>
      <c r="B499" s="10"/>
      <c r="C499" s="7">
        <v>236632.0</v>
      </c>
      <c r="D499" s="7" t="s">
        <v>96</v>
      </c>
      <c r="E499" s="6">
        <v>45597.0</v>
      </c>
      <c r="F499" s="52">
        <f t="shared" si="1"/>
        <v>3</v>
      </c>
      <c r="G499" s="6">
        <v>45635.0</v>
      </c>
      <c r="H499" s="52">
        <f t="shared" si="2"/>
        <v>2</v>
      </c>
      <c r="I499" s="7" t="s">
        <v>44</v>
      </c>
      <c r="J499" s="10"/>
      <c r="K499" s="56"/>
      <c r="L499" s="10"/>
      <c r="M499" s="10"/>
      <c r="N499" s="7" t="s">
        <v>18</v>
      </c>
      <c r="O499" s="10"/>
    </row>
    <row r="500">
      <c r="A500" s="6">
        <v>45705.0</v>
      </c>
      <c r="B500" s="10"/>
      <c r="C500" s="7">
        <v>187647.0</v>
      </c>
      <c r="D500" s="7" t="s">
        <v>96</v>
      </c>
      <c r="E500" s="6">
        <v>45170.0</v>
      </c>
      <c r="F500" s="52">
        <f t="shared" si="1"/>
        <v>17</v>
      </c>
      <c r="G500" s="6">
        <v>45197.0</v>
      </c>
      <c r="H500" s="52">
        <f t="shared" si="2"/>
        <v>16</v>
      </c>
      <c r="I500" s="7" t="s">
        <v>44</v>
      </c>
      <c r="J500" s="10"/>
      <c r="K500" s="56"/>
      <c r="L500" s="10"/>
      <c r="M500" s="10"/>
      <c r="N500" s="7" t="s">
        <v>18</v>
      </c>
      <c r="O500" s="10"/>
    </row>
    <row r="501">
      <c r="A501" s="6">
        <v>45705.0</v>
      </c>
      <c r="B501" s="10"/>
      <c r="C501" s="7">
        <v>226960.0</v>
      </c>
      <c r="D501" s="7" t="s">
        <v>96</v>
      </c>
      <c r="E501" s="6">
        <v>45231.0</v>
      </c>
      <c r="F501" s="52">
        <f t="shared" si="1"/>
        <v>15</v>
      </c>
      <c r="G501" s="6">
        <v>45540.0</v>
      </c>
      <c r="H501" s="52">
        <f t="shared" si="2"/>
        <v>5</v>
      </c>
      <c r="I501" s="7" t="s">
        <v>44</v>
      </c>
      <c r="J501" s="10"/>
      <c r="K501" s="56"/>
      <c r="L501" s="10"/>
      <c r="M501" s="10"/>
      <c r="N501" s="7" t="s">
        <v>18</v>
      </c>
      <c r="O501" s="10"/>
    </row>
    <row r="502">
      <c r="A502" s="6">
        <v>45705.0</v>
      </c>
      <c r="B502" s="10"/>
      <c r="C502" s="7">
        <v>209769.0</v>
      </c>
      <c r="D502" s="7" t="s">
        <v>96</v>
      </c>
      <c r="E502" s="6">
        <v>45261.0</v>
      </c>
      <c r="F502" s="52">
        <f t="shared" si="1"/>
        <v>14</v>
      </c>
      <c r="G502" s="6">
        <v>45397.0</v>
      </c>
      <c r="H502" s="52">
        <f t="shared" si="2"/>
        <v>10</v>
      </c>
      <c r="I502" s="7" t="s">
        <v>56</v>
      </c>
      <c r="J502" s="10"/>
      <c r="K502" s="56"/>
      <c r="L502" s="10"/>
      <c r="M502" s="10"/>
      <c r="N502" s="7" t="s">
        <v>18</v>
      </c>
      <c r="O502" s="10"/>
    </row>
    <row r="503">
      <c r="A503" s="6">
        <v>45705.0</v>
      </c>
      <c r="B503" s="10"/>
      <c r="C503" s="7">
        <v>228201.0</v>
      </c>
      <c r="D503" s="7" t="s">
        <v>96</v>
      </c>
      <c r="E503" s="6">
        <v>45505.0</v>
      </c>
      <c r="F503" s="52">
        <f t="shared" si="1"/>
        <v>6</v>
      </c>
      <c r="G503" s="6">
        <v>45554.0</v>
      </c>
      <c r="H503" s="52">
        <f t="shared" si="2"/>
        <v>4</v>
      </c>
      <c r="I503" s="7" t="s">
        <v>44</v>
      </c>
      <c r="J503" s="10"/>
      <c r="K503" s="56"/>
      <c r="L503" s="10"/>
      <c r="M503" s="10"/>
      <c r="N503" s="7" t="s">
        <v>18</v>
      </c>
      <c r="O503" s="10"/>
    </row>
    <row r="504">
      <c r="A504" s="6">
        <v>45705.0</v>
      </c>
      <c r="B504" s="10"/>
      <c r="C504" s="7">
        <v>230028.0</v>
      </c>
      <c r="D504" s="7" t="s">
        <v>96</v>
      </c>
      <c r="E504" s="6">
        <v>45505.0</v>
      </c>
      <c r="F504" s="52">
        <f t="shared" si="1"/>
        <v>6</v>
      </c>
      <c r="G504" s="6">
        <v>45574.0</v>
      </c>
      <c r="H504" s="52">
        <f t="shared" si="2"/>
        <v>4</v>
      </c>
      <c r="I504" s="7" t="s">
        <v>44</v>
      </c>
      <c r="J504" s="10"/>
      <c r="K504" s="56"/>
      <c r="L504" s="10"/>
      <c r="M504" s="10"/>
      <c r="N504" s="7" t="s">
        <v>18</v>
      </c>
      <c r="O504" s="10"/>
    </row>
    <row r="505">
      <c r="A505" s="6">
        <v>45705.0</v>
      </c>
      <c r="B505" s="10"/>
      <c r="C505" s="7">
        <v>234232.0</v>
      </c>
      <c r="D505" s="7" t="s">
        <v>96</v>
      </c>
      <c r="E505" s="6">
        <v>45597.0</v>
      </c>
      <c r="F505" s="52">
        <f t="shared" si="1"/>
        <v>3</v>
      </c>
      <c r="G505" s="9">
        <v>45621.0</v>
      </c>
      <c r="H505" s="52">
        <f t="shared" si="2"/>
        <v>2</v>
      </c>
      <c r="I505" s="7" t="s">
        <v>69</v>
      </c>
      <c r="J505" s="10"/>
      <c r="K505" s="56"/>
      <c r="L505" s="10"/>
      <c r="M505" s="10"/>
      <c r="N505" s="7" t="s">
        <v>18</v>
      </c>
      <c r="O505" s="10"/>
    </row>
    <row r="506">
      <c r="A506" s="6">
        <v>45705.0</v>
      </c>
      <c r="B506" s="10"/>
      <c r="C506" s="7">
        <v>215703.0</v>
      </c>
      <c r="D506" s="7" t="s">
        <v>96</v>
      </c>
      <c r="E506" s="6">
        <v>45505.0</v>
      </c>
      <c r="F506" s="52">
        <f t="shared" si="1"/>
        <v>6</v>
      </c>
      <c r="G506" s="9">
        <v>45589.0</v>
      </c>
      <c r="H506" s="52">
        <f t="shared" si="2"/>
        <v>3</v>
      </c>
      <c r="I506" s="7" t="s">
        <v>60</v>
      </c>
      <c r="J506" s="10"/>
      <c r="K506" s="56"/>
      <c r="L506" s="10"/>
      <c r="M506" s="10"/>
      <c r="N506" s="7" t="s">
        <v>18</v>
      </c>
      <c r="O506" s="10"/>
    </row>
    <row r="507">
      <c r="A507" s="6">
        <v>45705.0</v>
      </c>
      <c r="B507" s="10"/>
      <c r="C507" s="7">
        <v>221367.0</v>
      </c>
      <c r="D507" s="7" t="s">
        <v>96</v>
      </c>
      <c r="E507" s="6">
        <v>45444.0</v>
      </c>
      <c r="F507" s="52">
        <f t="shared" si="1"/>
        <v>8</v>
      </c>
      <c r="G507" s="6">
        <v>45485.0</v>
      </c>
      <c r="H507" s="52">
        <f t="shared" si="2"/>
        <v>7</v>
      </c>
      <c r="I507" s="7" t="s">
        <v>60</v>
      </c>
      <c r="J507" s="10"/>
      <c r="K507" s="56"/>
      <c r="L507" s="10"/>
      <c r="M507" s="10"/>
      <c r="N507" s="7" t="s">
        <v>18</v>
      </c>
      <c r="O507" s="10"/>
    </row>
    <row r="508">
      <c r="A508" s="6">
        <v>45705.0</v>
      </c>
      <c r="B508" s="10"/>
      <c r="C508" s="7">
        <v>237275.0</v>
      </c>
      <c r="D508" s="7" t="s">
        <v>96</v>
      </c>
      <c r="E508" s="6">
        <v>45536.0</v>
      </c>
      <c r="F508" s="52">
        <f t="shared" si="1"/>
        <v>5</v>
      </c>
      <c r="G508" s="9">
        <v>45642.0</v>
      </c>
      <c r="H508" s="52">
        <f t="shared" si="2"/>
        <v>2</v>
      </c>
      <c r="I508" s="7" t="s">
        <v>56</v>
      </c>
      <c r="J508" s="10"/>
      <c r="K508" s="56"/>
      <c r="L508" s="10"/>
      <c r="M508" s="10"/>
      <c r="N508" s="7" t="s">
        <v>18</v>
      </c>
      <c r="O508" s="10"/>
    </row>
    <row r="509">
      <c r="A509" s="6">
        <v>45705.0</v>
      </c>
      <c r="B509" s="10"/>
      <c r="C509" s="7">
        <v>238101.0</v>
      </c>
      <c r="D509" s="7" t="s">
        <v>96</v>
      </c>
      <c r="E509" s="6">
        <v>45597.0</v>
      </c>
      <c r="F509" s="52">
        <f t="shared" si="1"/>
        <v>3</v>
      </c>
      <c r="G509" s="6">
        <v>45663.0</v>
      </c>
      <c r="H509" s="52">
        <f t="shared" si="2"/>
        <v>1</v>
      </c>
      <c r="I509" s="7" t="s">
        <v>56</v>
      </c>
      <c r="J509" s="10"/>
      <c r="K509" s="56"/>
      <c r="L509" s="10"/>
      <c r="M509" s="10"/>
      <c r="N509" s="7" t="s">
        <v>18</v>
      </c>
      <c r="O509" s="10"/>
    </row>
    <row r="510">
      <c r="A510" s="6">
        <v>45705.0</v>
      </c>
      <c r="B510" s="10"/>
      <c r="C510" s="7">
        <v>240772.0</v>
      </c>
      <c r="D510" s="7" t="s">
        <v>96</v>
      </c>
      <c r="E510" s="6">
        <v>45658.0</v>
      </c>
      <c r="F510" s="52">
        <f t="shared" si="1"/>
        <v>1</v>
      </c>
      <c r="G510" s="6">
        <v>45684.0</v>
      </c>
      <c r="H510" s="52">
        <f t="shared" si="2"/>
        <v>0</v>
      </c>
      <c r="I510" s="7" t="s">
        <v>69</v>
      </c>
      <c r="J510" s="10"/>
      <c r="K510" s="56"/>
      <c r="L510" s="10"/>
      <c r="M510" s="10"/>
      <c r="N510" s="7" t="s">
        <v>18</v>
      </c>
      <c r="O510" s="10"/>
    </row>
    <row r="511">
      <c r="A511" s="6">
        <v>45705.0</v>
      </c>
      <c r="B511" s="10"/>
      <c r="C511" s="7">
        <v>242389.0</v>
      </c>
      <c r="D511" s="7" t="s">
        <v>96</v>
      </c>
      <c r="E511" s="6">
        <v>45658.0</v>
      </c>
      <c r="F511" s="52">
        <f t="shared" si="1"/>
        <v>1</v>
      </c>
      <c r="G511" s="6">
        <v>45698.0</v>
      </c>
      <c r="H511" s="52">
        <f t="shared" si="2"/>
        <v>0</v>
      </c>
      <c r="I511" s="7" t="s">
        <v>69</v>
      </c>
      <c r="J511" s="10"/>
      <c r="K511" s="56"/>
      <c r="L511" s="10"/>
      <c r="M511" s="10"/>
      <c r="N511" s="7" t="s">
        <v>18</v>
      </c>
      <c r="O511" s="10"/>
    </row>
    <row r="512">
      <c r="A512" s="6">
        <v>45705.0</v>
      </c>
      <c r="B512" s="10"/>
      <c r="C512" s="7">
        <v>32663.0</v>
      </c>
      <c r="D512" s="7" t="s">
        <v>98</v>
      </c>
      <c r="E512" s="6">
        <v>43800.0</v>
      </c>
      <c r="F512" s="52">
        <f t="shared" si="1"/>
        <v>62</v>
      </c>
      <c r="G512" s="6">
        <v>43909.0</v>
      </c>
      <c r="H512" s="52">
        <f t="shared" si="2"/>
        <v>58</v>
      </c>
      <c r="I512" s="7" t="s">
        <v>44</v>
      </c>
      <c r="J512" s="10"/>
      <c r="K512" s="56"/>
      <c r="L512" s="10"/>
      <c r="M512" s="10"/>
      <c r="N512" s="7" t="s">
        <v>18</v>
      </c>
      <c r="O512" s="10"/>
    </row>
    <row r="513">
      <c r="A513" s="6">
        <v>45706.0</v>
      </c>
      <c r="B513" s="10"/>
      <c r="C513" s="7">
        <v>224393.0</v>
      </c>
      <c r="D513" s="7" t="s">
        <v>142</v>
      </c>
      <c r="E513" s="6">
        <v>45505.0</v>
      </c>
      <c r="F513" s="52">
        <f t="shared" si="1"/>
        <v>6</v>
      </c>
      <c r="G513" s="6">
        <v>45513.0</v>
      </c>
      <c r="H513" s="52">
        <f t="shared" si="2"/>
        <v>6</v>
      </c>
      <c r="I513" s="7" t="s">
        <v>44</v>
      </c>
      <c r="J513" s="7"/>
      <c r="K513" s="53">
        <v>12000.0</v>
      </c>
      <c r="L513" s="10"/>
      <c r="M513" s="10"/>
      <c r="N513" s="7" t="s">
        <v>19</v>
      </c>
      <c r="O513" s="10"/>
    </row>
    <row r="514">
      <c r="A514" s="6">
        <v>45705.0</v>
      </c>
      <c r="B514" s="10"/>
      <c r="C514" s="7">
        <v>228675.0</v>
      </c>
      <c r="D514" s="7" t="s">
        <v>142</v>
      </c>
      <c r="E514" s="6">
        <v>45536.0</v>
      </c>
      <c r="F514" s="52">
        <f t="shared" si="1"/>
        <v>5</v>
      </c>
      <c r="G514" s="6">
        <v>45555.0</v>
      </c>
      <c r="H514" s="52">
        <f t="shared" si="2"/>
        <v>4</v>
      </c>
      <c r="I514" s="7" t="s">
        <v>69</v>
      </c>
      <c r="J514" s="10"/>
      <c r="K514" s="56"/>
      <c r="L514" s="10"/>
      <c r="M514" s="10"/>
      <c r="N514" s="7" t="s">
        <v>18</v>
      </c>
      <c r="O514" s="10"/>
    </row>
    <row r="515">
      <c r="A515" s="6">
        <v>45705.0</v>
      </c>
      <c r="B515" s="10"/>
      <c r="C515" s="7">
        <v>224356.0</v>
      </c>
      <c r="D515" s="7" t="s">
        <v>142</v>
      </c>
      <c r="E515" s="6">
        <v>45413.0</v>
      </c>
      <c r="F515" s="52">
        <f t="shared" si="1"/>
        <v>9</v>
      </c>
      <c r="G515" s="6">
        <v>45512.0</v>
      </c>
      <c r="H515" s="52">
        <f t="shared" si="2"/>
        <v>6</v>
      </c>
      <c r="I515" s="7" t="s">
        <v>48</v>
      </c>
      <c r="J515" s="10"/>
      <c r="K515" s="56"/>
      <c r="L515" s="10"/>
      <c r="M515" s="10"/>
      <c r="N515" s="7" t="s">
        <v>18</v>
      </c>
      <c r="O515" s="10"/>
    </row>
    <row r="516">
      <c r="A516" s="6">
        <v>45705.0</v>
      </c>
      <c r="B516" s="10"/>
      <c r="C516" s="7">
        <v>235532.0</v>
      </c>
      <c r="D516" s="7" t="s">
        <v>142</v>
      </c>
      <c r="E516" s="6">
        <v>45261.0</v>
      </c>
      <c r="F516" s="52">
        <f t="shared" si="1"/>
        <v>14</v>
      </c>
      <c r="G516" s="9">
        <v>45623.0</v>
      </c>
      <c r="H516" s="52">
        <f t="shared" si="2"/>
        <v>2</v>
      </c>
      <c r="I516" s="7" t="s">
        <v>44</v>
      </c>
      <c r="J516" s="10"/>
      <c r="K516" s="56"/>
      <c r="L516" s="10"/>
      <c r="M516" s="10"/>
      <c r="N516" s="7" t="s">
        <v>18</v>
      </c>
      <c r="O516" s="10"/>
    </row>
    <row r="517">
      <c r="A517" s="6">
        <v>45705.0</v>
      </c>
      <c r="B517" s="10"/>
      <c r="C517" s="7">
        <v>234407.0</v>
      </c>
      <c r="D517" s="7" t="s">
        <v>142</v>
      </c>
      <c r="E517" s="6">
        <v>45597.0</v>
      </c>
      <c r="F517" s="52">
        <f t="shared" si="1"/>
        <v>3</v>
      </c>
      <c r="G517" s="9">
        <v>45610.0</v>
      </c>
      <c r="H517" s="52">
        <f t="shared" si="2"/>
        <v>3</v>
      </c>
      <c r="I517" s="7" t="s">
        <v>48</v>
      </c>
      <c r="J517" s="10"/>
      <c r="K517" s="56"/>
      <c r="L517" s="10"/>
      <c r="M517" s="10"/>
      <c r="N517" s="7" t="s">
        <v>18</v>
      </c>
      <c r="O517" s="10"/>
    </row>
    <row r="518">
      <c r="A518" s="6">
        <v>45705.0</v>
      </c>
      <c r="B518" s="10"/>
      <c r="C518" s="7">
        <v>229388.0</v>
      </c>
      <c r="D518" s="7" t="s">
        <v>142</v>
      </c>
      <c r="E518" s="6">
        <v>45536.0</v>
      </c>
      <c r="F518" s="52">
        <f t="shared" si="1"/>
        <v>5</v>
      </c>
      <c r="G518" s="6">
        <v>45562.0</v>
      </c>
      <c r="H518" s="52">
        <f t="shared" si="2"/>
        <v>4</v>
      </c>
      <c r="I518" s="7" t="s">
        <v>56</v>
      </c>
      <c r="J518" s="10"/>
      <c r="K518" s="56"/>
      <c r="L518" s="10"/>
      <c r="M518" s="10"/>
      <c r="N518" s="7" t="s">
        <v>18</v>
      </c>
      <c r="O518" s="10"/>
    </row>
    <row r="519">
      <c r="A519" s="6">
        <v>45705.0</v>
      </c>
      <c r="B519" s="10"/>
      <c r="C519" s="7">
        <v>235432.0</v>
      </c>
      <c r="D519" s="7" t="s">
        <v>142</v>
      </c>
      <c r="E519" s="6">
        <v>45597.0</v>
      </c>
      <c r="F519" s="52">
        <f t="shared" si="1"/>
        <v>3</v>
      </c>
      <c r="G519" s="9">
        <v>45625.0</v>
      </c>
      <c r="H519" s="52">
        <f t="shared" si="2"/>
        <v>2</v>
      </c>
      <c r="I519" s="7" t="s">
        <v>44</v>
      </c>
      <c r="J519" s="10"/>
      <c r="K519" s="56"/>
      <c r="L519" s="10"/>
      <c r="M519" s="10"/>
      <c r="N519" s="7" t="s">
        <v>18</v>
      </c>
      <c r="O519" s="10"/>
    </row>
    <row r="520">
      <c r="A520" s="6">
        <v>45705.0</v>
      </c>
      <c r="B520" s="10"/>
      <c r="C520" s="7">
        <v>215021.0</v>
      </c>
      <c r="D520" s="7" t="s">
        <v>142</v>
      </c>
      <c r="E520" s="6">
        <v>45413.0</v>
      </c>
      <c r="F520" s="52">
        <f t="shared" si="1"/>
        <v>9</v>
      </c>
      <c r="G520" s="6">
        <v>45429.0</v>
      </c>
      <c r="H520" s="52">
        <f t="shared" si="2"/>
        <v>9</v>
      </c>
      <c r="I520" s="7" t="s">
        <v>56</v>
      </c>
      <c r="J520" s="10"/>
      <c r="K520" s="56"/>
      <c r="L520" s="10"/>
      <c r="M520" s="10"/>
      <c r="N520" s="7" t="s">
        <v>18</v>
      </c>
      <c r="O520" s="10"/>
    </row>
    <row r="521">
      <c r="A521" s="6">
        <v>45705.0</v>
      </c>
      <c r="B521" s="10"/>
      <c r="C521" s="7">
        <v>229509.0</v>
      </c>
      <c r="D521" s="7" t="s">
        <v>142</v>
      </c>
      <c r="E521" s="6">
        <v>45444.0</v>
      </c>
      <c r="F521" s="52">
        <f t="shared" si="1"/>
        <v>8</v>
      </c>
      <c r="G521" s="6">
        <v>45566.0</v>
      </c>
      <c r="H521" s="52">
        <f t="shared" si="2"/>
        <v>4</v>
      </c>
      <c r="I521" s="7" t="s">
        <v>56</v>
      </c>
      <c r="J521" s="10"/>
      <c r="K521" s="56"/>
      <c r="L521" s="10"/>
      <c r="M521" s="10"/>
      <c r="N521" s="7" t="s">
        <v>18</v>
      </c>
      <c r="O521" s="10"/>
    </row>
    <row r="522">
      <c r="A522" s="6">
        <v>45705.0</v>
      </c>
      <c r="B522" s="10"/>
      <c r="C522" s="7">
        <v>237188.0</v>
      </c>
      <c r="D522" s="7" t="s">
        <v>142</v>
      </c>
      <c r="E522" s="6">
        <v>45627.0</v>
      </c>
      <c r="F522" s="52">
        <f t="shared" si="1"/>
        <v>2</v>
      </c>
      <c r="G522" s="9">
        <v>45639.0</v>
      </c>
      <c r="H522" s="52">
        <f t="shared" si="2"/>
        <v>2</v>
      </c>
      <c r="I522" s="7" t="s">
        <v>44</v>
      </c>
      <c r="J522" s="10"/>
      <c r="K522" s="56"/>
      <c r="L522" s="10"/>
      <c r="M522" s="10"/>
      <c r="N522" s="7" t="s">
        <v>18</v>
      </c>
      <c r="O522" s="10"/>
    </row>
    <row r="523">
      <c r="A523" s="6">
        <v>45705.0</v>
      </c>
      <c r="B523" s="10"/>
      <c r="C523" s="7">
        <v>238173.0</v>
      </c>
      <c r="D523" s="7" t="s">
        <v>142</v>
      </c>
      <c r="E523" s="6">
        <v>45536.0</v>
      </c>
      <c r="F523" s="52">
        <f t="shared" si="1"/>
        <v>5</v>
      </c>
      <c r="G523" s="6">
        <v>45661.0</v>
      </c>
      <c r="H523" s="52">
        <f t="shared" si="2"/>
        <v>1</v>
      </c>
      <c r="I523" s="7" t="s">
        <v>56</v>
      </c>
      <c r="J523" s="10"/>
      <c r="K523" s="56"/>
      <c r="L523" s="10"/>
      <c r="M523" s="10"/>
      <c r="N523" s="7" t="s">
        <v>18</v>
      </c>
      <c r="O523" s="10"/>
    </row>
    <row r="524">
      <c r="A524" s="6">
        <v>45705.0</v>
      </c>
      <c r="B524" s="10"/>
      <c r="C524" s="7">
        <v>239581.0</v>
      </c>
      <c r="D524" s="7" t="s">
        <v>142</v>
      </c>
      <c r="E524" s="6">
        <v>45627.0</v>
      </c>
      <c r="F524" s="52">
        <f t="shared" si="1"/>
        <v>2</v>
      </c>
      <c r="G524" s="6">
        <v>45673.0</v>
      </c>
      <c r="H524" s="52">
        <f t="shared" si="2"/>
        <v>1</v>
      </c>
      <c r="I524" s="7" t="s">
        <v>177</v>
      </c>
      <c r="J524" s="10"/>
      <c r="K524" s="56"/>
      <c r="L524" s="10"/>
      <c r="M524" s="10"/>
      <c r="N524" s="7" t="s">
        <v>18</v>
      </c>
      <c r="O524" s="10"/>
    </row>
    <row r="525">
      <c r="A525" s="6">
        <v>45705.0</v>
      </c>
      <c r="B525" s="10"/>
      <c r="C525" s="7">
        <v>240680.0</v>
      </c>
      <c r="D525" s="7" t="s">
        <v>142</v>
      </c>
      <c r="E525" s="6">
        <v>45658.0</v>
      </c>
      <c r="F525" s="52">
        <f t="shared" si="1"/>
        <v>1</v>
      </c>
      <c r="G525" s="6">
        <v>45681.0</v>
      </c>
      <c r="H525" s="52">
        <f t="shared" si="2"/>
        <v>0</v>
      </c>
      <c r="I525" s="7" t="s">
        <v>60</v>
      </c>
      <c r="J525" s="10"/>
      <c r="K525" s="56"/>
      <c r="L525" s="10"/>
      <c r="M525" s="10"/>
      <c r="N525" s="7" t="s">
        <v>18</v>
      </c>
      <c r="O525" s="10"/>
    </row>
    <row r="526">
      <c r="A526" s="6">
        <v>45705.0</v>
      </c>
      <c r="B526" s="10"/>
      <c r="C526" s="7">
        <v>241883.0</v>
      </c>
      <c r="D526" s="7" t="s">
        <v>142</v>
      </c>
      <c r="E526" s="6">
        <v>45474.0</v>
      </c>
      <c r="F526" s="52">
        <f t="shared" si="1"/>
        <v>7</v>
      </c>
      <c r="G526" s="6">
        <v>45692.0</v>
      </c>
      <c r="H526" s="52">
        <f t="shared" si="2"/>
        <v>0</v>
      </c>
      <c r="I526" s="7" t="s">
        <v>60</v>
      </c>
      <c r="J526" s="10"/>
      <c r="K526" s="56"/>
      <c r="L526" s="10"/>
      <c r="M526" s="10"/>
      <c r="N526" s="7" t="s">
        <v>18</v>
      </c>
      <c r="O526" s="10"/>
    </row>
    <row r="527">
      <c r="A527" s="6">
        <v>45705.0</v>
      </c>
      <c r="B527" s="6">
        <v>45706.0</v>
      </c>
      <c r="C527" s="7">
        <v>213475.0</v>
      </c>
      <c r="D527" s="7" t="s">
        <v>100</v>
      </c>
      <c r="E527" s="6">
        <v>45383.0</v>
      </c>
      <c r="F527" s="52">
        <f t="shared" si="1"/>
        <v>10</v>
      </c>
      <c r="G527" s="6">
        <v>45421.0</v>
      </c>
      <c r="H527" s="52">
        <f t="shared" si="2"/>
        <v>9</v>
      </c>
      <c r="I527" s="7" t="s">
        <v>60</v>
      </c>
      <c r="J527" s="7" t="s">
        <v>178</v>
      </c>
      <c r="K527" s="53">
        <v>4000.0</v>
      </c>
      <c r="L527" s="7" t="s">
        <v>66</v>
      </c>
      <c r="M527" s="6">
        <v>45706.0</v>
      </c>
      <c r="N527" s="7" t="s">
        <v>21</v>
      </c>
      <c r="O527" s="10"/>
    </row>
    <row r="528">
      <c r="A528" s="6">
        <v>45705.0</v>
      </c>
      <c r="B528" s="10"/>
      <c r="C528" s="7">
        <v>213317.0</v>
      </c>
      <c r="D528" s="7" t="s">
        <v>100</v>
      </c>
      <c r="E528" s="6">
        <v>45383.0</v>
      </c>
      <c r="F528" s="52">
        <f t="shared" si="1"/>
        <v>10</v>
      </c>
      <c r="G528" s="6">
        <v>45419.0</v>
      </c>
      <c r="H528" s="52">
        <f t="shared" si="2"/>
        <v>9</v>
      </c>
      <c r="I528" s="7" t="s">
        <v>56</v>
      </c>
      <c r="J528" s="10"/>
      <c r="K528" s="56"/>
      <c r="L528" s="10"/>
      <c r="M528" s="10"/>
      <c r="N528" s="7" t="s">
        <v>18</v>
      </c>
      <c r="O528" s="10"/>
    </row>
    <row r="529">
      <c r="A529" s="6">
        <v>45705.0</v>
      </c>
      <c r="B529" s="10"/>
      <c r="C529" s="7">
        <v>213182.0</v>
      </c>
      <c r="D529" s="7" t="s">
        <v>100</v>
      </c>
      <c r="E529" s="6">
        <v>45413.0</v>
      </c>
      <c r="F529" s="52">
        <f t="shared" si="1"/>
        <v>9</v>
      </c>
      <c r="G529" s="6">
        <v>45425.0</v>
      </c>
      <c r="H529" s="52">
        <f t="shared" si="2"/>
        <v>9</v>
      </c>
      <c r="I529" s="7" t="s">
        <v>44</v>
      </c>
      <c r="J529" s="10"/>
      <c r="K529" s="56"/>
      <c r="L529" s="10"/>
      <c r="M529" s="10"/>
      <c r="N529" s="7" t="s">
        <v>18</v>
      </c>
      <c r="O529" s="10"/>
    </row>
    <row r="530">
      <c r="A530" s="6">
        <v>45705.0</v>
      </c>
      <c r="B530" s="10"/>
      <c r="C530" s="7">
        <v>218947.0</v>
      </c>
      <c r="D530" s="7" t="s">
        <v>100</v>
      </c>
      <c r="E530" s="6">
        <v>45444.0</v>
      </c>
      <c r="F530" s="52">
        <f t="shared" si="1"/>
        <v>8</v>
      </c>
      <c r="G530" s="6">
        <v>45467.0</v>
      </c>
      <c r="H530" s="52">
        <f t="shared" si="2"/>
        <v>7</v>
      </c>
      <c r="I530" s="7" t="s">
        <v>56</v>
      </c>
      <c r="J530" s="10"/>
      <c r="K530" s="56"/>
      <c r="L530" s="10"/>
      <c r="M530" s="10"/>
      <c r="N530" s="7" t="s">
        <v>18</v>
      </c>
      <c r="O530" s="10"/>
    </row>
    <row r="531">
      <c r="A531" s="6">
        <v>45705.0</v>
      </c>
      <c r="B531" s="10"/>
      <c r="C531" s="7">
        <v>223937.0</v>
      </c>
      <c r="D531" s="7" t="s">
        <v>100</v>
      </c>
      <c r="E531" s="6">
        <v>45474.0</v>
      </c>
      <c r="F531" s="52">
        <f t="shared" si="1"/>
        <v>7</v>
      </c>
      <c r="G531" s="6">
        <v>45510.0</v>
      </c>
      <c r="H531" s="52">
        <f t="shared" si="2"/>
        <v>6</v>
      </c>
      <c r="I531" s="7" t="s">
        <v>56</v>
      </c>
      <c r="J531" s="10"/>
      <c r="K531" s="56"/>
      <c r="L531" s="10"/>
      <c r="M531" s="10"/>
      <c r="N531" s="7" t="s">
        <v>18</v>
      </c>
      <c r="O531" s="10"/>
    </row>
    <row r="532">
      <c r="A532" s="6">
        <v>45705.0</v>
      </c>
      <c r="B532" s="10"/>
      <c r="C532" s="7">
        <v>228908.0</v>
      </c>
      <c r="D532" s="7" t="s">
        <v>100</v>
      </c>
      <c r="E532" s="6">
        <v>45536.0</v>
      </c>
      <c r="F532" s="52">
        <f t="shared" si="1"/>
        <v>5</v>
      </c>
      <c r="G532" s="6">
        <v>45559.0</v>
      </c>
      <c r="H532" s="52">
        <f t="shared" si="2"/>
        <v>4</v>
      </c>
      <c r="I532" s="7" t="s">
        <v>56</v>
      </c>
      <c r="J532" s="10"/>
      <c r="K532" s="56"/>
      <c r="L532" s="10"/>
      <c r="M532" s="10"/>
      <c r="N532" s="7" t="s">
        <v>18</v>
      </c>
      <c r="O532" s="10"/>
    </row>
    <row r="533">
      <c r="A533" s="6">
        <v>45705.0</v>
      </c>
      <c r="B533" s="10"/>
      <c r="C533" s="7">
        <v>231796.0</v>
      </c>
      <c r="D533" s="7" t="s">
        <v>100</v>
      </c>
      <c r="E533" s="6">
        <v>45566.0</v>
      </c>
      <c r="F533" s="52">
        <f t="shared" si="1"/>
        <v>4</v>
      </c>
      <c r="G533" s="9">
        <v>45587.0</v>
      </c>
      <c r="H533" s="52">
        <f t="shared" si="2"/>
        <v>3</v>
      </c>
      <c r="I533" s="7" t="s">
        <v>56</v>
      </c>
      <c r="J533" s="10"/>
      <c r="K533" s="56"/>
      <c r="L533" s="10"/>
      <c r="M533" s="10"/>
      <c r="N533" s="7" t="s">
        <v>18</v>
      </c>
      <c r="O533" s="10"/>
    </row>
    <row r="534">
      <c r="A534" s="6">
        <v>45705.0</v>
      </c>
      <c r="B534" s="10"/>
      <c r="C534" s="7">
        <v>233429.0</v>
      </c>
      <c r="D534" s="7" t="s">
        <v>100</v>
      </c>
      <c r="E534" s="6">
        <v>45474.0</v>
      </c>
      <c r="F534" s="52">
        <f t="shared" si="1"/>
        <v>7</v>
      </c>
      <c r="G534" s="9">
        <v>45610.0</v>
      </c>
      <c r="H534" s="52">
        <f t="shared" si="2"/>
        <v>3</v>
      </c>
      <c r="I534" s="7" t="s">
        <v>44</v>
      </c>
      <c r="J534" s="10"/>
      <c r="K534" s="56"/>
      <c r="L534" s="10"/>
      <c r="M534" s="10"/>
      <c r="N534" s="7" t="s">
        <v>18</v>
      </c>
      <c r="O534" s="10"/>
    </row>
    <row r="535">
      <c r="A535" s="6">
        <v>45705.0</v>
      </c>
      <c r="B535" s="10"/>
      <c r="C535" s="7">
        <v>235430.0</v>
      </c>
      <c r="D535" s="7" t="s">
        <v>100</v>
      </c>
      <c r="E535" s="6">
        <v>45505.0</v>
      </c>
      <c r="F535" s="52">
        <f t="shared" si="1"/>
        <v>6</v>
      </c>
      <c r="G535" s="9">
        <v>45625.0</v>
      </c>
      <c r="H535" s="52">
        <f t="shared" si="2"/>
        <v>2</v>
      </c>
      <c r="I535" s="7" t="s">
        <v>56</v>
      </c>
      <c r="J535" s="10"/>
      <c r="K535" s="56"/>
      <c r="L535" s="10"/>
      <c r="M535" s="10"/>
      <c r="N535" s="7" t="s">
        <v>18</v>
      </c>
      <c r="O535" s="10"/>
    </row>
    <row r="536">
      <c r="A536" s="6">
        <v>45705.0</v>
      </c>
      <c r="B536" s="10"/>
      <c r="C536" s="7">
        <v>238808.0</v>
      </c>
      <c r="D536" s="7" t="s">
        <v>100</v>
      </c>
      <c r="E536" s="6">
        <v>45536.0</v>
      </c>
      <c r="F536" s="52">
        <f t="shared" si="1"/>
        <v>5</v>
      </c>
      <c r="G536" s="6">
        <v>45667.0</v>
      </c>
      <c r="H536" s="52">
        <f t="shared" si="2"/>
        <v>1</v>
      </c>
      <c r="I536" s="7" t="s">
        <v>56</v>
      </c>
      <c r="J536" s="10"/>
      <c r="K536" s="56"/>
      <c r="L536" s="10"/>
      <c r="M536" s="10"/>
      <c r="N536" s="7" t="s">
        <v>18</v>
      </c>
      <c r="O536" s="10"/>
    </row>
    <row r="537">
      <c r="A537" s="6">
        <v>45705.0</v>
      </c>
      <c r="B537" s="10"/>
      <c r="C537" s="7">
        <v>241343.0</v>
      </c>
      <c r="D537" s="7" t="s">
        <v>100</v>
      </c>
      <c r="E537" s="6">
        <v>45474.0</v>
      </c>
      <c r="F537" s="52">
        <f t="shared" si="1"/>
        <v>7</v>
      </c>
      <c r="G537" s="6">
        <v>45687.0</v>
      </c>
      <c r="H537" s="52">
        <f t="shared" si="2"/>
        <v>0</v>
      </c>
      <c r="I537" s="7" t="s">
        <v>60</v>
      </c>
      <c r="J537" s="10"/>
      <c r="K537" s="56"/>
      <c r="L537" s="10"/>
      <c r="M537" s="10"/>
      <c r="N537" s="7" t="s">
        <v>18</v>
      </c>
      <c r="O537" s="10"/>
    </row>
    <row r="538">
      <c r="A538" s="6">
        <v>45705.0</v>
      </c>
      <c r="B538" s="10"/>
      <c r="C538" s="7">
        <v>242193.0</v>
      </c>
      <c r="D538" s="7" t="s">
        <v>100</v>
      </c>
      <c r="E538" s="6">
        <v>45658.0</v>
      </c>
      <c r="F538" s="52">
        <f t="shared" si="1"/>
        <v>1</v>
      </c>
      <c r="G538" s="6">
        <v>45698.0</v>
      </c>
      <c r="H538" s="52">
        <f t="shared" si="2"/>
        <v>0</v>
      </c>
      <c r="I538" s="7" t="s">
        <v>44</v>
      </c>
      <c r="J538" s="10"/>
      <c r="K538" s="56"/>
      <c r="L538" s="10"/>
      <c r="M538" s="10"/>
      <c r="N538" s="7" t="s">
        <v>18</v>
      </c>
      <c r="O538" s="10"/>
    </row>
    <row r="539">
      <c r="A539" s="6">
        <v>45705.0</v>
      </c>
      <c r="B539" s="10"/>
      <c r="C539" s="7">
        <v>168079.0</v>
      </c>
      <c r="D539" s="7" t="s">
        <v>102</v>
      </c>
      <c r="E539" s="6">
        <v>44896.0</v>
      </c>
      <c r="F539" s="52">
        <f t="shared" si="1"/>
        <v>26</v>
      </c>
      <c r="G539" s="6">
        <v>45035.0</v>
      </c>
      <c r="H539" s="52">
        <f t="shared" si="2"/>
        <v>21</v>
      </c>
      <c r="I539" s="7" t="s">
        <v>44</v>
      </c>
      <c r="J539" s="10"/>
      <c r="K539" s="56"/>
      <c r="L539" s="10"/>
      <c r="M539" s="10"/>
      <c r="N539" s="7" t="s">
        <v>18</v>
      </c>
      <c r="O539" s="10"/>
    </row>
    <row r="540">
      <c r="A540" s="6">
        <v>45705.0</v>
      </c>
      <c r="B540" s="10"/>
      <c r="C540" s="7">
        <v>206177.0</v>
      </c>
      <c r="D540" s="7" t="s">
        <v>102</v>
      </c>
      <c r="E540" s="6">
        <v>44682.0</v>
      </c>
      <c r="F540" s="52">
        <f t="shared" si="1"/>
        <v>33</v>
      </c>
      <c r="G540" s="6">
        <v>45364.0</v>
      </c>
      <c r="H540" s="52">
        <f t="shared" si="2"/>
        <v>11</v>
      </c>
      <c r="I540" s="7" t="s">
        <v>44</v>
      </c>
      <c r="J540" s="10"/>
      <c r="K540" s="56"/>
      <c r="L540" s="10"/>
      <c r="M540" s="10"/>
      <c r="N540" s="7" t="s">
        <v>18</v>
      </c>
      <c r="O540" s="10"/>
    </row>
    <row r="541">
      <c r="A541" s="6">
        <v>45705.0</v>
      </c>
      <c r="B541" s="10"/>
      <c r="C541" s="7">
        <v>239060.0</v>
      </c>
      <c r="D541" s="7" t="s">
        <v>102</v>
      </c>
      <c r="E541" s="6">
        <v>45627.0</v>
      </c>
      <c r="F541" s="52">
        <f t="shared" si="1"/>
        <v>2</v>
      </c>
      <c r="G541" s="6">
        <v>45679.0</v>
      </c>
      <c r="H541" s="52">
        <f t="shared" si="2"/>
        <v>0</v>
      </c>
      <c r="I541" s="7" t="s">
        <v>56</v>
      </c>
      <c r="J541" s="10"/>
      <c r="K541" s="56"/>
      <c r="L541" s="10"/>
      <c r="M541" s="10"/>
      <c r="N541" s="7" t="s">
        <v>18</v>
      </c>
      <c r="O541" s="10"/>
    </row>
    <row r="542">
      <c r="A542" s="6">
        <v>45705.0</v>
      </c>
      <c r="B542" s="10"/>
      <c r="C542" s="7">
        <v>185208.0</v>
      </c>
      <c r="D542" s="7" t="s">
        <v>101</v>
      </c>
      <c r="E542" s="6">
        <v>45139.0</v>
      </c>
      <c r="F542" s="52">
        <f t="shared" si="1"/>
        <v>18</v>
      </c>
      <c r="G542" s="6">
        <v>45177.0</v>
      </c>
      <c r="H542" s="52">
        <f t="shared" si="2"/>
        <v>17</v>
      </c>
      <c r="I542" s="7" t="s">
        <v>56</v>
      </c>
      <c r="J542" s="10"/>
      <c r="K542" s="56"/>
      <c r="L542" s="10"/>
      <c r="M542" s="10"/>
      <c r="N542" s="7" t="s">
        <v>18</v>
      </c>
      <c r="O542" s="10"/>
    </row>
    <row r="543">
      <c r="A543" s="6">
        <v>45705.0</v>
      </c>
      <c r="B543" s="10"/>
      <c r="C543" s="7">
        <v>126509.0</v>
      </c>
      <c r="D543" s="7" t="s">
        <v>104</v>
      </c>
      <c r="E543" s="6">
        <v>44805.0</v>
      </c>
      <c r="F543" s="52">
        <f t="shared" si="1"/>
        <v>29</v>
      </c>
      <c r="G543" s="9">
        <v>44894.0</v>
      </c>
      <c r="H543" s="52">
        <f t="shared" si="2"/>
        <v>26</v>
      </c>
      <c r="I543" s="7" t="s">
        <v>69</v>
      </c>
      <c r="J543" s="10"/>
      <c r="K543" s="56"/>
      <c r="L543" s="10"/>
      <c r="M543" s="10"/>
      <c r="N543" s="7" t="s">
        <v>18</v>
      </c>
      <c r="O543" s="10"/>
    </row>
    <row r="544">
      <c r="A544" s="6">
        <v>45705.0</v>
      </c>
      <c r="B544" s="10"/>
      <c r="C544" s="7">
        <v>180128.0</v>
      </c>
      <c r="D544" s="7" t="s">
        <v>104</v>
      </c>
      <c r="E544" s="6">
        <v>44986.0</v>
      </c>
      <c r="F544" s="52">
        <f t="shared" si="1"/>
        <v>23</v>
      </c>
      <c r="G544" s="6">
        <v>45134.0</v>
      </c>
      <c r="H544" s="52">
        <f t="shared" si="2"/>
        <v>18</v>
      </c>
      <c r="I544" s="7" t="s">
        <v>44</v>
      </c>
      <c r="J544" s="10"/>
      <c r="K544" s="56"/>
      <c r="L544" s="10"/>
      <c r="M544" s="10"/>
      <c r="N544" s="7" t="s">
        <v>18</v>
      </c>
      <c r="O544" s="10"/>
    </row>
    <row r="545">
      <c r="A545" s="6">
        <v>45705.0</v>
      </c>
      <c r="B545" s="10"/>
      <c r="C545" s="7">
        <v>212788.0</v>
      </c>
      <c r="D545" s="7" t="s">
        <v>104</v>
      </c>
      <c r="E545" s="6">
        <v>45413.0</v>
      </c>
      <c r="F545" s="52">
        <f t="shared" si="1"/>
        <v>9</v>
      </c>
      <c r="G545" s="6">
        <v>45433.0</v>
      </c>
      <c r="H545" s="52">
        <f t="shared" si="2"/>
        <v>8</v>
      </c>
      <c r="I545" s="7" t="s">
        <v>44</v>
      </c>
      <c r="J545" s="10"/>
      <c r="K545" s="56"/>
      <c r="L545" s="10"/>
      <c r="M545" s="10"/>
      <c r="N545" s="7" t="s">
        <v>18</v>
      </c>
      <c r="O545" s="10"/>
    </row>
    <row r="546">
      <c r="A546" s="6">
        <v>45705.0</v>
      </c>
      <c r="B546" s="10"/>
      <c r="C546" s="7">
        <v>193399.0</v>
      </c>
      <c r="D546" s="7" t="s">
        <v>104</v>
      </c>
      <c r="E546" s="6">
        <v>45231.0</v>
      </c>
      <c r="F546" s="52">
        <f t="shared" si="1"/>
        <v>15</v>
      </c>
      <c r="G546" s="9">
        <v>45254.0</v>
      </c>
      <c r="H546" s="52">
        <f t="shared" si="2"/>
        <v>14</v>
      </c>
      <c r="I546" s="7" t="s">
        <v>56</v>
      </c>
      <c r="J546" s="10"/>
      <c r="K546" s="56"/>
      <c r="L546" s="10"/>
      <c r="M546" s="10"/>
      <c r="N546" s="7" t="s">
        <v>18</v>
      </c>
      <c r="O546" s="10"/>
    </row>
    <row r="547">
      <c r="A547" s="6">
        <v>45705.0</v>
      </c>
      <c r="B547" s="10"/>
      <c r="C547" s="7">
        <v>191864.0</v>
      </c>
      <c r="D547" s="7" t="s">
        <v>104</v>
      </c>
      <c r="E547" s="6">
        <v>45139.0</v>
      </c>
      <c r="F547" s="52">
        <f t="shared" si="1"/>
        <v>18</v>
      </c>
      <c r="G547" s="9">
        <v>45240.0</v>
      </c>
      <c r="H547" s="52">
        <f t="shared" si="2"/>
        <v>15</v>
      </c>
      <c r="I547" s="7" t="s">
        <v>56</v>
      </c>
      <c r="J547" s="10"/>
      <c r="K547" s="56"/>
      <c r="L547" s="10"/>
      <c r="M547" s="10"/>
      <c r="N547" s="7" t="s">
        <v>18</v>
      </c>
      <c r="O547" s="10"/>
    </row>
    <row r="548">
      <c r="A548" s="6">
        <v>45705.0</v>
      </c>
      <c r="B548" s="10"/>
      <c r="C548" s="7">
        <v>235495.0</v>
      </c>
      <c r="D548" s="7" t="s">
        <v>104</v>
      </c>
      <c r="E548" s="6">
        <v>45474.0</v>
      </c>
      <c r="F548" s="52">
        <f t="shared" si="1"/>
        <v>7</v>
      </c>
      <c r="G548" s="9">
        <v>45623.0</v>
      </c>
      <c r="H548" s="52">
        <f t="shared" si="2"/>
        <v>2</v>
      </c>
      <c r="I548" s="7" t="s">
        <v>56</v>
      </c>
      <c r="J548" s="10"/>
      <c r="K548" s="56"/>
      <c r="L548" s="10"/>
      <c r="M548" s="10"/>
      <c r="N548" s="7" t="s">
        <v>18</v>
      </c>
      <c r="O548" s="10"/>
    </row>
    <row r="549">
      <c r="A549" s="6">
        <v>45705.0</v>
      </c>
      <c r="B549" s="10"/>
      <c r="C549" s="7">
        <v>240024.0</v>
      </c>
      <c r="D549" s="7" t="s">
        <v>104</v>
      </c>
      <c r="E549" s="6">
        <v>45597.0</v>
      </c>
      <c r="F549" s="52">
        <f t="shared" si="1"/>
        <v>3</v>
      </c>
      <c r="G549" s="6">
        <v>45678.0</v>
      </c>
      <c r="H549" s="52">
        <f t="shared" si="2"/>
        <v>0</v>
      </c>
      <c r="I549" s="7" t="s">
        <v>44</v>
      </c>
      <c r="J549" s="10"/>
      <c r="K549" s="56"/>
      <c r="L549" s="10"/>
      <c r="M549" s="10"/>
      <c r="N549" s="7" t="s">
        <v>18</v>
      </c>
      <c r="O549" s="10"/>
    </row>
    <row r="550">
      <c r="A550" s="6">
        <v>45705.0</v>
      </c>
      <c r="B550" s="10"/>
      <c r="C550" s="7">
        <v>225835.0</v>
      </c>
      <c r="D550" s="7" t="s">
        <v>105</v>
      </c>
      <c r="E550" s="6">
        <v>45413.0</v>
      </c>
      <c r="F550" s="52">
        <f t="shared" si="1"/>
        <v>9</v>
      </c>
      <c r="G550" s="6">
        <v>45527.0</v>
      </c>
      <c r="H550" s="52">
        <f t="shared" si="2"/>
        <v>5</v>
      </c>
      <c r="I550" s="7" t="s">
        <v>44</v>
      </c>
      <c r="J550" s="10"/>
      <c r="K550" s="56"/>
      <c r="L550" s="10"/>
      <c r="M550" s="10"/>
      <c r="N550" s="7" t="s">
        <v>18</v>
      </c>
      <c r="O550" s="10"/>
    </row>
    <row r="551">
      <c r="A551" s="6">
        <v>45705.0</v>
      </c>
      <c r="B551" s="10"/>
      <c r="C551" s="7">
        <v>223633.0</v>
      </c>
      <c r="D551" s="7" t="s">
        <v>105</v>
      </c>
      <c r="E551" s="6">
        <v>45444.0</v>
      </c>
      <c r="F551" s="52">
        <f t="shared" si="1"/>
        <v>8</v>
      </c>
      <c r="G551" s="6">
        <v>45510.0</v>
      </c>
      <c r="H551" s="52">
        <f t="shared" si="2"/>
        <v>6</v>
      </c>
      <c r="I551" s="7" t="s">
        <v>44</v>
      </c>
      <c r="J551" s="10"/>
      <c r="K551" s="56"/>
      <c r="L551" s="10"/>
      <c r="M551" s="10"/>
      <c r="N551" s="7" t="s">
        <v>18</v>
      </c>
      <c r="O551" s="10"/>
    </row>
    <row r="552">
      <c r="A552" s="6">
        <v>45705.0</v>
      </c>
      <c r="B552" s="10"/>
      <c r="C552" s="7">
        <v>207067.0</v>
      </c>
      <c r="D552" s="7" t="s">
        <v>105</v>
      </c>
      <c r="E552" s="6">
        <v>45261.0</v>
      </c>
      <c r="F552" s="52">
        <f t="shared" si="1"/>
        <v>14</v>
      </c>
      <c r="G552" s="6">
        <v>45376.0</v>
      </c>
      <c r="H552" s="52">
        <f t="shared" si="2"/>
        <v>10</v>
      </c>
      <c r="I552" s="7" t="s">
        <v>56</v>
      </c>
      <c r="J552" s="10"/>
      <c r="K552" s="56"/>
      <c r="L552" s="10"/>
      <c r="M552" s="10"/>
      <c r="N552" s="7" t="s">
        <v>18</v>
      </c>
      <c r="O552" s="10"/>
    </row>
    <row r="553">
      <c r="A553" s="6">
        <v>45705.0</v>
      </c>
      <c r="B553" s="10"/>
      <c r="C553" s="7">
        <v>220260.0</v>
      </c>
      <c r="D553" s="7" t="s">
        <v>105</v>
      </c>
      <c r="E553" s="6">
        <v>45383.0</v>
      </c>
      <c r="F553" s="52">
        <f t="shared" si="1"/>
        <v>10</v>
      </c>
      <c r="G553" s="6">
        <v>45476.0</v>
      </c>
      <c r="H553" s="52">
        <f t="shared" si="2"/>
        <v>7</v>
      </c>
      <c r="I553" s="7" t="s">
        <v>56</v>
      </c>
      <c r="J553" s="10"/>
      <c r="K553" s="56"/>
      <c r="L553" s="10"/>
      <c r="M553" s="10"/>
      <c r="N553" s="7" t="s">
        <v>18</v>
      </c>
      <c r="O553" s="10"/>
    </row>
    <row r="554">
      <c r="A554" s="6">
        <v>45705.0</v>
      </c>
      <c r="B554" s="10"/>
      <c r="C554" s="7">
        <v>213060.0</v>
      </c>
      <c r="D554" s="7" t="s">
        <v>106</v>
      </c>
      <c r="E554" s="6">
        <v>45295.0</v>
      </c>
      <c r="F554" s="52">
        <f t="shared" si="1"/>
        <v>13</v>
      </c>
      <c r="G554" s="6">
        <v>45356.0</v>
      </c>
      <c r="H554" s="52">
        <f t="shared" si="2"/>
        <v>11</v>
      </c>
      <c r="I554" s="7" t="s">
        <v>60</v>
      </c>
      <c r="J554" s="10"/>
      <c r="K554" s="56"/>
      <c r="L554" s="10"/>
      <c r="M554" s="10"/>
      <c r="N554" s="7" t="s">
        <v>18</v>
      </c>
      <c r="O554" s="10"/>
    </row>
    <row r="555">
      <c r="A555" s="6">
        <v>45705.0</v>
      </c>
      <c r="B555" s="10"/>
      <c r="C555" s="7">
        <v>233558.0</v>
      </c>
      <c r="D555" s="7" t="s">
        <v>106</v>
      </c>
      <c r="E555" s="6">
        <v>45536.0</v>
      </c>
      <c r="F555" s="52">
        <f t="shared" si="1"/>
        <v>5</v>
      </c>
      <c r="G555" s="6">
        <v>45603.0</v>
      </c>
      <c r="H555" s="52">
        <f t="shared" si="2"/>
        <v>3</v>
      </c>
      <c r="I555" s="7" t="s">
        <v>44</v>
      </c>
      <c r="J555" s="10"/>
      <c r="K555" s="56"/>
      <c r="L555" s="10"/>
      <c r="M555" s="10"/>
      <c r="N555" s="7" t="s">
        <v>18</v>
      </c>
      <c r="O555" s="10"/>
    </row>
    <row r="556">
      <c r="A556" s="6">
        <v>45705.0</v>
      </c>
      <c r="B556" s="10"/>
      <c r="C556" s="7">
        <v>236234.0</v>
      </c>
      <c r="D556" s="7" t="s">
        <v>106</v>
      </c>
      <c r="E556" s="6">
        <v>45566.0</v>
      </c>
      <c r="F556" s="52">
        <f t="shared" si="1"/>
        <v>4</v>
      </c>
      <c r="G556" s="6">
        <v>45630.0</v>
      </c>
      <c r="H556" s="52">
        <f t="shared" si="2"/>
        <v>2</v>
      </c>
      <c r="I556" s="7" t="s">
        <v>44</v>
      </c>
      <c r="J556" s="10"/>
      <c r="K556" s="56"/>
      <c r="L556" s="10"/>
      <c r="M556" s="10"/>
      <c r="N556" s="7" t="s">
        <v>18</v>
      </c>
      <c r="O556" s="10"/>
    </row>
    <row r="557">
      <c r="A557" s="6">
        <v>45705.0</v>
      </c>
      <c r="B557" s="10"/>
      <c r="C557" s="7">
        <v>229661.0</v>
      </c>
      <c r="D557" s="7" t="s">
        <v>106</v>
      </c>
      <c r="E557" s="6">
        <v>45444.0</v>
      </c>
      <c r="F557" s="52">
        <f t="shared" si="1"/>
        <v>8</v>
      </c>
      <c r="G557" s="6">
        <v>45566.0</v>
      </c>
      <c r="H557" s="52">
        <f t="shared" si="2"/>
        <v>4</v>
      </c>
      <c r="I557" s="7" t="s">
        <v>56</v>
      </c>
      <c r="J557" s="10"/>
      <c r="K557" s="56"/>
      <c r="L557" s="10"/>
      <c r="M557" s="10"/>
      <c r="N557" s="7" t="s">
        <v>18</v>
      </c>
      <c r="O557" s="10"/>
    </row>
    <row r="558">
      <c r="A558" s="6">
        <v>45705.0</v>
      </c>
      <c r="B558" s="10"/>
      <c r="C558" s="7">
        <v>236141.0</v>
      </c>
      <c r="D558" s="7" t="s">
        <v>106</v>
      </c>
      <c r="E558" s="6">
        <v>45597.0</v>
      </c>
      <c r="F558" s="52">
        <f t="shared" si="1"/>
        <v>3</v>
      </c>
      <c r="G558" s="6">
        <v>45632.0</v>
      </c>
      <c r="H558" s="52">
        <f t="shared" si="2"/>
        <v>2</v>
      </c>
      <c r="I558" s="7" t="s">
        <v>44</v>
      </c>
      <c r="J558" s="10"/>
      <c r="K558" s="56"/>
      <c r="L558" s="10"/>
      <c r="M558" s="10"/>
      <c r="N558" s="7" t="s">
        <v>18</v>
      </c>
      <c r="O558" s="10"/>
    </row>
    <row r="559">
      <c r="A559" s="6">
        <v>45705.0</v>
      </c>
      <c r="B559" s="10"/>
      <c r="C559" s="7">
        <v>238277.0</v>
      </c>
      <c r="D559" s="7" t="s">
        <v>106</v>
      </c>
      <c r="E559" s="6">
        <v>45627.0</v>
      </c>
      <c r="F559" s="52">
        <f t="shared" si="1"/>
        <v>2</v>
      </c>
      <c r="G559" s="6">
        <v>45663.0</v>
      </c>
      <c r="H559" s="52">
        <f t="shared" si="2"/>
        <v>1</v>
      </c>
      <c r="I559" s="7" t="s">
        <v>56</v>
      </c>
      <c r="J559" s="10"/>
      <c r="K559" s="56"/>
      <c r="L559" s="10"/>
      <c r="M559" s="10"/>
      <c r="N559" s="7" t="s">
        <v>18</v>
      </c>
      <c r="O559" s="10"/>
    </row>
    <row r="560">
      <c r="A560" s="6">
        <v>45705.0</v>
      </c>
      <c r="B560" s="10"/>
      <c r="C560" s="7">
        <v>228956.0</v>
      </c>
      <c r="D560" s="7" t="s">
        <v>112</v>
      </c>
      <c r="E560" s="6">
        <v>44927.0</v>
      </c>
      <c r="F560" s="52">
        <f t="shared" si="1"/>
        <v>25</v>
      </c>
      <c r="G560" s="6">
        <v>45566.0</v>
      </c>
      <c r="H560" s="52">
        <f t="shared" si="2"/>
        <v>4</v>
      </c>
      <c r="I560" s="7" t="s">
        <v>56</v>
      </c>
      <c r="J560" s="10"/>
      <c r="K560" s="56"/>
      <c r="L560" s="10"/>
      <c r="M560" s="10"/>
      <c r="N560" s="7" t="s">
        <v>18</v>
      </c>
      <c r="O560" s="10"/>
    </row>
    <row r="561">
      <c r="A561" s="6">
        <v>45705.0</v>
      </c>
      <c r="B561" s="10"/>
      <c r="C561" s="7">
        <v>239385.0</v>
      </c>
      <c r="D561" s="7" t="s">
        <v>112</v>
      </c>
      <c r="E561" s="6">
        <v>45474.0</v>
      </c>
      <c r="F561" s="52">
        <f t="shared" si="1"/>
        <v>7</v>
      </c>
      <c r="G561" s="6">
        <v>45673.0</v>
      </c>
      <c r="H561" s="52">
        <f t="shared" si="2"/>
        <v>1</v>
      </c>
      <c r="I561" s="7" t="s">
        <v>56</v>
      </c>
      <c r="J561" s="10"/>
      <c r="K561" s="56"/>
      <c r="L561" s="10"/>
      <c r="M561" s="10"/>
      <c r="N561" s="7" t="s">
        <v>18</v>
      </c>
      <c r="O561" s="10"/>
    </row>
    <row r="562">
      <c r="A562" s="6">
        <v>45705.0</v>
      </c>
      <c r="B562" s="10"/>
      <c r="C562" s="7">
        <v>242465.0</v>
      </c>
      <c r="D562" s="7" t="s">
        <v>112</v>
      </c>
      <c r="E562" s="6">
        <v>45566.0</v>
      </c>
      <c r="F562" s="52">
        <f t="shared" si="1"/>
        <v>4</v>
      </c>
      <c r="G562" s="6">
        <v>45333.0</v>
      </c>
      <c r="H562" s="52">
        <f t="shared" si="2"/>
        <v>12</v>
      </c>
      <c r="I562" s="7" t="s">
        <v>44</v>
      </c>
      <c r="J562" s="7" t="s">
        <v>7</v>
      </c>
      <c r="K562" s="56"/>
      <c r="L562" s="10"/>
      <c r="M562" s="10"/>
      <c r="N562" s="7" t="s">
        <v>20</v>
      </c>
      <c r="O562" s="10"/>
    </row>
    <row r="563">
      <c r="A563" s="6">
        <v>45705.0</v>
      </c>
      <c r="B563" s="10"/>
      <c r="C563" s="7">
        <v>161402.0</v>
      </c>
      <c r="D563" s="7" t="s">
        <v>114</v>
      </c>
      <c r="E563" s="6">
        <v>44835.0</v>
      </c>
      <c r="F563" s="52">
        <f t="shared" si="1"/>
        <v>28</v>
      </c>
      <c r="G563" s="6">
        <v>44979.0</v>
      </c>
      <c r="H563" s="52">
        <f t="shared" si="2"/>
        <v>23</v>
      </c>
      <c r="I563" s="7" t="s">
        <v>56</v>
      </c>
      <c r="J563" s="10"/>
      <c r="K563" s="56"/>
      <c r="L563" s="10"/>
      <c r="M563" s="10"/>
      <c r="N563" s="7" t="s">
        <v>18</v>
      </c>
      <c r="O563" s="10"/>
    </row>
    <row r="564">
      <c r="A564" s="6">
        <v>45705.0</v>
      </c>
      <c r="B564" s="10"/>
      <c r="C564" s="7">
        <v>94916.0</v>
      </c>
      <c r="D564" s="7" t="s">
        <v>114</v>
      </c>
      <c r="E564" s="6">
        <v>44378.0</v>
      </c>
      <c r="F564" s="52">
        <f t="shared" si="1"/>
        <v>43</v>
      </c>
      <c r="G564" s="6">
        <v>44408.0</v>
      </c>
      <c r="H564" s="52">
        <f t="shared" si="2"/>
        <v>42</v>
      </c>
      <c r="I564" s="7" t="s">
        <v>44</v>
      </c>
      <c r="J564" s="10"/>
      <c r="K564" s="56"/>
      <c r="L564" s="10"/>
      <c r="M564" s="10"/>
      <c r="N564" s="7" t="s">
        <v>18</v>
      </c>
      <c r="O564" s="10"/>
    </row>
    <row r="565">
      <c r="A565" s="6">
        <v>45705.0</v>
      </c>
      <c r="B565" s="10"/>
      <c r="C565" s="7">
        <v>123641.0</v>
      </c>
      <c r="D565" s="7" t="s">
        <v>114</v>
      </c>
      <c r="E565" s="6">
        <v>44593.0</v>
      </c>
      <c r="F565" s="52">
        <f t="shared" si="1"/>
        <v>36</v>
      </c>
      <c r="G565" s="6">
        <v>44663.0</v>
      </c>
      <c r="H565" s="52">
        <f t="shared" si="2"/>
        <v>34</v>
      </c>
      <c r="I565" s="7" t="s">
        <v>44</v>
      </c>
      <c r="J565" s="10"/>
      <c r="K565" s="56"/>
      <c r="L565" s="10"/>
      <c r="M565" s="10"/>
      <c r="N565" s="7" t="s">
        <v>18</v>
      </c>
      <c r="O565" s="10"/>
    </row>
    <row r="566">
      <c r="A566" s="6">
        <v>45705.0</v>
      </c>
      <c r="B566" s="10"/>
      <c r="C566" s="7">
        <v>151374.0</v>
      </c>
      <c r="D566" s="7" t="s">
        <v>114</v>
      </c>
      <c r="E566" s="6">
        <v>44743.0</v>
      </c>
      <c r="F566" s="52">
        <f t="shared" si="1"/>
        <v>31</v>
      </c>
      <c r="G566" s="9">
        <v>44882.0</v>
      </c>
      <c r="H566" s="52">
        <f t="shared" si="2"/>
        <v>27</v>
      </c>
      <c r="I566" s="7" t="s">
        <v>60</v>
      </c>
      <c r="J566" s="10"/>
      <c r="K566" s="56"/>
      <c r="L566" s="10"/>
      <c r="M566" s="10"/>
      <c r="N566" s="7" t="s">
        <v>18</v>
      </c>
      <c r="O566" s="10"/>
    </row>
    <row r="567">
      <c r="A567" s="6">
        <v>45705.0</v>
      </c>
      <c r="B567" s="10"/>
      <c r="C567" s="7">
        <v>230933.0</v>
      </c>
      <c r="D567" s="7" t="s">
        <v>114</v>
      </c>
      <c r="E567" s="6">
        <v>45536.0</v>
      </c>
      <c r="F567" s="52">
        <f t="shared" si="1"/>
        <v>5</v>
      </c>
      <c r="G567" s="9">
        <v>45590.0</v>
      </c>
      <c r="H567" s="52">
        <f t="shared" si="2"/>
        <v>3</v>
      </c>
      <c r="I567" s="7" t="s">
        <v>56</v>
      </c>
      <c r="J567" s="10"/>
      <c r="K567" s="56"/>
      <c r="L567" s="10"/>
      <c r="M567" s="10"/>
      <c r="N567" s="7" t="s">
        <v>18</v>
      </c>
      <c r="O567" s="10"/>
    </row>
    <row r="568">
      <c r="A568" s="6">
        <v>45705.0</v>
      </c>
      <c r="B568" s="10"/>
      <c r="C568" s="7">
        <v>218300.0</v>
      </c>
      <c r="D568" s="7" t="s">
        <v>114</v>
      </c>
      <c r="E568" s="6">
        <v>45383.0</v>
      </c>
      <c r="F568" s="52">
        <f t="shared" si="1"/>
        <v>10</v>
      </c>
      <c r="G568" s="6">
        <v>45460.0</v>
      </c>
      <c r="H568" s="52">
        <f t="shared" si="2"/>
        <v>8</v>
      </c>
      <c r="I568" s="7" t="s">
        <v>44</v>
      </c>
      <c r="J568" s="10"/>
      <c r="K568" s="56"/>
      <c r="L568" s="10"/>
      <c r="M568" s="10"/>
      <c r="N568" s="7" t="s">
        <v>18</v>
      </c>
      <c r="O568" s="10"/>
    </row>
    <row r="569">
      <c r="A569" s="6">
        <v>45705.0</v>
      </c>
      <c r="B569" s="10"/>
      <c r="C569" s="7">
        <v>213967.0</v>
      </c>
      <c r="D569" s="7" t="s">
        <v>114</v>
      </c>
      <c r="E569" s="6">
        <v>45413.0</v>
      </c>
      <c r="F569" s="52">
        <f t="shared" si="1"/>
        <v>9</v>
      </c>
      <c r="G569" s="6">
        <v>45422.0</v>
      </c>
      <c r="H569" s="52">
        <f t="shared" si="2"/>
        <v>9</v>
      </c>
      <c r="I569" s="7" t="s">
        <v>44</v>
      </c>
      <c r="J569" s="10"/>
      <c r="K569" s="56"/>
      <c r="L569" s="10"/>
      <c r="M569" s="10"/>
      <c r="N569" s="7" t="s">
        <v>18</v>
      </c>
      <c r="O569" s="10"/>
    </row>
    <row r="570">
      <c r="A570" s="6">
        <v>45705.0</v>
      </c>
      <c r="B570" s="10"/>
      <c r="C570" s="7">
        <v>182014.0</v>
      </c>
      <c r="D570" s="7" t="s">
        <v>114</v>
      </c>
      <c r="E570" s="6">
        <v>45108.0</v>
      </c>
      <c r="F570" s="52">
        <f t="shared" si="1"/>
        <v>19</v>
      </c>
      <c r="G570" s="6">
        <v>45150.0</v>
      </c>
      <c r="H570" s="52">
        <f t="shared" si="2"/>
        <v>18</v>
      </c>
      <c r="I570" s="7" t="s">
        <v>56</v>
      </c>
      <c r="J570" s="10"/>
      <c r="K570" s="56"/>
      <c r="L570" s="10"/>
      <c r="M570" s="10"/>
      <c r="N570" s="7" t="s">
        <v>18</v>
      </c>
      <c r="O570" s="10"/>
    </row>
    <row r="571">
      <c r="A571" s="6">
        <v>45705.0</v>
      </c>
      <c r="B571" s="10"/>
      <c r="C571" s="7">
        <v>194222.0</v>
      </c>
      <c r="D571" s="7" t="s">
        <v>114</v>
      </c>
      <c r="E571" s="6">
        <v>45261.0</v>
      </c>
      <c r="F571" s="52">
        <f t="shared" si="1"/>
        <v>14</v>
      </c>
      <c r="G571" s="6">
        <v>45299.0</v>
      </c>
      <c r="H571" s="52">
        <f t="shared" si="2"/>
        <v>13</v>
      </c>
      <c r="I571" s="7" t="s">
        <v>60</v>
      </c>
      <c r="J571" s="10"/>
      <c r="K571" s="56"/>
      <c r="L571" s="10"/>
      <c r="M571" s="10"/>
      <c r="N571" s="7" t="s">
        <v>18</v>
      </c>
      <c r="O571" s="10"/>
    </row>
    <row r="572">
      <c r="A572" s="6">
        <v>45705.0</v>
      </c>
      <c r="B572" s="10"/>
      <c r="C572" s="7">
        <v>203616.0</v>
      </c>
      <c r="D572" s="7" t="s">
        <v>114</v>
      </c>
      <c r="E572" s="6">
        <v>45323.0</v>
      </c>
      <c r="F572" s="52">
        <f t="shared" si="1"/>
        <v>12</v>
      </c>
      <c r="G572" s="6">
        <v>45345.0</v>
      </c>
      <c r="H572" s="52">
        <f t="shared" si="2"/>
        <v>11</v>
      </c>
      <c r="I572" s="7" t="s">
        <v>44</v>
      </c>
      <c r="J572" s="10"/>
      <c r="K572" s="56"/>
      <c r="L572" s="10"/>
      <c r="M572" s="10"/>
      <c r="N572" s="7" t="s">
        <v>18</v>
      </c>
      <c r="O572" s="10"/>
    </row>
    <row r="573">
      <c r="A573" s="6">
        <v>45705.0</v>
      </c>
      <c r="B573" s="10"/>
      <c r="C573" s="7">
        <v>212532.0</v>
      </c>
      <c r="D573" s="7" t="s">
        <v>114</v>
      </c>
      <c r="E573" s="6">
        <v>45383.0</v>
      </c>
      <c r="F573" s="52">
        <f t="shared" si="1"/>
        <v>10</v>
      </c>
      <c r="G573" s="6">
        <v>45411.0</v>
      </c>
      <c r="H573" s="52">
        <f t="shared" si="2"/>
        <v>9</v>
      </c>
      <c r="I573" s="7" t="s">
        <v>41</v>
      </c>
      <c r="J573" s="10"/>
      <c r="K573" s="56"/>
      <c r="L573" s="10"/>
      <c r="M573" s="10"/>
      <c r="N573" s="7" t="s">
        <v>18</v>
      </c>
      <c r="O573" s="10"/>
    </row>
    <row r="574">
      <c r="A574" s="6">
        <v>45705.0</v>
      </c>
      <c r="B574" s="10"/>
      <c r="C574" s="7">
        <v>221386.0</v>
      </c>
      <c r="D574" s="7" t="s">
        <v>114</v>
      </c>
      <c r="E574" s="6">
        <v>45444.0</v>
      </c>
      <c r="F574" s="52">
        <f t="shared" si="1"/>
        <v>8</v>
      </c>
      <c r="G574" s="6">
        <v>45485.0</v>
      </c>
      <c r="H574" s="52">
        <f t="shared" si="2"/>
        <v>7</v>
      </c>
      <c r="I574" s="7" t="s">
        <v>56</v>
      </c>
      <c r="J574" s="10"/>
      <c r="K574" s="56"/>
      <c r="L574" s="10"/>
      <c r="M574" s="10"/>
      <c r="N574" s="7" t="s">
        <v>18</v>
      </c>
      <c r="O574" s="10"/>
    </row>
    <row r="575">
      <c r="A575" s="6">
        <v>45705.0</v>
      </c>
      <c r="B575" s="10"/>
      <c r="C575" s="7">
        <v>225941.0</v>
      </c>
      <c r="D575" s="7" t="s">
        <v>114</v>
      </c>
      <c r="E575" s="6">
        <v>45505.0</v>
      </c>
      <c r="F575" s="52">
        <f t="shared" si="1"/>
        <v>6</v>
      </c>
      <c r="G575" s="6">
        <v>45527.0</v>
      </c>
      <c r="H575" s="52">
        <f t="shared" si="2"/>
        <v>5</v>
      </c>
      <c r="I575" s="7" t="s">
        <v>44</v>
      </c>
      <c r="J575" s="10"/>
      <c r="K575" s="56"/>
      <c r="L575" s="10"/>
      <c r="M575" s="10"/>
      <c r="N575" s="7" t="s">
        <v>18</v>
      </c>
      <c r="O575" s="10"/>
    </row>
    <row r="576">
      <c r="A576" s="6">
        <v>45705.0</v>
      </c>
      <c r="B576" s="10"/>
      <c r="C576" s="7">
        <v>229976.0</v>
      </c>
      <c r="D576" s="7" t="s">
        <v>114</v>
      </c>
      <c r="E576" s="6">
        <v>45536.0</v>
      </c>
      <c r="F576" s="52">
        <f t="shared" si="1"/>
        <v>5</v>
      </c>
      <c r="G576" s="6">
        <v>45569.0</v>
      </c>
      <c r="H576" s="52">
        <f t="shared" si="2"/>
        <v>4</v>
      </c>
      <c r="I576" s="7" t="s">
        <v>56</v>
      </c>
      <c r="J576" s="10"/>
      <c r="K576" s="56"/>
      <c r="L576" s="10"/>
      <c r="M576" s="10"/>
      <c r="N576" s="7" t="s">
        <v>18</v>
      </c>
      <c r="O576" s="10"/>
    </row>
    <row r="577">
      <c r="A577" s="6">
        <v>45705.0</v>
      </c>
      <c r="B577" s="10"/>
      <c r="C577" s="7">
        <v>233971.0</v>
      </c>
      <c r="D577" s="7" t="s">
        <v>114</v>
      </c>
      <c r="E577" s="6">
        <v>45413.0</v>
      </c>
      <c r="F577" s="52">
        <f t="shared" si="1"/>
        <v>9</v>
      </c>
      <c r="G577" s="9">
        <v>45608.0</v>
      </c>
      <c r="H577" s="52">
        <f t="shared" si="2"/>
        <v>3</v>
      </c>
      <c r="I577" s="7" t="s">
        <v>56</v>
      </c>
      <c r="J577" s="10"/>
      <c r="K577" s="56"/>
      <c r="L577" s="10"/>
      <c r="M577" s="10"/>
      <c r="N577" s="7" t="s">
        <v>18</v>
      </c>
      <c r="O577" s="10"/>
    </row>
    <row r="578">
      <c r="A578" s="6">
        <v>45705.0</v>
      </c>
      <c r="B578" s="10"/>
      <c r="C578" s="7">
        <v>237952.0</v>
      </c>
      <c r="D578" s="7" t="s">
        <v>114</v>
      </c>
      <c r="E578" s="6">
        <v>45536.0</v>
      </c>
      <c r="F578" s="52">
        <f t="shared" si="1"/>
        <v>5</v>
      </c>
      <c r="G578" s="9">
        <v>45656.0</v>
      </c>
      <c r="H578" s="52">
        <f t="shared" si="2"/>
        <v>1</v>
      </c>
      <c r="I578" s="7" t="s">
        <v>60</v>
      </c>
      <c r="J578" s="10"/>
      <c r="K578" s="56"/>
      <c r="L578" s="10"/>
      <c r="M578" s="10"/>
      <c r="N578" s="7" t="s">
        <v>18</v>
      </c>
      <c r="O578" s="10"/>
    </row>
    <row r="579">
      <c r="A579" s="6">
        <v>45705.0</v>
      </c>
      <c r="B579" s="10"/>
      <c r="C579" s="7">
        <v>180767.0</v>
      </c>
      <c r="D579" s="7" t="s">
        <v>114</v>
      </c>
      <c r="E579" s="6">
        <v>45627.0</v>
      </c>
      <c r="F579" s="52">
        <f t="shared" si="1"/>
        <v>2</v>
      </c>
      <c r="G579" s="6">
        <v>45679.0</v>
      </c>
      <c r="H579" s="52">
        <f t="shared" si="2"/>
        <v>0</v>
      </c>
      <c r="I579" s="7" t="s">
        <v>44</v>
      </c>
      <c r="J579" s="10"/>
      <c r="K579" s="56"/>
      <c r="L579" s="10"/>
      <c r="M579" s="10"/>
      <c r="N579" s="7" t="s">
        <v>18</v>
      </c>
      <c r="O579" s="10"/>
    </row>
    <row r="580">
      <c r="A580" s="6">
        <v>45705.0</v>
      </c>
      <c r="B580" s="10"/>
      <c r="C580" s="7">
        <v>242070.0</v>
      </c>
      <c r="D580" s="7" t="s">
        <v>114</v>
      </c>
      <c r="E580" s="6">
        <v>45627.0</v>
      </c>
      <c r="F580" s="52">
        <f t="shared" si="1"/>
        <v>2</v>
      </c>
      <c r="G580" s="6">
        <v>45694.0</v>
      </c>
      <c r="H580" s="52">
        <f t="shared" si="2"/>
        <v>0</v>
      </c>
      <c r="I580" s="7" t="s">
        <v>69</v>
      </c>
      <c r="J580" s="10"/>
      <c r="K580" s="56"/>
      <c r="L580" s="10"/>
      <c r="M580" s="10"/>
      <c r="N580" s="7" t="s">
        <v>18</v>
      </c>
      <c r="O580" s="10"/>
    </row>
    <row r="581">
      <c r="A581" s="6">
        <v>45705.0</v>
      </c>
      <c r="B581" s="10"/>
      <c r="C581" s="7">
        <v>199194.0</v>
      </c>
      <c r="D581" s="7" t="s">
        <v>116</v>
      </c>
      <c r="E581" s="6">
        <v>44562.0</v>
      </c>
      <c r="F581" s="52">
        <f t="shared" si="1"/>
        <v>37</v>
      </c>
      <c r="G581" s="6">
        <v>45309.0</v>
      </c>
      <c r="H581" s="52">
        <f t="shared" si="2"/>
        <v>13</v>
      </c>
      <c r="I581" s="7" t="s">
        <v>60</v>
      </c>
      <c r="J581" s="10"/>
      <c r="K581" s="56"/>
      <c r="L581" s="10"/>
      <c r="M581" s="10"/>
      <c r="N581" s="7" t="s">
        <v>18</v>
      </c>
      <c r="O581" s="10"/>
    </row>
    <row r="582">
      <c r="A582" s="6">
        <v>45705.0</v>
      </c>
      <c r="B582" s="10"/>
      <c r="C582" s="7">
        <v>194113.0</v>
      </c>
      <c r="D582" s="7" t="s">
        <v>116</v>
      </c>
      <c r="E582" s="6">
        <v>45231.0</v>
      </c>
      <c r="F582" s="52">
        <f t="shared" si="1"/>
        <v>15</v>
      </c>
      <c r="G582" s="9">
        <v>45257.0</v>
      </c>
      <c r="H582" s="52">
        <f t="shared" si="2"/>
        <v>14</v>
      </c>
      <c r="I582" s="7" t="s">
        <v>117</v>
      </c>
      <c r="J582" s="10"/>
      <c r="K582" s="56"/>
      <c r="L582" s="10"/>
      <c r="M582" s="10"/>
      <c r="N582" s="7" t="s">
        <v>18</v>
      </c>
      <c r="O582" s="10"/>
    </row>
    <row r="583">
      <c r="A583" s="6">
        <v>45705.0</v>
      </c>
      <c r="B583" s="10"/>
      <c r="C583" s="7">
        <v>239911.0</v>
      </c>
      <c r="D583" s="7" t="s">
        <v>116</v>
      </c>
      <c r="E583" s="6">
        <v>45536.0</v>
      </c>
      <c r="F583" s="52">
        <f t="shared" si="1"/>
        <v>5</v>
      </c>
      <c r="G583" s="6">
        <v>45674.0</v>
      </c>
      <c r="H583" s="52">
        <f t="shared" si="2"/>
        <v>1</v>
      </c>
      <c r="I583" s="7" t="s">
        <v>56</v>
      </c>
      <c r="J583" s="10"/>
      <c r="K583" s="56"/>
      <c r="L583" s="10"/>
      <c r="M583" s="10"/>
      <c r="N583" s="7" t="s">
        <v>18</v>
      </c>
      <c r="O583" s="10"/>
    </row>
    <row r="584">
      <c r="A584" s="6">
        <v>45705.0</v>
      </c>
      <c r="B584" s="10"/>
      <c r="C584" s="7">
        <v>179472.0</v>
      </c>
      <c r="D584" s="7" t="s">
        <v>116</v>
      </c>
      <c r="E584" s="6">
        <v>45108.0</v>
      </c>
      <c r="F584" s="52">
        <f t="shared" si="1"/>
        <v>19</v>
      </c>
      <c r="G584" s="6">
        <v>45128.0</v>
      </c>
      <c r="H584" s="52">
        <f t="shared" si="2"/>
        <v>18</v>
      </c>
      <c r="I584" s="7" t="s">
        <v>56</v>
      </c>
      <c r="J584" s="10"/>
      <c r="K584" s="56"/>
      <c r="L584" s="10"/>
      <c r="M584" s="10"/>
      <c r="N584" s="7" t="s">
        <v>18</v>
      </c>
      <c r="O584" s="10"/>
    </row>
    <row r="585">
      <c r="A585" s="6">
        <v>45705.0</v>
      </c>
      <c r="B585" s="10"/>
      <c r="C585" s="7">
        <v>200644.0</v>
      </c>
      <c r="D585" s="7" t="s">
        <v>116</v>
      </c>
      <c r="E585" s="6">
        <v>45292.0</v>
      </c>
      <c r="F585" s="52">
        <f t="shared" si="1"/>
        <v>13</v>
      </c>
      <c r="G585" s="6">
        <v>45321.0</v>
      </c>
      <c r="H585" s="52">
        <f t="shared" si="2"/>
        <v>12</v>
      </c>
      <c r="I585" s="7" t="s">
        <v>44</v>
      </c>
      <c r="J585" s="10"/>
      <c r="K585" s="56"/>
      <c r="L585" s="10"/>
      <c r="M585" s="10"/>
      <c r="N585" s="7" t="s">
        <v>18</v>
      </c>
      <c r="O585" s="10"/>
    </row>
    <row r="586">
      <c r="A586" s="6">
        <v>45705.0</v>
      </c>
      <c r="B586" s="10"/>
      <c r="C586" s="7">
        <v>205270.0</v>
      </c>
      <c r="D586" s="7" t="s">
        <v>116</v>
      </c>
      <c r="E586" s="6">
        <v>45108.0</v>
      </c>
      <c r="F586" s="52">
        <f t="shared" si="1"/>
        <v>19</v>
      </c>
      <c r="G586" s="6">
        <v>45358.0</v>
      </c>
      <c r="H586" s="52">
        <f t="shared" si="2"/>
        <v>11</v>
      </c>
      <c r="I586" s="7" t="s">
        <v>60</v>
      </c>
      <c r="J586" s="10"/>
      <c r="K586" s="56"/>
      <c r="L586" s="10"/>
      <c r="M586" s="10"/>
      <c r="N586" s="7" t="s">
        <v>18</v>
      </c>
      <c r="O586" s="10"/>
    </row>
    <row r="587">
      <c r="A587" s="6">
        <v>45705.0</v>
      </c>
      <c r="B587" s="10"/>
      <c r="C587" s="7">
        <v>215303.0</v>
      </c>
      <c r="D587" s="7" t="s">
        <v>116</v>
      </c>
      <c r="E587" s="6">
        <v>45292.0</v>
      </c>
      <c r="F587" s="52">
        <f t="shared" si="1"/>
        <v>13</v>
      </c>
      <c r="G587" s="6">
        <v>45433.0</v>
      </c>
      <c r="H587" s="52">
        <f t="shared" si="2"/>
        <v>8</v>
      </c>
      <c r="I587" s="7" t="s">
        <v>44</v>
      </c>
      <c r="J587" s="10"/>
      <c r="K587" s="56"/>
      <c r="L587" s="10"/>
      <c r="M587" s="10"/>
      <c r="N587" s="7" t="s">
        <v>18</v>
      </c>
      <c r="O587" s="10"/>
    </row>
    <row r="588">
      <c r="A588" s="6">
        <v>45705.0</v>
      </c>
      <c r="B588" s="10"/>
      <c r="C588" s="7">
        <v>225076.0</v>
      </c>
      <c r="D588" s="7" t="s">
        <v>116</v>
      </c>
      <c r="E588" s="6">
        <v>45505.0</v>
      </c>
      <c r="F588" s="52">
        <f t="shared" si="1"/>
        <v>6</v>
      </c>
      <c r="G588" s="6">
        <v>45519.0</v>
      </c>
      <c r="H588" s="52">
        <f t="shared" si="2"/>
        <v>6</v>
      </c>
      <c r="I588" s="7" t="s">
        <v>60</v>
      </c>
      <c r="J588" s="10"/>
      <c r="K588" s="56"/>
      <c r="L588" s="10"/>
      <c r="M588" s="10"/>
      <c r="N588" s="7" t="s">
        <v>18</v>
      </c>
      <c r="O588" s="10"/>
    </row>
    <row r="589">
      <c r="A589" s="6">
        <v>45705.0</v>
      </c>
      <c r="B589" s="10"/>
      <c r="C589" s="7">
        <v>227634.0</v>
      </c>
      <c r="D589" s="7" t="s">
        <v>116</v>
      </c>
      <c r="E589" s="6">
        <v>45536.0</v>
      </c>
      <c r="F589" s="52">
        <f t="shared" si="1"/>
        <v>5</v>
      </c>
      <c r="G589" s="6">
        <v>45565.0</v>
      </c>
      <c r="H589" s="52">
        <f t="shared" si="2"/>
        <v>4</v>
      </c>
      <c r="I589" s="7" t="s">
        <v>44</v>
      </c>
      <c r="J589" s="10"/>
      <c r="K589" s="56"/>
      <c r="L589" s="10"/>
      <c r="M589" s="10"/>
      <c r="N589" s="7" t="s">
        <v>18</v>
      </c>
      <c r="O589" s="10"/>
    </row>
    <row r="590">
      <c r="A590" s="6">
        <v>45705.0</v>
      </c>
      <c r="B590" s="10"/>
      <c r="C590" s="7">
        <v>235236.0</v>
      </c>
      <c r="D590" s="7" t="s">
        <v>116</v>
      </c>
      <c r="E590" s="6">
        <v>45597.0</v>
      </c>
      <c r="F590" s="52">
        <f t="shared" si="1"/>
        <v>3</v>
      </c>
      <c r="G590" s="9">
        <v>45621.0</v>
      </c>
      <c r="H590" s="52">
        <f t="shared" si="2"/>
        <v>2</v>
      </c>
      <c r="I590" s="7" t="s">
        <v>56</v>
      </c>
      <c r="J590" s="10"/>
      <c r="K590" s="56"/>
      <c r="L590" s="10"/>
      <c r="M590" s="10"/>
      <c r="N590" s="7" t="s">
        <v>18</v>
      </c>
      <c r="O590" s="10"/>
    </row>
    <row r="591">
      <c r="A591" s="6">
        <v>45705.0</v>
      </c>
      <c r="B591" s="10"/>
      <c r="C591" s="7">
        <v>238089.0</v>
      </c>
      <c r="D591" s="7" t="s">
        <v>116</v>
      </c>
      <c r="E591" s="6">
        <v>45627.0</v>
      </c>
      <c r="F591" s="52">
        <f t="shared" si="1"/>
        <v>2</v>
      </c>
      <c r="G591" s="6">
        <v>45677.0</v>
      </c>
      <c r="H591" s="52">
        <f t="shared" si="2"/>
        <v>0</v>
      </c>
      <c r="I591" s="7" t="s">
        <v>60</v>
      </c>
      <c r="J591" s="10"/>
      <c r="K591" s="56"/>
      <c r="L591" s="10"/>
      <c r="M591" s="10"/>
      <c r="N591" s="7" t="s">
        <v>18</v>
      </c>
      <c r="O591" s="10"/>
    </row>
    <row r="592">
      <c r="A592" s="6">
        <v>45705.0</v>
      </c>
      <c r="B592" s="10"/>
      <c r="C592" s="7">
        <v>155425.0</v>
      </c>
      <c r="D592" s="7" t="s">
        <v>118</v>
      </c>
      <c r="E592" s="6">
        <v>44621.0</v>
      </c>
      <c r="F592" s="52">
        <f t="shared" si="1"/>
        <v>35</v>
      </c>
      <c r="G592" s="6">
        <v>44929.0</v>
      </c>
      <c r="H592" s="52">
        <f t="shared" si="2"/>
        <v>25</v>
      </c>
      <c r="I592" s="7" t="s">
        <v>70</v>
      </c>
      <c r="J592" s="10"/>
      <c r="K592" s="56"/>
      <c r="L592" s="10"/>
      <c r="M592" s="10"/>
      <c r="N592" s="7" t="s">
        <v>18</v>
      </c>
      <c r="O592" s="10"/>
    </row>
    <row r="593">
      <c r="A593" s="6">
        <v>45705.0</v>
      </c>
      <c r="B593" s="10"/>
      <c r="C593" s="7">
        <v>241995.0</v>
      </c>
      <c r="D593" s="7" t="s">
        <v>118</v>
      </c>
      <c r="E593" s="6">
        <v>45627.0</v>
      </c>
      <c r="F593" s="52">
        <f t="shared" si="1"/>
        <v>2</v>
      </c>
      <c r="G593" s="6">
        <v>45693.0</v>
      </c>
      <c r="H593" s="52">
        <f t="shared" si="2"/>
        <v>0</v>
      </c>
      <c r="I593" s="7" t="s">
        <v>44</v>
      </c>
      <c r="J593" s="10"/>
      <c r="K593" s="56"/>
      <c r="L593" s="10"/>
      <c r="M593" s="10"/>
      <c r="N593" s="7" t="s">
        <v>18</v>
      </c>
      <c r="O593" s="10"/>
    </row>
    <row r="594">
      <c r="A594" s="6">
        <v>45705.0</v>
      </c>
      <c r="B594" s="10"/>
      <c r="C594" s="7">
        <v>193817.0</v>
      </c>
      <c r="D594" s="7" t="s">
        <v>118</v>
      </c>
      <c r="E594" s="6">
        <v>45170.0</v>
      </c>
      <c r="F594" s="52">
        <f t="shared" si="1"/>
        <v>17</v>
      </c>
      <c r="G594" s="9">
        <v>45253.0</v>
      </c>
      <c r="H594" s="52">
        <f t="shared" si="2"/>
        <v>14</v>
      </c>
      <c r="I594" s="7" t="s">
        <v>117</v>
      </c>
      <c r="J594" s="10"/>
      <c r="K594" s="56"/>
      <c r="L594" s="10"/>
      <c r="M594" s="10"/>
      <c r="N594" s="7" t="s">
        <v>18</v>
      </c>
      <c r="O594" s="10"/>
    </row>
    <row r="595">
      <c r="A595" s="6">
        <v>45705.0</v>
      </c>
      <c r="B595" s="10"/>
      <c r="C595" s="7">
        <v>184771.0</v>
      </c>
      <c r="D595" s="7" t="s">
        <v>118</v>
      </c>
      <c r="E595" s="6">
        <v>45139.0</v>
      </c>
      <c r="F595" s="52">
        <f t="shared" si="1"/>
        <v>18</v>
      </c>
      <c r="G595" s="6">
        <v>45174.0</v>
      </c>
      <c r="H595" s="52">
        <f t="shared" si="2"/>
        <v>17</v>
      </c>
      <c r="I595" s="7" t="s">
        <v>44</v>
      </c>
      <c r="J595" s="10"/>
      <c r="K595" s="56"/>
      <c r="L595" s="10"/>
      <c r="M595" s="10"/>
      <c r="N595" s="7" t="s">
        <v>18</v>
      </c>
      <c r="O595" s="10"/>
    </row>
    <row r="596">
      <c r="A596" s="6">
        <v>45705.0</v>
      </c>
      <c r="B596" s="10"/>
      <c r="C596" s="7">
        <v>229564.0</v>
      </c>
      <c r="D596" s="7" t="s">
        <v>118</v>
      </c>
      <c r="E596" s="6">
        <v>45474.0</v>
      </c>
      <c r="F596" s="52">
        <f t="shared" si="1"/>
        <v>7</v>
      </c>
      <c r="G596" s="6">
        <v>45566.0</v>
      </c>
      <c r="H596" s="52">
        <f t="shared" si="2"/>
        <v>4</v>
      </c>
      <c r="I596" s="7" t="s">
        <v>44</v>
      </c>
      <c r="J596" s="10"/>
      <c r="K596" s="56"/>
      <c r="L596" s="10"/>
      <c r="M596" s="10"/>
      <c r="N596" s="7" t="s">
        <v>18</v>
      </c>
      <c r="O596" s="10"/>
    </row>
    <row r="597">
      <c r="A597" s="6">
        <v>45705.0</v>
      </c>
      <c r="B597" s="10"/>
      <c r="C597" s="7">
        <v>232960.0</v>
      </c>
      <c r="D597" s="7" t="s">
        <v>118</v>
      </c>
      <c r="E597" s="6">
        <v>45474.0</v>
      </c>
      <c r="F597" s="52">
        <f t="shared" si="1"/>
        <v>7</v>
      </c>
      <c r="G597" s="9">
        <v>45596.0</v>
      </c>
      <c r="H597" s="52">
        <f t="shared" si="2"/>
        <v>3</v>
      </c>
      <c r="I597" s="7" t="s">
        <v>117</v>
      </c>
      <c r="J597" s="10"/>
      <c r="K597" s="56"/>
      <c r="L597" s="10"/>
      <c r="M597" s="10"/>
      <c r="N597" s="7" t="s">
        <v>18</v>
      </c>
      <c r="O597" s="10"/>
    </row>
    <row r="598">
      <c r="A598" s="6">
        <v>45705.0</v>
      </c>
      <c r="B598" s="10"/>
      <c r="C598" s="7">
        <v>240021.0</v>
      </c>
      <c r="D598" s="7" t="s">
        <v>118</v>
      </c>
      <c r="E598" s="6">
        <v>45627.0</v>
      </c>
      <c r="F598" s="52">
        <f t="shared" si="1"/>
        <v>2</v>
      </c>
      <c r="G598" s="6">
        <v>45677.0</v>
      </c>
      <c r="H598" s="52">
        <f t="shared" si="2"/>
        <v>0</v>
      </c>
      <c r="I598" s="7" t="s">
        <v>48</v>
      </c>
      <c r="J598" s="10"/>
      <c r="K598" s="56"/>
      <c r="L598" s="10"/>
      <c r="M598" s="10"/>
      <c r="N598" s="7" t="s">
        <v>18</v>
      </c>
      <c r="O598" s="10"/>
    </row>
    <row r="599">
      <c r="A599" s="6">
        <v>45705.0</v>
      </c>
      <c r="B599" s="10"/>
      <c r="C599" s="7">
        <v>241579.0</v>
      </c>
      <c r="D599" s="7" t="s">
        <v>118</v>
      </c>
      <c r="E599" s="6">
        <v>45658.0</v>
      </c>
      <c r="F599" s="52">
        <f t="shared" si="1"/>
        <v>1</v>
      </c>
      <c r="G599" s="6">
        <v>45691.0</v>
      </c>
      <c r="H599" s="52">
        <f t="shared" si="2"/>
        <v>0</v>
      </c>
      <c r="I599" s="7" t="s">
        <v>56</v>
      </c>
      <c r="J599" s="10"/>
      <c r="K599" s="56"/>
      <c r="L599" s="10"/>
      <c r="M599" s="10"/>
      <c r="N599" s="7" t="s">
        <v>18</v>
      </c>
      <c r="O599" s="10"/>
    </row>
    <row r="600">
      <c r="A600" s="6">
        <v>45705.0</v>
      </c>
      <c r="B600" s="10"/>
      <c r="C600" s="7">
        <v>237200.0</v>
      </c>
      <c r="D600" s="7" t="s">
        <v>120</v>
      </c>
      <c r="E600" s="6">
        <v>45505.0</v>
      </c>
      <c r="F600" s="52">
        <f t="shared" si="1"/>
        <v>6</v>
      </c>
      <c r="G600" s="9">
        <v>45644.0</v>
      </c>
      <c r="H600" s="52">
        <f t="shared" si="2"/>
        <v>2</v>
      </c>
      <c r="I600" s="7" t="s">
        <v>41</v>
      </c>
      <c r="J600" s="10"/>
      <c r="K600" s="56"/>
      <c r="L600" s="10"/>
      <c r="M600" s="10"/>
      <c r="N600" s="7" t="s">
        <v>18</v>
      </c>
      <c r="O600" s="10"/>
    </row>
    <row r="601">
      <c r="A601" s="6">
        <v>45705.0</v>
      </c>
      <c r="B601" s="10"/>
      <c r="C601" s="7">
        <v>240834.0</v>
      </c>
      <c r="D601" s="7" t="s">
        <v>120</v>
      </c>
      <c r="E601" s="6">
        <v>45474.0</v>
      </c>
      <c r="F601" s="52">
        <f t="shared" si="1"/>
        <v>7</v>
      </c>
      <c r="G601" s="6">
        <v>45685.0</v>
      </c>
      <c r="H601" s="52">
        <f t="shared" si="2"/>
        <v>0</v>
      </c>
      <c r="I601" s="7" t="s">
        <v>44</v>
      </c>
      <c r="J601" s="10"/>
      <c r="K601" s="56"/>
      <c r="L601" s="10"/>
      <c r="M601" s="10"/>
      <c r="N601" s="7" t="s">
        <v>18</v>
      </c>
      <c r="O601" s="10"/>
    </row>
    <row r="602">
      <c r="A602" s="6">
        <v>45705.0</v>
      </c>
      <c r="B602" s="10"/>
      <c r="C602" s="7">
        <v>207625.0</v>
      </c>
      <c r="D602" s="7" t="s">
        <v>120</v>
      </c>
      <c r="E602" s="6">
        <v>45352.0</v>
      </c>
      <c r="F602" s="52">
        <f t="shared" si="1"/>
        <v>11</v>
      </c>
      <c r="G602" s="6">
        <v>45376.0</v>
      </c>
      <c r="H602" s="52">
        <f t="shared" si="2"/>
        <v>10</v>
      </c>
      <c r="I602" s="7" t="s">
        <v>41</v>
      </c>
      <c r="J602" s="10"/>
      <c r="K602" s="56"/>
      <c r="L602" s="10"/>
      <c r="M602" s="10"/>
      <c r="N602" s="7" t="s">
        <v>18</v>
      </c>
      <c r="O602" s="10"/>
    </row>
    <row r="603">
      <c r="A603" s="6">
        <v>45705.0</v>
      </c>
      <c r="B603" s="10"/>
      <c r="C603" s="7">
        <v>221704.0</v>
      </c>
      <c r="D603" s="7" t="s">
        <v>120</v>
      </c>
      <c r="E603" s="6">
        <v>45627.0</v>
      </c>
      <c r="F603" s="52">
        <f t="shared" si="1"/>
        <v>2</v>
      </c>
      <c r="G603" s="6">
        <v>45686.0</v>
      </c>
      <c r="H603" s="52">
        <f t="shared" si="2"/>
        <v>0</v>
      </c>
      <c r="I603" s="7" t="s">
        <v>56</v>
      </c>
      <c r="J603" s="10"/>
      <c r="K603" s="56"/>
      <c r="L603" s="10"/>
      <c r="M603" s="10"/>
      <c r="N603" s="7" t="s">
        <v>18</v>
      </c>
      <c r="O603" s="10"/>
    </row>
    <row r="604">
      <c r="A604" s="6">
        <v>45705.0</v>
      </c>
      <c r="B604" s="10"/>
      <c r="C604" s="7">
        <v>166382.0</v>
      </c>
      <c r="D604" s="7" t="s">
        <v>120</v>
      </c>
      <c r="E604" s="6">
        <v>44986.0</v>
      </c>
      <c r="F604" s="52">
        <f t="shared" si="1"/>
        <v>23</v>
      </c>
      <c r="G604" s="6">
        <v>45019.0</v>
      </c>
      <c r="H604" s="52">
        <f t="shared" si="2"/>
        <v>22</v>
      </c>
      <c r="I604" s="7" t="s">
        <v>117</v>
      </c>
      <c r="J604" s="10"/>
      <c r="K604" s="56"/>
      <c r="L604" s="10"/>
      <c r="M604" s="10"/>
      <c r="N604" s="7" t="s">
        <v>18</v>
      </c>
      <c r="O604" s="10"/>
    </row>
    <row r="605">
      <c r="A605" s="6">
        <v>45705.0</v>
      </c>
      <c r="B605" s="10"/>
      <c r="C605" s="7">
        <v>195942.0</v>
      </c>
      <c r="D605" s="7" t="s">
        <v>120</v>
      </c>
      <c r="E605" s="6">
        <v>45200.0</v>
      </c>
      <c r="F605" s="52">
        <f t="shared" si="1"/>
        <v>16</v>
      </c>
      <c r="G605" s="9">
        <v>45275.0</v>
      </c>
      <c r="H605" s="52">
        <f t="shared" si="2"/>
        <v>14</v>
      </c>
      <c r="I605" s="7" t="s">
        <v>44</v>
      </c>
      <c r="J605" s="10"/>
      <c r="K605" s="56"/>
      <c r="L605" s="10"/>
      <c r="M605" s="10"/>
      <c r="N605" s="7" t="s">
        <v>18</v>
      </c>
      <c r="O605" s="10"/>
    </row>
    <row r="606">
      <c r="A606" s="6">
        <v>45705.0</v>
      </c>
      <c r="B606" s="10"/>
      <c r="C606" s="7">
        <v>214702.0</v>
      </c>
      <c r="D606" s="7" t="s">
        <v>120</v>
      </c>
      <c r="E606" s="6">
        <v>45323.0</v>
      </c>
      <c r="F606" s="52">
        <f t="shared" si="1"/>
        <v>12</v>
      </c>
      <c r="G606" s="6">
        <v>45428.0</v>
      </c>
      <c r="H606" s="52">
        <f t="shared" si="2"/>
        <v>9</v>
      </c>
      <c r="I606" s="7" t="s">
        <v>56</v>
      </c>
      <c r="J606" s="10"/>
      <c r="K606" s="56"/>
      <c r="L606" s="10"/>
      <c r="M606" s="10"/>
      <c r="N606" s="7" t="s">
        <v>18</v>
      </c>
      <c r="O606" s="10"/>
    </row>
    <row r="607">
      <c r="A607" s="6">
        <v>45705.0</v>
      </c>
      <c r="B607" s="10"/>
      <c r="C607" s="7">
        <v>222183.0</v>
      </c>
      <c r="D607" s="7" t="s">
        <v>120</v>
      </c>
      <c r="E607" s="6">
        <v>45444.0</v>
      </c>
      <c r="F607" s="52">
        <f t="shared" si="1"/>
        <v>8</v>
      </c>
      <c r="G607" s="6">
        <v>45497.0</v>
      </c>
      <c r="H607" s="52">
        <f t="shared" si="2"/>
        <v>6</v>
      </c>
      <c r="I607" s="7" t="s">
        <v>44</v>
      </c>
      <c r="J607" s="10"/>
      <c r="K607" s="56"/>
      <c r="L607" s="10"/>
      <c r="M607" s="10"/>
      <c r="N607" s="7" t="s">
        <v>18</v>
      </c>
      <c r="O607" s="10"/>
    </row>
    <row r="608">
      <c r="A608" s="6">
        <v>45705.0</v>
      </c>
      <c r="B608" s="10"/>
      <c r="C608" s="7">
        <v>228594.0</v>
      </c>
      <c r="D608" s="7" t="s">
        <v>120</v>
      </c>
      <c r="E608" s="6">
        <v>45505.0</v>
      </c>
      <c r="F608" s="52">
        <f t="shared" si="1"/>
        <v>6</v>
      </c>
      <c r="G608" s="6">
        <v>45558.0</v>
      </c>
      <c r="H608" s="52">
        <f t="shared" si="2"/>
        <v>4</v>
      </c>
      <c r="I608" s="7" t="s">
        <v>56</v>
      </c>
      <c r="J608" s="10"/>
      <c r="K608" s="56"/>
      <c r="L608" s="10"/>
      <c r="M608" s="10"/>
      <c r="N608" s="7" t="s">
        <v>18</v>
      </c>
      <c r="O608" s="10"/>
    </row>
    <row r="609">
      <c r="A609" s="6">
        <v>45705.0</v>
      </c>
      <c r="B609" s="10"/>
      <c r="C609" s="7">
        <v>233896.0</v>
      </c>
      <c r="D609" s="7" t="s">
        <v>120</v>
      </c>
      <c r="E609" s="6">
        <v>45505.0</v>
      </c>
      <c r="F609" s="52">
        <f t="shared" si="1"/>
        <v>6</v>
      </c>
      <c r="G609" s="9">
        <v>45607.0</v>
      </c>
      <c r="H609" s="52">
        <f t="shared" si="2"/>
        <v>3</v>
      </c>
      <c r="I609" s="7" t="s">
        <v>56</v>
      </c>
      <c r="J609" s="10"/>
      <c r="K609" s="56"/>
      <c r="L609" s="10"/>
      <c r="M609" s="10"/>
      <c r="N609" s="7" t="s">
        <v>18</v>
      </c>
      <c r="O609" s="10"/>
    </row>
    <row r="610">
      <c r="A610" s="6">
        <v>45705.0</v>
      </c>
      <c r="B610" s="10"/>
      <c r="C610" s="7">
        <v>236475.0</v>
      </c>
      <c r="D610" s="7" t="s">
        <v>120</v>
      </c>
      <c r="E610" s="6">
        <v>45597.0</v>
      </c>
      <c r="F610" s="52">
        <f t="shared" si="1"/>
        <v>3</v>
      </c>
      <c r="G610" s="6">
        <v>45635.0</v>
      </c>
      <c r="H610" s="52">
        <f t="shared" si="2"/>
        <v>2</v>
      </c>
      <c r="I610" s="7" t="s">
        <v>56</v>
      </c>
      <c r="J610" s="10"/>
      <c r="K610" s="56"/>
      <c r="L610" s="10"/>
      <c r="M610" s="10"/>
      <c r="N610" s="7" t="s">
        <v>18</v>
      </c>
      <c r="O610" s="10"/>
    </row>
    <row r="611">
      <c r="A611" s="6">
        <v>45705.0</v>
      </c>
      <c r="B611" s="10"/>
      <c r="C611" s="7">
        <v>235618.0</v>
      </c>
      <c r="D611" s="7" t="s">
        <v>120</v>
      </c>
      <c r="E611" s="6">
        <v>45627.0</v>
      </c>
      <c r="F611" s="52">
        <f t="shared" si="1"/>
        <v>2</v>
      </c>
      <c r="G611" s="6">
        <v>45673.0</v>
      </c>
      <c r="H611" s="52">
        <f t="shared" si="2"/>
        <v>1</v>
      </c>
      <c r="I611" s="7" t="s">
        <v>44</v>
      </c>
      <c r="J611" s="10"/>
      <c r="K611" s="56"/>
      <c r="L611" s="10"/>
      <c r="M611" s="10"/>
      <c r="N611" s="7" t="s">
        <v>18</v>
      </c>
      <c r="O611" s="10"/>
    </row>
    <row r="612">
      <c r="A612" s="6">
        <v>45705.0</v>
      </c>
      <c r="B612" s="10"/>
      <c r="C612" s="7">
        <v>214227.0</v>
      </c>
      <c r="D612" s="7" t="s">
        <v>120</v>
      </c>
      <c r="E612" s="6">
        <v>45352.0</v>
      </c>
      <c r="F612" s="52">
        <f t="shared" si="1"/>
        <v>11</v>
      </c>
      <c r="G612" s="6">
        <v>45425.0</v>
      </c>
      <c r="H612" s="52">
        <f t="shared" si="2"/>
        <v>9</v>
      </c>
      <c r="I612" s="7" t="s">
        <v>60</v>
      </c>
      <c r="J612" s="10"/>
      <c r="K612" s="56"/>
      <c r="L612" s="10"/>
      <c r="M612" s="10"/>
      <c r="N612" s="7" t="s">
        <v>18</v>
      </c>
      <c r="O612" s="10"/>
    </row>
    <row r="613">
      <c r="A613" s="6">
        <v>45705.0</v>
      </c>
      <c r="B613" s="10"/>
      <c r="C613" s="7">
        <v>23150.0</v>
      </c>
      <c r="D613" s="7"/>
      <c r="E613" s="6">
        <v>43466.0</v>
      </c>
      <c r="F613" s="52">
        <f t="shared" si="1"/>
        <v>73</v>
      </c>
      <c r="G613" s="6">
        <v>43682.0</v>
      </c>
      <c r="H613" s="52">
        <f t="shared" si="2"/>
        <v>66</v>
      </c>
      <c r="I613" s="7" t="s">
        <v>121</v>
      </c>
      <c r="J613" s="10"/>
      <c r="K613" s="56"/>
      <c r="L613" s="10"/>
      <c r="M613" s="10"/>
      <c r="N613" s="7" t="s">
        <v>18</v>
      </c>
      <c r="O613" s="10"/>
    </row>
    <row r="614">
      <c r="A614" s="6">
        <v>45705.0</v>
      </c>
      <c r="B614" s="10"/>
      <c r="C614" s="7">
        <v>64418.0</v>
      </c>
      <c r="D614" s="7"/>
      <c r="E614" s="6">
        <v>44075.0</v>
      </c>
      <c r="F614" s="52">
        <f t="shared" si="1"/>
        <v>53</v>
      </c>
      <c r="G614" s="6">
        <v>44088.0</v>
      </c>
      <c r="H614" s="52">
        <f t="shared" si="2"/>
        <v>53</v>
      </c>
      <c r="I614" s="7" t="s">
        <v>121</v>
      </c>
      <c r="J614" s="10"/>
      <c r="K614" s="56"/>
      <c r="L614" s="10"/>
      <c r="M614" s="10"/>
      <c r="N614" s="7" t="s">
        <v>18</v>
      </c>
      <c r="O614" s="10"/>
    </row>
    <row r="615">
      <c r="A615" s="6">
        <v>45705.0</v>
      </c>
      <c r="B615" s="10"/>
      <c r="C615" s="7">
        <v>70775.0</v>
      </c>
      <c r="D615" s="7"/>
      <c r="E615" s="6">
        <v>43983.0</v>
      </c>
      <c r="F615" s="52">
        <f t="shared" si="1"/>
        <v>56</v>
      </c>
      <c r="G615" s="9">
        <v>44158.0</v>
      </c>
      <c r="H615" s="52">
        <f t="shared" si="2"/>
        <v>50</v>
      </c>
      <c r="I615" s="7" t="s">
        <v>121</v>
      </c>
      <c r="J615" s="10"/>
      <c r="K615" s="56"/>
      <c r="L615" s="10"/>
      <c r="M615" s="10"/>
      <c r="N615" s="7" t="s">
        <v>18</v>
      </c>
      <c r="O615" s="10"/>
    </row>
    <row r="616">
      <c r="A616" s="6">
        <v>45705.0</v>
      </c>
      <c r="B616" s="10"/>
      <c r="C616" s="7">
        <v>6584.0</v>
      </c>
      <c r="D616" s="7"/>
      <c r="E616" s="6">
        <v>43281.0</v>
      </c>
      <c r="F616" s="52">
        <f t="shared" si="1"/>
        <v>79</v>
      </c>
      <c r="G616" s="9">
        <v>43389.0</v>
      </c>
      <c r="H616" s="52">
        <f t="shared" si="2"/>
        <v>76</v>
      </c>
      <c r="I616" s="7" t="s">
        <v>179</v>
      </c>
      <c r="J616" s="10"/>
      <c r="K616" s="56"/>
      <c r="L616" s="10"/>
      <c r="M616" s="10"/>
      <c r="N616" s="7" t="s">
        <v>18</v>
      </c>
      <c r="O616" s="10"/>
    </row>
    <row r="617">
      <c r="A617" s="6">
        <v>45705.0</v>
      </c>
      <c r="B617" s="10"/>
      <c r="C617" s="7">
        <v>4972.0</v>
      </c>
      <c r="D617" s="7"/>
      <c r="E617" s="6">
        <v>43191.0</v>
      </c>
      <c r="F617" s="52">
        <f t="shared" si="1"/>
        <v>82</v>
      </c>
      <c r="G617" s="6">
        <v>43322.0</v>
      </c>
      <c r="H617" s="52">
        <f t="shared" si="2"/>
        <v>78</v>
      </c>
      <c r="I617" s="7" t="s">
        <v>44</v>
      </c>
      <c r="J617" s="10"/>
      <c r="K617" s="56"/>
      <c r="L617" s="10"/>
      <c r="M617" s="10"/>
      <c r="N617" s="7" t="s">
        <v>18</v>
      </c>
      <c r="O617" s="10"/>
    </row>
    <row r="618">
      <c r="A618" s="6">
        <v>45705.0</v>
      </c>
      <c r="B618" s="10"/>
      <c r="C618" s="7">
        <v>14470.0</v>
      </c>
      <c r="D618" s="7"/>
      <c r="E618" s="6">
        <v>43497.0</v>
      </c>
      <c r="F618" s="52">
        <f t="shared" si="1"/>
        <v>72</v>
      </c>
      <c r="G618" s="6">
        <v>43647.0</v>
      </c>
      <c r="H618" s="52">
        <f t="shared" si="2"/>
        <v>67</v>
      </c>
      <c r="I618" s="7" t="s">
        <v>41</v>
      </c>
      <c r="J618" s="10"/>
      <c r="K618" s="56"/>
      <c r="L618" s="10"/>
      <c r="M618" s="10"/>
      <c r="N618" s="7" t="s">
        <v>18</v>
      </c>
      <c r="O618" s="10"/>
    </row>
    <row r="619">
      <c r="A619" s="6">
        <v>45705.0</v>
      </c>
      <c r="B619" s="10"/>
      <c r="C619" s="7">
        <v>12568.0</v>
      </c>
      <c r="D619" s="7"/>
      <c r="E619" s="6">
        <v>43528.0</v>
      </c>
      <c r="F619" s="52">
        <f t="shared" si="1"/>
        <v>71</v>
      </c>
      <c r="G619" s="6">
        <v>43594.0</v>
      </c>
      <c r="H619" s="52">
        <f t="shared" si="2"/>
        <v>69</v>
      </c>
      <c r="I619" s="7" t="s">
        <v>151</v>
      </c>
      <c r="J619" s="10"/>
      <c r="K619" s="56"/>
      <c r="L619" s="10"/>
      <c r="M619" s="10"/>
      <c r="N619" s="7" t="s">
        <v>18</v>
      </c>
      <c r="O619" s="10"/>
    </row>
    <row r="620">
      <c r="A620" s="6">
        <v>45705.0</v>
      </c>
      <c r="B620" s="10"/>
      <c r="C620" s="7">
        <v>12541.0</v>
      </c>
      <c r="D620" s="7"/>
      <c r="E620" s="6">
        <v>43514.0</v>
      </c>
      <c r="F620" s="52">
        <f t="shared" si="1"/>
        <v>72</v>
      </c>
      <c r="G620" s="6">
        <v>43595.0</v>
      </c>
      <c r="H620" s="52">
        <f t="shared" si="2"/>
        <v>69</v>
      </c>
      <c r="I620" s="7" t="s">
        <v>56</v>
      </c>
      <c r="J620" s="10"/>
      <c r="K620" s="56"/>
      <c r="L620" s="10"/>
      <c r="M620" s="10"/>
      <c r="N620" s="7" t="s">
        <v>18</v>
      </c>
      <c r="O620" s="10"/>
    </row>
    <row r="621">
      <c r="A621" s="6">
        <v>45705.0</v>
      </c>
      <c r="B621" s="10"/>
      <c r="C621" s="7">
        <v>8530.0</v>
      </c>
      <c r="D621" s="7"/>
      <c r="E621" s="6">
        <v>43374.0</v>
      </c>
      <c r="F621" s="52">
        <f t="shared" si="1"/>
        <v>76</v>
      </c>
      <c r="G621" s="6">
        <v>43470.0</v>
      </c>
      <c r="H621" s="52">
        <f t="shared" si="2"/>
        <v>73</v>
      </c>
      <c r="I621" s="7" t="s">
        <v>41</v>
      </c>
      <c r="J621" s="10"/>
      <c r="K621" s="56"/>
      <c r="L621" s="10"/>
      <c r="M621" s="10"/>
      <c r="N621" s="7" t="s">
        <v>18</v>
      </c>
      <c r="O621" s="10"/>
    </row>
    <row r="622">
      <c r="A622" s="6">
        <v>45705.0</v>
      </c>
      <c r="B622" s="10"/>
      <c r="C622" s="7">
        <v>5094.0</v>
      </c>
      <c r="D622" s="7"/>
      <c r="E622" s="6">
        <v>43314.0</v>
      </c>
      <c r="F622" s="52">
        <f t="shared" si="1"/>
        <v>78</v>
      </c>
      <c r="G622" s="6">
        <v>43314.0</v>
      </c>
      <c r="H622" s="52">
        <f t="shared" si="2"/>
        <v>78</v>
      </c>
      <c r="I622" s="7" t="s">
        <v>180</v>
      </c>
      <c r="J622" s="10"/>
      <c r="K622" s="56"/>
      <c r="L622" s="10"/>
      <c r="M622" s="10"/>
      <c r="N622" s="7" t="s">
        <v>18</v>
      </c>
      <c r="O622" s="10"/>
    </row>
    <row r="623">
      <c r="A623" s="6">
        <v>45705.0</v>
      </c>
      <c r="B623" s="10"/>
      <c r="C623" s="7">
        <v>3021.0</v>
      </c>
      <c r="D623" s="7"/>
      <c r="E623" s="6">
        <v>43194.0</v>
      </c>
      <c r="F623" s="52">
        <f t="shared" si="1"/>
        <v>82</v>
      </c>
      <c r="G623" s="6">
        <v>43193.0</v>
      </c>
      <c r="H623" s="52">
        <f t="shared" si="2"/>
        <v>82</v>
      </c>
      <c r="I623" s="7" t="s">
        <v>181</v>
      </c>
      <c r="J623" s="10"/>
      <c r="K623" s="56"/>
      <c r="L623" s="10"/>
      <c r="M623" s="10"/>
      <c r="N623" s="7" t="s">
        <v>18</v>
      </c>
      <c r="O623" s="10"/>
    </row>
    <row r="624">
      <c r="A624" s="6">
        <v>45705.0</v>
      </c>
      <c r="B624" s="10"/>
      <c r="C624" s="7">
        <v>13431.0</v>
      </c>
      <c r="D624" s="7"/>
      <c r="E624" s="6">
        <v>43544.0</v>
      </c>
      <c r="F624" s="52">
        <f t="shared" si="1"/>
        <v>70</v>
      </c>
      <c r="G624" s="6">
        <v>43620.0</v>
      </c>
      <c r="H624" s="52">
        <f t="shared" si="2"/>
        <v>68</v>
      </c>
      <c r="I624" s="7" t="s">
        <v>60</v>
      </c>
      <c r="J624" s="10"/>
      <c r="K624" s="56"/>
      <c r="L624" s="10"/>
      <c r="M624" s="10"/>
      <c r="N624" s="7" t="s">
        <v>18</v>
      </c>
      <c r="O624" s="10"/>
    </row>
    <row r="625">
      <c r="A625" s="6">
        <v>45705.0</v>
      </c>
      <c r="B625" s="10"/>
      <c r="C625" s="7">
        <v>2097.0</v>
      </c>
      <c r="D625" s="7"/>
      <c r="E625" s="6">
        <v>42948.0</v>
      </c>
      <c r="F625" s="52">
        <f t="shared" si="1"/>
        <v>90</v>
      </c>
      <c r="G625" s="6">
        <v>43102.0</v>
      </c>
      <c r="H625" s="52">
        <f t="shared" si="2"/>
        <v>85</v>
      </c>
      <c r="I625" s="7" t="s">
        <v>69</v>
      </c>
      <c r="J625" s="10"/>
      <c r="K625" s="56"/>
      <c r="L625" s="10"/>
      <c r="M625" s="10"/>
      <c r="N625" s="7" t="s">
        <v>18</v>
      </c>
      <c r="O625" s="10"/>
    </row>
    <row r="626">
      <c r="A626" s="6">
        <v>45705.0</v>
      </c>
      <c r="B626" s="10"/>
      <c r="C626" s="7">
        <v>6652.0</v>
      </c>
      <c r="D626" s="7"/>
      <c r="E626" s="6">
        <v>43344.0</v>
      </c>
      <c r="F626" s="52">
        <f t="shared" si="1"/>
        <v>77</v>
      </c>
      <c r="G626" s="6">
        <v>43405.0</v>
      </c>
      <c r="H626" s="52">
        <f t="shared" si="2"/>
        <v>75</v>
      </c>
      <c r="I626" s="7" t="s">
        <v>128</v>
      </c>
      <c r="J626" s="10"/>
      <c r="K626" s="56"/>
      <c r="L626" s="10"/>
      <c r="M626" s="10"/>
      <c r="N626" s="7" t="s">
        <v>18</v>
      </c>
      <c r="O626" s="10"/>
    </row>
    <row r="627">
      <c r="A627" s="6">
        <v>45705.0</v>
      </c>
      <c r="B627" s="10"/>
      <c r="C627" s="7">
        <v>148177.0</v>
      </c>
      <c r="D627" s="7"/>
      <c r="E627" s="6">
        <v>44835.0</v>
      </c>
      <c r="F627" s="52">
        <f t="shared" si="1"/>
        <v>28</v>
      </c>
      <c r="G627" s="9">
        <v>44854.0</v>
      </c>
      <c r="H627" s="52">
        <f t="shared" si="2"/>
        <v>27</v>
      </c>
      <c r="I627" s="7" t="s">
        <v>60</v>
      </c>
      <c r="J627" s="10"/>
      <c r="K627" s="56"/>
      <c r="L627" s="10"/>
      <c r="M627" s="10"/>
      <c r="N627" s="7" t="s">
        <v>18</v>
      </c>
      <c r="O627" s="10"/>
    </row>
    <row r="628">
      <c r="A628" s="6">
        <v>45705.0</v>
      </c>
      <c r="B628" s="10"/>
      <c r="C628" s="7">
        <v>201075.0</v>
      </c>
      <c r="D628" s="7"/>
      <c r="E628" s="6">
        <v>45292.0</v>
      </c>
      <c r="F628" s="52">
        <f t="shared" si="1"/>
        <v>13</v>
      </c>
      <c r="G628" s="6">
        <v>45358.0</v>
      </c>
      <c r="H628" s="52">
        <f t="shared" si="2"/>
        <v>11</v>
      </c>
      <c r="I628" s="7" t="s">
        <v>48</v>
      </c>
      <c r="J628" s="10"/>
      <c r="K628" s="56"/>
      <c r="L628" s="10"/>
      <c r="M628" s="10"/>
      <c r="N628" s="7" t="s">
        <v>18</v>
      </c>
      <c r="O628" s="10"/>
    </row>
    <row r="629">
      <c r="A629" s="6">
        <v>45705.0</v>
      </c>
      <c r="B629" s="10"/>
      <c r="C629" s="7">
        <v>232339.0</v>
      </c>
      <c r="D629" s="7"/>
      <c r="E629" s="6">
        <v>45566.0</v>
      </c>
      <c r="F629" s="52">
        <f t="shared" si="1"/>
        <v>4</v>
      </c>
      <c r="G629" s="9">
        <v>45590.0</v>
      </c>
      <c r="H629" s="52">
        <f t="shared" si="2"/>
        <v>3</v>
      </c>
      <c r="I629" s="7" t="s">
        <v>60</v>
      </c>
      <c r="J629" s="10"/>
      <c r="K629" s="56"/>
      <c r="L629" s="10"/>
      <c r="M629" s="10"/>
      <c r="N629" s="7" t="s">
        <v>18</v>
      </c>
      <c r="O629" s="10"/>
    </row>
    <row r="630">
      <c r="A630" s="6">
        <v>45705.0</v>
      </c>
      <c r="B630" s="10"/>
      <c r="C630" s="7">
        <v>217680.0</v>
      </c>
      <c r="D630" s="7"/>
      <c r="E630" s="6">
        <v>45474.0</v>
      </c>
      <c r="F630" s="52">
        <f t="shared" si="1"/>
        <v>7</v>
      </c>
      <c r="G630" s="6">
        <v>45519.0</v>
      </c>
      <c r="H630" s="52">
        <f t="shared" si="2"/>
        <v>6</v>
      </c>
      <c r="I630" s="7" t="s">
        <v>48</v>
      </c>
      <c r="J630" s="10"/>
      <c r="K630" s="56"/>
      <c r="L630" s="10"/>
      <c r="M630" s="10"/>
      <c r="N630" s="7" t="s">
        <v>18</v>
      </c>
      <c r="O630" s="10"/>
    </row>
    <row r="631">
      <c r="A631" s="6">
        <v>45705.0</v>
      </c>
      <c r="B631" s="10"/>
      <c r="C631" s="7">
        <v>68937.0</v>
      </c>
      <c r="D631" s="7"/>
      <c r="E631" s="6">
        <v>43374.0</v>
      </c>
      <c r="F631" s="52">
        <f t="shared" si="1"/>
        <v>76</v>
      </c>
      <c r="G631" s="9">
        <v>44134.0</v>
      </c>
      <c r="H631" s="52">
        <f t="shared" si="2"/>
        <v>51</v>
      </c>
      <c r="I631" s="7" t="s">
        <v>60</v>
      </c>
      <c r="J631" s="10"/>
      <c r="K631" s="56"/>
      <c r="L631" s="10"/>
      <c r="M631" s="10"/>
      <c r="N631" s="7" t="s">
        <v>18</v>
      </c>
      <c r="O631" s="10"/>
    </row>
    <row r="632">
      <c r="A632" s="6">
        <v>45705.0</v>
      </c>
      <c r="B632" s="10"/>
      <c r="C632" s="7">
        <v>88318.0</v>
      </c>
      <c r="D632" s="7"/>
      <c r="E632" s="6">
        <v>44287.0</v>
      </c>
      <c r="F632" s="52">
        <f t="shared" si="1"/>
        <v>46</v>
      </c>
      <c r="G632" s="6">
        <v>44343.0</v>
      </c>
      <c r="H632" s="52">
        <f t="shared" si="2"/>
        <v>44</v>
      </c>
      <c r="I632" s="7" t="s">
        <v>48</v>
      </c>
      <c r="J632" s="10"/>
      <c r="K632" s="56"/>
      <c r="L632" s="10"/>
      <c r="M632" s="10"/>
      <c r="N632" s="7" t="s">
        <v>18</v>
      </c>
      <c r="O632" s="10"/>
    </row>
    <row r="633">
      <c r="A633" s="6">
        <v>45705.0</v>
      </c>
      <c r="B633" s="10"/>
      <c r="C633" s="7">
        <v>231914.0</v>
      </c>
      <c r="D633" s="7"/>
      <c r="E633" s="6">
        <v>45566.0</v>
      </c>
      <c r="F633" s="52">
        <f t="shared" si="1"/>
        <v>4</v>
      </c>
      <c r="G633" s="9">
        <v>45587.0</v>
      </c>
      <c r="H633" s="52">
        <f t="shared" si="2"/>
        <v>3</v>
      </c>
      <c r="I633" s="7" t="s">
        <v>60</v>
      </c>
      <c r="J633" s="10"/>
      <c r="K633" s="56"/>
      <c r="L633" s="10"/>
      <c r="M633" s="10"/>
      <c r="N633" s="7" t="s">
        <v>18</v>
      </c>
      <c r="O633" s="10"/>
    </row>
    <row r="634">
      <c r="A634" s="6">
        <v>45705.0</v>
      </c>
      <c r="B634" s="10"/>
      <c r="C634" s="7">
        <v>202741.0</v>
      </c>
      <c r="D634" s="7"/>
      <c r="E634" s="6">
        <v>45292.0</v>
      </c>
      <c r="F634" s="52">
        <f t="shared" si="1"/>
        <v>13</v>
      </c>
      <c r="G634" s="6">
        <v>45341.0</v>
      </c>
      <c r="H634" s="52">
        <f t="shared" si="2"/>
        <v>11</v>
      </c>
      <c r="I634" s="7" t="s">
        <v>48</v>
      </c>
      <c r="J634" s="10"/>
      <c r="K634" s="56"/>
      <c r="L634" s="10"/>
      <c r="M634" s="10"/>
      <c r="N634" s="7" t="s">
        <v>18</v>
      </c>
      <c r="O634" s="10"/>
    </row>
    <row r="635">
      <c r="A635" s="6">
        <v>45705.0</v>
      </c>
      <c r="B635" s="10"/>
      <c r="C635" s="7">
        <v>221130.0</v>
      </c>
      <c r="D635" s="7"/>
      <c r="E635" s="6">
        <v>45444.0</v>
      </c>
      <c r="F635" s="52">
        <f t="shared" si="1"/>
        <v>8</v>
      </c>
      <c r="G635" s="6">
        <v>45484.0</v>
      </c>
      <c r="H635" s="52">
        <f t="shared" si="2"/>
        <v>7</v>
      </c>
      <c r="I635" s="7" t="s">
        <v>60</v>
      </c>
      <c r="J635" s="10"/>
      <c r="K635" s="56"/>
      <c r="L635" s="10"/>
      <c r="M635" s="10"/>
      <c r="N635" s="7" t="s">
        <v>18</v>
      </c>
      <c r="O635" s="10"/>
    </row>
    <row r="636">
      <c r="A636" s="6">
        <v>45705.0</v>
      </c>
      <c r="B636" s="10"/>
      <c r="C636" s="7">
        <v>78958.0</v>
      </c>
      <c r="D636" s="7"/>
      <c r="E636" s="6">
        <v>44256.0</v>
      </c>
      <c r="F636" s="52">
        <f t="shared" si="1"/>
        <v>47</v>
      </c>
      <c r="G636" s="6">
        <v>44266.0</v>
      </c>
      <c r="H636" s="52">
        <f t="shared" si="2"/>
        <v>47</v>
      </c>
      <c r="I636" s="7" t="s">
        <v>48</v>
      </c>
      <c r="J636" s="10"/>
      <c r="K636" s="56"/>
      <c r="L636" s="10"/>
      <c r="M636" s="10"/>
      <c r="N636" s="7" t="s">
        <v>18</v>
      </c>
      <c r="O636" s="10"/>
    </row>
    <row r="637">
      <c r="A637" s="6">
        <v>45705.0</v>
      </c>
      <c r="B637" s="10"/>
      <c r="C637" s="7">
        <v>183641.0</v>
      </c>
      <c r="D637" s="7"/>
      <c r="E637" s="6">
        <v>45108.0</v>
      </c>
      <c r="F637" s="52">
        <f t="shared" si="1"/>
        <v>19</v>
      </c>
      <c r="G637" s="6">
        <v>45162.0</v>
      </c>
      <c r="H637" s="52">
        <f t="shared" si="2"/>
        <v>17</v>
      </c>
      <c r="I637" s="7" t="s">
        <v>60</v>
      </c>
      <c r="J637" s="10"/>
      <c r="K637" s="56"/>
      <c r="L637" s="10"/>
      <c r="M637" s="10"/>
      <c r="N637" s="7" t="s">
        <v>18</v>
      </c>
      <c r="O637" s="10"/>
    </row>
    <row r="638">
      <c r="A638" s="6">
        <v>45705.0</v>
      </c>
      <c r="B638" s="10"/>
      <c r="C638" s="7">
        <v>230785.0</v>
      </c>
      <c r="D638" s="7"/>
      <c r="E638" s="6">
        <v>45536.0</v>
      </c>
      <c r="F638" s="52">
        <f t="shared" si="1"/>
        <v>5</v>
      </c>
      <c r="G638" s="9">
        <v>45576.0</v>
      </c>
      <c r="H638" s="52">
        <f t="shared" si="2"/>
        <v>4</v>
      </c>
      <c r="I638" s="7" t="s">
        <v>60</v>
      </c>
      <c r="J638" s="10"/>
      <c r="K638" s="56"/>
      <c r="L638" s="10"/>
      <c r="M638" s="10"/>
      <c r="N638" s="7" t="s">
        <v>18</v>
      </c>
      <c r="O638" s="10"/>
    </row>
    <row r="639">
      <c r="A639" s="6">
        <v>45705.0</v>
      </c>
      <c r="B639" s="10"/>
      <c r="C639" s="7">
        <v>63255.0</v>
      </c>
      <c r="D639" s="7"/>
      <c r="E639" s="6">
        <v>44044.0</v>
      </c>
      <c r="F639" s="52">
        <f t="shared" si="1"/>
        <v>54</v>
      </c>
      <c r="G639" s="6">
        <v>44076.0</v>
      </c>
      <c r="H639" s="52">
        <f t="shared" si="2"/>
        <v>53</v>
      </c>
      <c r="I639" s="7" t="s">
        <v>60</v>
      </c>
      <c r="J639" s="10"/>
      <c r="K639" s="56"/>
      <c r="L639" s="10"/>
      <c r="M639" s="10"/>
      <c r="N639" s="7" t="s">
        <v>18</v>
      </c>
      <c r="O639" s="10"/>
    </row>
    <row r="640">
      <c r="A640" s="6">
        <v>45705.0</v>
      </c>
      <c r="B640" s="10"/>
      <c r="C640" s="7">
        <v>195080.0</v>
      </c>
      <c r="D640" s="7"/>
      <c r="E640" s="6">
        <v>45231.0</v>
      </c>
      <c r="F640" s="52">
        <f t="shared" si="1"/>
        <v>15</v>
      </c>
      <c r="G640" s="6">
        <v>45266.0</v>
      </c>
      <c r="H640" s="52">
        <f t="shared" si="2"/>
        <v>14</v>
      </c>
      <c r="I640" s="7" t="s">
        <v>60</v>
      </c>
      <c r="J640" s="10"/>
      <c r="K640" s="56"/>
      <c r="L640" s="10"/>
      <c r="M640" s="10"/>
      <c r="N640" s="7" t="s">
        <v>18</v>
      </c>
      <c r="O640" s="10"/>
    </row>
    <row r="641">
      <c r="A641" s="6">
        <v>45705.0</v>
      </c>
      <c r="B641" s="10"/>
      <c r="C641" s="7">
        <v>233866.0</v>
      </c>
      <c r="D641" s="7"/>
      <c r="E641" s="6">
        <v>45566.0</v>
      </c>
      <c r="F641" s="52">
        <f t="shared" si="1"/>
        <v>4</v>
      </c>
      <c r="G641" s="9">
        <v>45614.0</v>
      </c>
      <c r="H641" s="52">
        <f t="shared" si="2"/>
        <v>3</v>
      </c>
      <c r="I641" s="7" t="s">
        <v>60</v>
      </c>
      <c r="J641" s="10"/>
      <c r="K641" s="56"/>
      <c r="L641" s="10"/>
      <c r="M641" s="10"/>
      <c r="N641" s="7" t="s">
        <v>18</v>
      </c>
      <c r="O641" s="10"/>
    </row>
    <row r="642">
      <c r="A642" s="6">
        <v>45705.0</v>
      </c>
      <c r="B642" s="10"/>
      <c r="C642" s="7">
        <v>180370.0</v>
      </c>
      <c r="D642" s="7"/>
      <c r="E642" s="6">
        <v>44927.0</v>
      </c>
      <c r="F642" s="52">
        <f t="shared" si="1"/>
        <v>25</v>
      </c>
      <c r="G642" s="6">
        <v>45135.0</v>
      </c>
      <c r="H642" s="52">
        <f t="shared" si="2"/>
        <v>18</v>
      </c>
      <c r="I642" s="7" t="s">
        <v>60</v>
      </c>
      <c r="J642" s="10"/>
      <c r="K642" s="56"/>
      <c r="L642" s="10"/>
      <c r="M642" s="10"/>
      <c r="N642" s="7" t="s">
        <v>18</v>
      </c>
      <c r="O642" s="10"/>
    </row>
    <row r="643">
      <c r="A643" s="6">
        <v>45705.0</v>
      </c>
      <c r="B643" s="10"/>
      <c r="C643" s="7">
        <v>187330.0</v>
      </c>
      <c r="D643" s="7"/>
      <c r="E643" s="6">
        <v>45170.0</v>
      </c>
      <c r="F643" s="52">
        <f t="shared" si="1"/>
        <v>17</v>
      </c>
      <c r="G643" s="6">
        <v>45195.0</v>
      </c>
      <c r="H643" s="52">
        <f t="shared" si="2"/>
        <v>16</v>
      </c>
      <c r="I643" s="7" t="s">
        <v>48</v>
      </c>
      <c r="J643" s="10"/>
      <c r="K643" s="56"/>
      <c r="L643" s="10"/>
      <c r="M643" s="10"/>
      <c r="N643" s="7" t="s">
        <v>18</v>
      </c>
      <c r="O643" s="10"/>
    </row>
    <row r="644">
      <c r="A644" s="6">
        <v>45705.0</v>
      </c>
      <c r="B644" s="10"/>
      <c r="C644" s="7">
        <v>207537.0</v>
      </c>
      <c r="D644" s="7"/>
      <c r="E644" s="6">
        <v>45352.0</v>
      </c>
      <c r="F644" s="52">
        <f t="shared" si="1"/>
        <v>11</v>
      </c>
      <c r="G644" s="6">
        <v>45379.0</v>
      </c>
      <c r="H644" s="52">
        <f t="shared" si="2"/>
        <v>10</v>
      </c>
      <c r="I644" s="7" t="s">
        <v>48</v>
      </c>
      <c r="J644" s="10"/>
      <c r="K644" s="56"/>
      <c r="L644" s="10"/>
      <c r="M644" s="10"/>
      <c r="N644" s="7" t="s">
        <v>18</v>
      </c>
      <c r="O644" s="10"/>
    </row>
    <row r="645">
      <c r="A645" s="6">
        <v>45705.0</v>
      </c>
      <c r="B645" s="10"/>
      <c r="C645" s="7">
        <v>223525.0</v>
      </c>
      <c r="D645" s="7"/>
      <c r="E645" s="6">
        <v>45474.0</v>
      </c>
      <c r="F645" s="52">
        <f t="shared" si="1"/>
        <v>7</v>
      </c>
      <c r="G645" s="6">
        <v>45506.0</v>
      </c>
      <c r="H645" s="52">
        <f t="shared" si="2"/>
        <v>6</v>
      </c>
      <c r="I645" s="7" t="s">
        <v>60</v>
      </c>
      <c r="J645" s="10"/>
      <c r="K645" s="56"/>
      <c r="L645" s="10"/>
      <c r="M645" s="10"/>
      <c r="N645" s="7" t="s">
        <v>18</v>
      </c>
      <c r="O645" s="10"/>
    </row>
    <row r="646">
      <c r="A646" s="6">
        <v>45705.0</v>
      </c>
      <c r="B646" s="10"/>
      <c r="C646" s="7">
        <v>218865.0</v>
      </c>
      <c r="D646" s="7"/>
      <c r="E646" s="6">
        <v>45474.0</v>
      </c>
      <c r="F646" s="52">
        <f t="shared" si="1"/>
        <v>7</v>
      </c>
      <c r="G646" s="6">
        <v>45400.0</v>
      </c>
      <c r="H646" s="52">
        <f t="shared" si="2"/>
        <v>10</v>
      </c>
      <c r="I646" s="7" t="s">
        <v>48</v>
      </c>
      <c r="J646" s="10"/>
      <c r="K646" s="56"/>
      <c r="L646" s="10"/>
      <c r="M646" s="10"/>
      <c r="N646" s="7" t="s">
        <v>18</v>
      </c>
      <c r="O646" s="10"/>
    </row>
    <row r="647">
      <c r="A647" s="6">
        <v>45705.0</v>
      </c>
      <c r="B647" s="10"/>
      <c r="C647" s="7">
        <v>190334.0</v>
      </c>
      <c r="D647" s="7"/>
      <c r="E647" s="6">
        <v>45170.0</v>
      </c>
      <c r="F647" s="52">
        <f t="shared" si="1"/>
        <v>17</v>
      </c>
      <c r="G647" s="9">
        <v>45223.0</v>
      </c>
      <c r="H647" s="52">
        <f t="shared" si="2"/>
        <v>15</v>
      </c>
      <c r="I647" s="7" t="s">
        <v>44</v>
      </c>
      <c r="J647" s="10"/>
      <c r="K647" s="56"/>
      <c r="L647" s="10"/>
      <c r="M647" s="10"/>
      <c r="N647" s="7" t="s">
        <v>18</v>
      </c>
      <c r="O647" s="10"/>
    </row>
    <row r="648">
      <c r="A648" s="6">
        <v>45705.0</v>
      </c>
      <c r="B648" s="10"/>
      <c r="C648" s="7">
        <v>104441.0</v>
      </c>
      <c r="D648" s="7"/>
      <c r="E648" s="6">
        <v>44470.0</v>
      </c>
      <c r="F648" s="52">
        <f t="shared" si="1"/>
        <v>40</v>
      </c>
      <c r="G648" s="6">
        <v>44470.0</v>
      </c>
      <c r="H648" s="52">
        <f t="shared" si="2"/>
        <v>40</v>
      </c>
      <c r="I648" s="7" t="s">
        <v>48</v>
      </c>
      <c r="J648" s="10"/>
      <c r="K648" s="56"/>
      <c r="L648" s="10"/>
      <c r="M648" s="10"/>
      <c r="N648" s="7" t="s">
        <v>18</v>
      </c>
      <c r="O648" s="10"/>
    </row>
    <row r="649">
      <c r="A649" s="6">
        <v>45705.0</v>
      </c>
      <c r="B649" s="10"/>
      <c r="C649" s="7">
        <v>200461.0</v>
      </c>
      <c r="D649" s="7"/>
      <c r="E649" s="6">
        <v>45292.0</v>
      </c>
      <c r="F649" s="52">
        <f t="shared" si="1"/>
        <v>13</v>
      </c>
      <c r="G649" s="6">
        <v>45320.0</v>
      </c>
      <c r="H649" s="52">
        <f t="shared" si="2"/>
        <v>12</v>
      </c>
      <c r="I649" s="7" t="s">
        <v>60</v>
      </c>
      <c r="J649" s="10"/>
      <c r="K649" s="56"/>
      <c r="L649" s="10"/>
      <c r="M649" s="10"/>
      <c r="N649" s="7" t="s">
        <v>18</v>
      </c>
      <c r="O649" s="10"/>
    </row>
    <row r="650">
      <c r="A650" s="6">
        <v>45705.0</v>
      </c>
      <c r="B650" s="10"/>
      <c r="C650" s="7">
        <v>182039.0</v>
      </c>
      <c r="D650" s="7"/>
      <c r="E650" s="6">
        <v>45108.0</v>
      </c>
      <c r="F650" s="10"/>
      <c r="G650" s="6">
        <v>45150.0</v>
      </c>
      <c r="H650" s="10"/>
      <c r="I650" s="7" t="s">
        <v>44</v>
      </c>
      <c r="J650" s="10"/>
      <c r="K650" s="56"/>
      <c r="L650" s="10"/>
      <c r="M650" s="10"/>
      <c r="N650" s="7" t="s">
        <v>18</v>
      </c>
      <c r="O650" s="10"/>
    </row>
    <row r="651">
      <c r="A651" s="6">
        <v>45705.0</v>
      </c>
      <c r="B651" s="10"/>
      <c r="C651" s="72"/>
      <c r="D651" s="72"/>
      <c r="E651" s="72"/>
      <c r="F651" s="72"/>
      <c r="G651" s="72"/>
      <c r="H651" s="72"/>
      <c r="I651" s="72"/>
      <c r="J651" s="10"/>
      <c r="K651" s="56"/>
      <c r="L651" s="10"/>
      <c r="M651" s="10"/>
      <c r="N651" s="7" t="s">
        <v>18</v>
      </c>
      <c r="O651" s="10"/>
    </row>
    <row r="652">
      <c r="A652" s="6">
        <v>45705.0</v>
      </c>
      <c r="B652" s="10"/>
      <c r="C652" s="72"/>
      <c r="D652" s="72"/>
      <c r="E652" s="72"/>
      <c r="F652" s="72"/>
      <c r="G652" s="72"/>
      <c r="H652" s="72"/>
      <c r="I652" s="72"/>
      <c r="J652" s="10"/>
      <c r="K652" s="56"/>
      <c r="L652" s="10"/>
      <c r="M652" s="10"/>
      <c r="N652" s="7" t="s">
        <v>18</v>
      </c>
      <c r="O652" s="10"/>
    </row>
    <row r="653">
      <c r="A653" s="6">
        <v>45705.0</v>
      </c>
      <c r="B653" s="10"/>
      <c r="C653" s="72"/>
      <c r="D653" s="72"/>
      <c r="E653" s="72"/>
      <c r="F653" s="72"/>
      <c r="G653" s="72"/>
      <c r="H653" s="72"/>
      <c r="I653" s="72"/>
      <c r="J653" s="10"/>
      <c r="K653" s="56"/>
      <c r="L653" s="10"/>
      <c r="M653" s="10"/>
      <c r="N653" s="7" t="s">
        <v>18</v>
      </c>
      <c r="O653" s="10"/>
    </row>
    <row r="654">
      <c r="A654" s="6">
        <v>45705.0</v>
      </c>
      <c r="B654" s="10"/>
      <c r="C654" s="72"/>
      <c r="D654" s="72"/>
      <c r="E654" s="72"/>
      <c r="F654" s="72"/>
      <c r="G654" s="72"/>
      <c r="H654" s="72"/>
      <c r="I654" s="72"/>
      <c r="J654" s="10"/>
      <c r="K654" s="56"/>
      <c r="L654" s="10"/>
      <c r="M654" s="10"/>
      <c r="N654" s="7" t="s">
        <v>18</v>
      </c>
      <c r="O654" s="10"/>
    </row>
    <row r="655">
      <c r="A655" s="6">
        <v>45705.0</v>
      </c>
      <c r="B655" s="10"/>
      <c r="C655" s="72"/>
      <c r="D655" s="72"/>
      <c r="E655" s="72"/>
      <c r="F655" s="72"/>
      <c r="G655" s="72"/>
      <c r="H655" s="72"/>
      <c r="I655" s="72"/>
      <c r="J655" s="10"/>
      <c r="K655" s="56"/>
      <c r="L655" s="10"/>
      <c r="M655" s="10"/>
      <c r="N655" s="7" t="s">
        <v>18</v>
      </c>
      <c r="O655" s="10"/>
    </row>
    <row r="656">
      <c r="A656" s="6">
        <v>45705.0</v>
      </c>
      <c r="B656" s="10"/>
      <c r="C656" s="72"/>
      <c r="D656" s="72"/>
      <c r="E656" s="72"/>
      <c r="F656" s="72"/>
      <c r="G656" s="72"/>
      <c r="H656" s="72"/>
      <c r="I656" s="72"/>
      <c r="J656" s="10"/>
      <c r="K656" s="56"/>
      <c r="L656" s="10"/>
      <c r="M656" s="10"/>
      <c r="N656" s="7" t="s">
        <v>18</v>
      </c>
      <c r="O656" s="10"/>
    </row>
    <row r="657">
      <c r="A657" s="6">
        <v>45705.0</v>
      </c>
      <c r="B657" s="10"/>
      <c r="C657" s="72"/>
      <c r="D657" s="72"/>
      <c r="E657" s="72"/>
      <c r="F657" s="72"/>
      <c r="G657" s="72"/>
      <c r="H657" s="72"/>
      <c r="I657" s="72"/>
      <c r="J657" s="10"/>
      <c r="K657" s="56"/>
      <c r="L657" s="10"/>
      <c r="N657" s="7" t="s">
        <v>18</v>
      </c>
      <c r="O657" s="10"/>
    </row>
    <row r="658">
      <c r="A658" s="6">
        <v>45705.0</v>
      </c>
      <c r="B658" s="10"/>
      <c r="C658" s="72"/>
      <c r="D658" s="72"/>
      <c r="E658" s="72"/>
      <c r="F658" s="72"/>
      <c r="G658" s="72"/>
      <c r="H658" s="72"/>
      <c r="I658" s="72"/>
      <c r="J658" s="10"/>
      <c r="K658" s="56"/>
      <c r="L658" s="10"/>
      <c r="M658" s="10"/>
      <c r="N658" s="7" t="s">
        <v>18</v>
      </c>
      <c r="O658" s="10"/>
    </row>
    <row r="659">
      <c r="A659" s="6">
        <v>45705.0</v>
      </c>
      <c r="B659" s="10"/>
      <c r="C659" s="72"/>
      <c r="D659" s="72"/>
      <c r="E659" s="72"/>
      <c r="F659" s="72"/>
      <c r="G659" s="72"/>
      <c r="H659" s="72"/>
      <c r="I659" s="72"/>
      <c r="J659" s="10"/>
      <c r="K659" s="56"/>
      <c r="L659" s="10"/>
      <c r="M659" s="10"/>
      <c r="N659" s="7" t="s">
        <v>18</v>
      </c>
      <c r="O659" s="10"/>
    </row>
    <row r="660">
      <c r="A660" s="6">
        <v>45705.0</v>
      </c>
      <c r="B660" s="10"/>
      <c r="C660" s="72"/>
      <c r="D660" s="72"/>
      <c r="E660" s="72"/>
      <c r="F660" s="72"/>
      <c r="G660" s="72"/>
      <c r="H660" s="72"/>
      <c r="I660" s="72"/>
      <c r="J660" s="10"/>
      <c r="K660" s="56"/>
      <c r="L660" s="10"/>
      <c r="M660" s="10"/>
      <c r="N660" s="7" t="s">
        <v>18</v>
      </c>
      <c r="O660" s="10"/>
    </row>
    <row r="661">
      <c r="A661" s="6">
        <v>45705.0</v>
      </c>
      <c r="B661" s="10"/>
      <c r="C661" s="72"/>
      <c r="D661" s="72"/>
      <c r="E661" s="72"/>
      <c r="F661" s="72"/>
      <c r="G661" s="72"/>
      <c r="H661" s="72"/>
      <c r="I661" s="72"/>
      <c r="J661" s="10"/>
      <c r="K661" s="56"/>
      <c r="L661" s="10"/>
      <c r="M661" s="10"/>
      <c r="N661" s="7" t="s">
        <v>18</v>
      </c>
      <c r="O661" s="10"/>
    </row>
    <row r="662">
      <c r="A662" s="6">
        <v>45705.0</v>
      </c>
      <c r="B662" s="10"/>
      <c r="C662" s="72"/>
      <c r="D662" s="72"/>
      <c r="E662" s="72"/>
      <c r="F662" s="72"/>
      <c r="G662" s="72"/>
      <c r="H662" s="72"/>
      <c r="I662" s="72"/>
      <c r="J662" s="10"/>
      <c r="K662" s="56"/>
      <c r="L662" s="10"/>
      <c r="M662" s="10"/>
      <c r="N662" s="7" t="s">
        <v>18</v>
      </c>
      <c r="O662" s="10"/>
    </row>
    <row r="663">
      <c r="A663" s="6">
        <v>45705.0</v>
      </c>
      <c r="B663" s="10"/>
      <c r="C663" s="72"/>
      <c r="D663" s="72"/>
      <c r="E663" s="72"/>
      <c r="F663" s="72"/>
      <c r="G663" s="72"/>
      <c r="H663" s="72"/>
      <c r="I663" s="72"/>
      <c r="J663" s="10"/>
      <c r="K663" s="56"/>
      <c r="L663" s="10"/>
      <c r="M663" s="10"/>
      <c r="N663" s="7" t="s">
        <v>18</v>
      </c>
      <c r="O663" s="10"/>
    </row>
    <row r="664">
      <c r="A664" s="6">
        <v>45705.0</v>
      </c>
      <c r="B664" s="10"/>
      <c r="C664" s="72"/>
      <c r="D664" s="72"/>
      <c r="E664" s="72"/>
      <c r="F664" s="72"/>
      <c r="G664" s="72"/>
      <c r="H664" s="72"/>
      <c r="I664" s="72"/>
      <c r="J664" s="10"/>
      <c r="K664" s="56"/>
      <c r="L664" s="10"/>
      <c r="M664" s="10"/>
      <c r="N664" s="7" t="s">
        <v>18</v>
      </c>
      <c r="O664" s="10"/>
    </row>
    <row r="665">
      <c r="A665" s="6">
        <v>45705.0</v>
      </c>
      <c r="B665" s="10"/>
      <c r="C665" s="72"/>
      <c r="D665" s="72"/>
      <c r="E665" s="72"/>
      <c r="F665" s="72"/>
      <c r="G665" s="72"/>
      <c r="H665" s="72"/>
      <c r="I665" s="72"/>
      <c r="J665" s="10"/>
      <c r="K665" s="56"/>
      <c r="L665" s="10"/>
      <c r="M665" s="10"/>
      <c r="N665" s="7" t="s">
        <v>18</v>
      </c>
      <c r="O665" s="10"/>
    </row>
    <row r="666">
      <c r="A666" s="6">
        <v>45705.0</v>
      </c>
      <c r="B666" s="10"/>
      <c r="C666" s="72"/>
      <c r="D666" s="72"/>
      <c r="E666" s="72"/>
      <c r="F666" s="72"/>
      <c r="G666" s="72"/>
      <c r="H666" s="72"/>
      <c r="I666" s="72"/>
      <c r="J666" s="10"/>
      <c r="K666" s="56"/>
      <c r="L666" s="10"/>
      <c r="M666" s="10"/>
      <c r="N666" s="7" t="s">
        <v>18</v>
      </c>
      <c r="O666" s="10"/>
    </row>
    <row r="667">
      <c r="A667" s="6">
        <v>45705.0</v>
      </c>
      <c r="B667" s="10"/>
      <c r="C667" s="72"/>
      <c r="D667" s="72"/>
      <c r="E667" s="72"/>
      <c r="F667" s="72"/>
      <c r="G667" s="72"/>
      <c r="H667" s="72"/>
      <c r="I667" s="72"/>
      <c r="J667" s="10"/>
      <c r="K667" s="56"/>
      <c r="L667" s="10"/>
      <c r="M667" s="10"/>
      <c r="N667" s="7" t="s">
        <v>18</v>
      </c>
      <c r="O667" s="10"/>
    </row>
    <row r="668">
      <c r="A668" s="6">
        <v>45705.0</v>
      </c>
      <c r="B668" s="10"/>
      <c r="C668" s="72"/>
      <c r="D668" s="72"/>
      <c r="E668" s="72"/>
      <c r="F668" s="72"/>
      <c r="G668" s="72"/>
      <c r="H668" s="72"/>
      <c r="I668" s="72"/>
      <c r="J668" s="10"/>
      <c r="K668" s="56"/>
      <c r="L668" s="10"/>
      <c r="M668" s="10"/>
      <c r="N668" s="7" t="s">
        <v>18</v>
      </c>
      <c r="O668" s="10"/>
    </row>
    <row r="669">
      <c r="A669" s="6">
        <v>45705.0</v>
      </c>
      <c r="B669" s="10"/>
      <c r="C669" s="72"/>
      <c r="D669" s="72"/>
      <c r="E669" s="72"/>
      <c r="F669" s="72"/>
      <c r="G669" s="72"/>
      <c r="H669" s="72"/>
      <c r="I669" s="72"/>
      <c r="J669" s="10"/>
      <c r="K669" s="56"/>
      <c r="L669" s="10"/>
      <c r="M669" s="10"/>
      <c r="N669" s="7" t="s">
        <v>18</v>
      </c>
      <c r="O669" s="10"/>
    </row>
    <row r="670">
      <c r="A670" s="6">
        <v>45705.0</v>
      </c>
      <c r="B670" s="10"/>
      <c r="C670" s="72"/>
      <c r="D670" s="72"/>
      <c r="E670" s="72"/>
      <c r="F670" s="72"/>
      <c r="G670" s="72"/>
      <c r="H670" s="72"/>
      <c r="I670" s="72"/>
      <c r="J670" s="10"/>
      <c r="K670" s="56"/>
      <c r="L670" s="10"/>
      <c r="M670" s="10"/>
      <c r="N670" s="7" t="s">
        <v>18</v>
      </c>
      <c r="O670" s="10"/>
    </row>
    <row r="671">
      <c r="A671" s="6">
        <v>45705.0</v>
      </c>
      <c r="B671" s="10"/>
      <c r="C671" s="72"/>
      <c r="D671" s="72"/>
      <c r="E671" s="72"/>
      <c r="F671" s="72"/>
      <c r="G671" s="72"/>
      <c r="H671" s="72"/>
      <c r="I671" s="72"/>
      <c r="J671" s="10"/>
      <c r="K671" s="56"/>
      <c r="L671" s="10"/>
      <c r="M671" s="10"/>
      <c r="N671" s="7" t="s">
        <v>18</v>
      </c>
      <c r="O671" s="10"/>
    </row>
    <row r="672">
      <c r="A672" s="6">
        <v>45705.0</v>
      </c>
      <c r="B672" s="10"/>
      <c r="C672" s="72"/>
      <c r="D672" s="72"/>
      <c r="E672" s="72"/>
      <c r="F672" s="72"/>
      <c r="G672" s="72"/>
      <c r="H672" s="72"/>
      <c r="I672" s="72"/>
      <c r="J672" s="10"/>
      <c r="K672" s="56"/>
      <c r="L672" s="10"/>
      <c r="M672" s="10"/>
      <c r="N672" s="7" t="s">
        <v>18</v>
      </c>
      <c r="O672" s="10"/>
    </row>
    <row r="673">
      <c r="A673" s="6">
        <v>45705.0</v>
      </c>
      <c r="B673" s="10"/>
      <c r="C673" s="72"/>
      <c r="D673" s="72"/>
      <c r="E673" s="72"/>
      <c r="F673" s="72"/>
      <c r="G673" s="72"/>
      <c r="H673" s="72"/>
      <c r="I673" s="72"/>
      <c r="J673" s="10"/>
      <c r="K673" s="56"/>
      <c r="L673" s="10"/>
      <c r="M673" s="10"/>
      <c r="N673" s="7" t="s">
        <v>18</v>
      </c>
      <c r="O673" s="10"/>
    </row>
    <row r="674">
      <c r="A674" s="6">
        <v>45705.0</v>
      </c>
      <c r="B674" s="10"/>
      <c r="C674" s="72"/>
      <c r="D674" s="72"/>
      <c r="E674" s="72"/>
      <c r="F674" s="72"/>
      <c r="G674" s="72"/>
      <c r="H674" s="72"/>
      <c r="I674" s="72"/>
      <c r="J674" s="10"/>
      <c r="K674" s="56"/>
      <c r="L674" s="10"/>
      <c r="M674" s="10"/>
      <c r="N674" s="7" t="s">
        <v>18</v>
      </c>
      <c r="O674" s="10"/>
    </row>
    <row r="675">
      <c r="A675" s="6">
        <v>45705.0</v>
      </c>
      <c r="B675" s="10"/>
      <c r="C675" s="72"/>
      <c r="D675" s="72"/>
      <c r="E675" s="72"/>
      <c r="F675" s="72"/>
      <c r="G675" s="72"/>
      <c r="H675" s="72"/>
      <c r="I675" s="72"/>
      <c r="J675" s="10"/>
      <c r="K675" s="56"/>
      <c r="L675" s="10"/>
      <c r="M675" s="10"/>
      <c r="N675" s="7" t="s">
        <v>18</v>
      </c>
      <c r="O675" s="10"/>
    </row>
    <row r="676">
      <c r="A676" s="6">
        <v>45705.0</v>
      </c>
      <c r="B676" s="10"/>
      <c r="C676" s="72"/>
      <c r="D676" s="72"/>
      <c r="E676" s="72"/>
      <c r="F676" s="72"/>
      <c r="G676" s="72"/>
      <c r="H676" s="72"/>
      <c r="I676" s="72"/>
      <c r="J676" s="10"/>
      <c r="K676" s="56"/>
      <c r="L676" s="10"/>
      <c r="M676" s="10"/>
      <c r="N676" s="7" t="s">
        <v>18</v>
      </c>
      <c r="O676" s="10"/>
    </row>
    <row r="677">
      <c r="A677" s="6">
        <v>45705.0</v>
      </c>
      <c r="B677" s="10"/>
      <c r="C677" s="72"/>
      <c r="D677" s="72"/>
      <c r="E677" s="72"/>
      <c r="F677" s="72"/>
      <c r="G677" s="72"/>
      <c r="H677" s="72"/>
      <c r="I677" s="72"/>
      <c r="J677" s="10"/>
      <c r="K677" s="56"/>
      <c r="L677" s="10"/>
      <c r="M677" s="10"/>
      <c r="N677" s="7" t="s">
        <v>18</v>
      </c>
      <c r="O677" s="10"/>
    </row>
    <row r="678">
      <c r="A678" s="6">
        <v>45705.0</v>
      </c>
      <c r="B678" s="10"/>
      <c r="C678" s="72"/>
      <c r="D678" s="72"/>
      <c r="E678" s="72"/>
      <c r="F678" s="72"/>
      <c r="G678" s="72"/>
      <c r="H678" s="72"/>
      <c r="I678" s="72"/>
      <c r="J678" s="10"/>
      <c r="K678" s="56"/>
      <c r="L678" s="10"/>
      <c r="M678" s="10"/>
      <c r="N678" s="7" t="s">
        <v>18</v>
      </c>
      <c r="O678" s="10"/>
    </row>
    <row r="679">
      <c r="A679" s="6">
        <v>45705.0</v>
      </c>
      <c r="B679" s="10"/>
      <c r="C679" s="72"/>
      <c r="D679" s="72"/>
      <c r="E679" s="72"/>
      <c r="F679" s="72"/>
      <c r="G679" s="72"/>
      <c r="H679" s="72"/>
      <c r="I679" s="72"/>
      <c r="J679" s="10"/>
      <c r="K679" s="56"/>
      <c r="L679" s="10"/>
      <c r="M679" s="10"/>
      <c r="N679" s="7" t="s">
        <v>18</v>
      </c>
      <c r="O679" s="10"/>
    </row>
    <row r="680">
      <c r="A680" s="6">
        <v>45705.0</v>
      </c>
      <c r="B680" s="10"/>
      <c r="C680" s="72"/>
      <c r="D680" s="72"/>
      <c r="E680" s="72"/>
      <c r="F680" s="72"/>
      <c r="G680" s="72"/>
      <c r="H680" s="72"/>
      <c r="I680" s="72"/>
      <c r="J680" s="10"/>
      <c r="K680" s="56"/>
      <c r="L680" s="10"/>
      <c r="M680" s="10"/>
      <c r="N680" s="7" t="s">
        <v>18</v>
      </c>
      <c r="O680" s="10"/>
    </row>
    <row r="681">
      <c r="A681" s="6">
        <v>45705.0</v>
      </c>
      <c r="B681" s="10"/>
      <c r="C681" s="72"/>
      <c r="D681" s="72"/>
      <c r="E681" s="72"/>
      <c r="F681" s="72"/>
      <c r="G681" s="72"/>
      <c r="H681" s="72"/>
      <c r="I681" s="72"/>
      <c r="J681" s="10"/>
      <c r="K681" s="56"/>
      <c r="L681" s="10"/>
      <c r="M681" s="10"/>
      <c r="N681" s="7" t="s">
        <v>18</v>
      </c>
      <c r="O681" s="10"/>
    </row>
    <row r="682">
      <c r="A682" s="6">
        <v>45705.0</v>
      </c>
      <c r="B682" s="10"/>
      <c r="C682" s="72"/>
      <c r="D682" s="72"/>
      <c r="E682" s="72"/>
      <c r="F682" s="72"/>
      <c r="G682" s="72"/>
      <c r="H682" s="72"/>
      <c r="I682" s="72"/>
      <c r="J682" s="10"/>
      <c r="K682" s="56"/>
      <c r="L682" s="10"/>
      <c r="M682" s="10"/>
      <c r="N682" s="7" t="s">
        <v>18</v>
      </c>
      <c r="O682" s="10"/>
    </row>
    <row r="683">
      <c r="A683" s="6">
        <v>45705.0</v>
      </c>
      <c r="B683" s="10"/>
      <c r="C683" s="72"/>
      <c r="D683" s="72"/>
      <c r="E683" s="72"/>
      <c r="F683" s="72"/>
      <c r="G683" s="72"/>
      <c r="H683" s="72"/>
      <c r="I683" s="72"/>
      <c r="J683" s="10"/>
      <c r="K683" s="56"/>
      <c r="L683" s="10"/>
      <c r="M683" s="10"/>
      <c r="N683" s="7" t="s">
        <v>18</v>
      </c>
      <c r="O683" s="10"/>
    </row>
    <row r="684">
      <c r="A684" s="6">
        <v>45705.0</v>
      </c>
      <c r="B684" s="10"/>
      <c r="C684" s="72"/>
      <c r="D684" s="72"/>
      <c r="E684" s="72"/>
      <c r="F684" s="72"/>
      <c r="G684" s="72"/>
      <c r="H684" s="72"/>
      <c r="I684" s="72"/>
      <c r="J684" s="10"/>
      <c r="K684" s="56"/>
      <c r="L684" s="10"/>
      <c r="M684" s="10"/>
      <c r="N684" s="7" t="s">
        <v>18</v>
      </c>
      <c r="O684" s="10"/>
    </row>
    <row r="685">
      <c r="A685" s="6">
        <v>45705.0</v>
      </c>
      <c r="B685" s="10"/>
      <c r="C685" s="72"/>
      <c r="D685" s="72"/>
      <c r="E685" s="72"/>
      <c r="F685" s="72"/>
      <c r="G685" s="72"/>
      <c r="H685" s="72"/>
      <c r="I685" s="72"/>
      <c r="J685" s="10"/>
      <c r="K685" s="56"/>
      <c r="L685" s="10"/>
      <c r="M685" s="10"/>
      <c r="N685" s="7" t="s">
        <v>18</v>
      </c>
      <c r="O685" s="10"/>
    </row>
    <row r="686">
      <c r="A686" s="6">
        <v>45705.0</v>
      </c>
      <c r="B686" s="10"/>
      <c r="C686" s="72"/>
      <c r="D686" s="72"/>
      <c r="E686" s="72"/>
      <c r="F686" s="72"/>
      <c r="G686" s="72"/>
      <c r="H686" s="72"/>
      <c r="I686" s="72"/>
      <c r="J686" s="10"/>
      <c r="K686" s="56"/>
      <c r="L686" s="10"/>
      <c r="M686" s="10"/>
      <c r="N686" s="7" t="s">
        <v>18</v>
      </c>
      <c r="O686" s="10"/>
    </row>
    <row r="687">
      <c r="A687" s="6">
        <v>45705.0</v>
      </c>
      <c r="B687" s="10"/>
      <c r="C687" s="72"/>
      <c r="D687" s="72"/>
      <c r="E687" s="72"/>
      <c r="F687" s="72"/>
      <c r="G687" s="72"/>
      <c r="H687" s="72"/>
      <c r="I687" s="72"/>
      <c r="J687" s="10"/>
      <c r="K687" s="56"/>
      <c r="L687" s="10"/>
      <c r="M687" s="10"/>
      <c r="N687" s="7" t="s">
        <v>18</v>
      </c>
      <c r="O687" s="10"/>
    </row>
    <row r="688">
      <c r="A688" s="6">
        <v>45705.0</v>
      </c>
      <c r="B688" s="10"/>
      <c r="C688" s="72"/>
      <c r="D688" s="72"/>
      <c r="E688" s="72"/>
      <c r="F688" s="72"/>
      <c r="G688" s="72"/>
      <c r="H688" s="72"/>
      <c r="I688" s="72"/>
      <c r="J688" s="10"/>
      <c r="K688" s="56"/>
      <c r="L688" s="10"/>
      <c r="M688" s="10"/>
      <c r="N688" s="7" t="s">
        <v>18</v>
      </c>
      <c r="O688" s="10"/>
    </row>
    <row r="689">
      <c r="A689" s="6">
        <v>45705.0</v>
      </c>
      <c r="B689" s="10"/>
      <c r="C689" s="72"/>
      <c r="D689" s="72"/>
      <c r="E689" s="72"/>
      <c r="F689" s="72"/>
      <c r="G689" s="72"/>
      <c r="H689" s="72"/>
      <c r="I689" s="72"/>
      <c r="J689" s="10"/>
      <c r="K689" s="56"/>
      <c r="L689" s="10"/>
      <c r="M689" s="10"/>
      <c r="N689" s="7" t="s">
        <v>18</v>
      </c>
      <c r="O689" s="10"/>
    </row>
    <row r="690">
      <c r="A690" s="6">
        <v>45705.0</v>
      </c>
      <c r="B690" s="10"/>
      <c r="C690" s="72"/>
      <c r="D690" s="72"/>
      <c r="E690" s="72"/>
      <c r="F690" s="72"/>
      <c r="G690" s="72"/>
      <c r="H690" s="72"/>
      <c r="I690" s="72"/>
      <c r="J690" s="10"/>
      <c r="K690" s="56"/>
      <c r="L690" s="10"/>
      <c r="M690" s="10"/>
      <c r="N690" s="7" t="s">
        <v>18</v>
      </c>
      <c r="O690" s="10"/>
    </row>
    <row r="691">
      <c r="A691" s="6">
        <v>45705.0</v>
      </c>
      <c r="B691" s="10"/>
      <c r="C691" s="72"/>
      <c r="D691" s="72"/>
      <c r="E691" s="72"/>
      <c r="F691" s="72"/>
      <c r="G691" s="72"/>
      <c r="H691" s="72"/>
      <c r="I691" s="72"/>
      <c r="J691" s="10"/>
      <c r="K691" s="56"/>
      <c r="L691" s="10"/>
      <c r="M691" s="10"/>
      <c r="N691" s="7" t="s">
        <v>18</v>
      </c>
      <c r="O691" s="10"/>
    </row>
    <row r="692">
      <c r="A692" s="6">
        <v>45705.0</v>
      </c>
      <c r="B692" s="10"/>
      <c r="C692" s="72"/>
      <c r="D692" s="72"/>
      <c r="E692" s="72"/>
      <c r="F692" s="72"/>
      <c r="G692" s="72"/>
      <c r="H692" s="72"/>
      <c r="I692" s="72"/>
      <c r="J692" s="10"/>
      <c r="K692" s="56"/>
      <c r="L692" s="10"/>
      <c r="M692" s="10"/>
      <c r="N692" s="7" t="s">
        <v>18</v>
      </c>
      <c r="O692" s="10"/>
    </row>
    <row r="693">
      <c r="A693" s="6">
        <v>45705.0</v>
      </c>
      <c r="B693" s="10"/>
      <c r="C693" s="72"/>
      <c r="D693" s="72"/>
      <c r="E693" s="72"/>
      <c r="F693" s="72"/>
      <c r="G693" s="72"/>
      <c r="H693" s="72"/>
      <c r="I693" s="72"/>
      <c r="J693" s="10"/>
      <c r="K693" s="56"/>
      <c r="L693" s="10"/>
      <c r="M693" s="10"/>
      <c r="N693" s="7" t="s">
        <v>18</v>
      </c>
      <c r="O693" s="10"/>
    </row>
    <row r="694">
      <c r="A694" s="6">
        <v>45705.0</v>
      </c>
      <c r="B694" s="10"/>
      <c r="C694" s="72"/>
      <c r="D694" s="72"/>
      <c r="E694" s="72"/>
      <c r="F694" s="72"/>
      <c r="G694" s="72"/>
      <c r="H694" s="72"/>
      <c r="I694" s="72"/>
      <c r="J694" s="10"/>
      <c r="K694" s="56"/>
      <c r="L694" s="10"/>
      <c r="M694" s="10"/>
      <c r="N694" s="7" t="s">
        <v>18</v>
      </c>
      <c r="O694" s="10"/>
    </row>
    <row r="695">
      <c r="A695" s="6">
        <v>45705.0</v>
      </c>
      <c r="B695" s="10"/>
      <c r="C695" s="72"/>
      <c r="D695" s="72"/>
      <c r="E695" s="72"/>
      <c r="F695" s="72"/>
      <c r="G695" s="72"/>
      <c r="H695" s="72"/>
      <c r="I695" s="72"/>
      <c r="J695" s="10"/>
      <c r="K695" s="56"/>
      <c r="L695" s="10"/>
      <c r="M695" s="10"/>
      <c r="N695" s="7" t="s">
        <v>18</v>
      </c>
      <c r="O695" s="10"/>
    </row>
    <row r="696">
      <c r="A696" s="6">
        <v>45705.0</v>
      </c>
      <c r="B696" s="10"/>
      <c r="C696" s="72"/>
      <c r="D696" s="72"/>
      <c r="E696" s="72"/>
      <c r="F696" s="72"/>
      <c r="G696" s="72"/>
      <c r="H696" s="72"/>
      <c r="I696" s="72"/>
      <c r="J696" s="10"/>
      <c r="K696" s="56"/>
      <c r="L696" s="10"/>
      <c r="M696" s="10"/>
      <c r="N696" s="7" t="s">
        <v>18</v>
      </c>
      <c r="O696" s="10"/>
    </row>
    <row r="697">
      <c r="A697" s="6">
        <v>45705.0</v>
      </c>
      <c r="B697" s="10"/>
      <c r="C697" s="72"/>
      <c r="D697" s="72"/>
      <c r="E697" s="72"/>
      <c r="F697" s="72"/>
      <c r="G697" s="72"/>
      <c r="H697" s="72"/>
      <c r="I697" s="72"/>
      <c r="J697" s="10"/>
      <c r="K697" s="56"/>
      <c r="L697" s="10"/>
      <c r="M697" s="10"/>
      <c r="N697" s="7" t="s">
        <v>18</v>
      </c>
      <c r="O697" s="10"/>
    </row>
    <row r="698">
      <c r="A698" s="6">
        <v>45705.0</v>
      </c>
      <c r="B698" s="10"/>
      <c r="C698" s="72"/>
      <c r="D698" s="72"/>
      <c r="E698" s="72"/>
      <c r="F698" s="72"/>
      <c r="G698" s="72"/>
      <c r="H698" s="72"/>
      <c r="I698" s="72"/>
      <c r="J698" s="10"/>
      <c r="K698" s="56"/>
      <c r="L698" s="10"/>
      <c r="M698" s="10"/>
      <c r="N698" s="7" t="s">
        <v>18</v>
      </c>
      <c r="O698" s="10"/>
    </row>
    <row r="699">
      <c r="A699" s="6">
        <v>45705.0</v>
      </c>
      <c r="B699" s="10"/>
      <c r="C699" s="72"/>
      <c r="D699" s="72"/>
      <c r="E699" s="72"/>
      <c r="F699" s="72"/>
      <c r="G699" s="72"/>
      <c r="H699" s="72"/>
      <c r="I699" s="72"/>
      <c r="J699" s="10"/>
      <c r="K699" s="56"/>
      <c r="L699" s="10"/>
      <c r="M699" s="10"/>
      <c r="N699" s="7" t="s">
        <v>18</v>
      </c>
      <c r="O699" s="10"/>
    </row>
    <row r="700">
      <c r="A700" s="6">
        <v>45705.0</v>
      </c>
      <c r="B700" s="10"/>
      <c r="C700" s="72"/>
      <c r="D700" s="72"/>
      <c r="E700" s="72"/>
      <c r="F700" s="72"/>
      <c r="G700" s="72"/>
      <c r="H700" s="72"/>
      <c r="I700" s="72"/>
      <c r="J700" s="10"/>
      <c r="K700" s="56"/>
      <c r="L700" s="10"/>
      <c r="M700" s="10"/>
      <c r="N700" s="7" t="s">
        <v>18</v>
      </c>
      <c r="O700" s="10"/>
    </row>
    <row r="701">
      <c r="A701" s="6">
        <v>45705.0</v>
      </c>
      <c r="B701" s="10"/>
      <c r="C701" s="72"/>
      <c r="D701" s="72"/>
      <c r="E701" s="72"/>
      <c r="F701" s="72"/>
      <c r="G701" s="72"/>
      <c r="H701" s="72"/>
      <c r="I701" s="72"/>
      <c r="J701" s="10"/>
      <c r="K701" s="56"/>
      <c r="L701" s="10"/>
      <c r="M701" s="10"/>
      <c r="N701" s="7" t="s">
        <v>18</v>
      </c>
      <c r="O701" s="10"/>
    </row>
    <row r="702">
      <c r="A702" s="6">
        <v>45705.0</v>
      </c>
      <c r="B702" s="10"/>
      <c r="C702" s="72"/>
      <c r="D702" s="72"/>
      <c r="E702" s="72"/>
      <c r="F702" s="72"/>
      <c r="G702" s="72"/>
      <c r="H702" s="72"/>
      <c r="I702" s="72"/>
      <c r="J702" s="10"/>
      <c r="K702" s="56"/>
      <c r="L702" s="10"/>
      <c r="M702" s="10"/>
      <c r="N702" s="7" t="s">
        <v>18</v>
      </c>
      <c r="O702" s="10"/>
    </row>
    <row r="703">
      <c r="A703" s="6">
        <v>45705.0</v>
      </c>
      <c r="B703" s="10"/>
      <c r="C703" s="72"/>
      <c r="D703" s="72"/>
      <c r="E703" s="72"/>
      <c r="F703" s="72"/>
      <c r="G703" s="72"/>
      <c r="H703" s="72"/>
      <c r="I703" s="72"/>
      <c r="J703" s="10"/>
      <c r="K703" s="56"/>
      <c r="L703" s="10"/>
      <c r="M703" s="10"/>
      <c r="N703" s="7" t="s">
        <v>18</v>
      </c>
      <c r="O703" s="10"/>
    </row>
    <row r="704">
      <c r="A704" s="6">
        <v>45705.0</v>
      </c>
      <c r="B704" s="10"/>
      <c r="C704" s="72"/>
      <c r="D704" s="72"/>
      <c r="E704" s="72"/>
      <c r="F704" s="72"/>
      <c r="G704" s="72"/>
      <c r="H704" s="72"/>
      <c r="I704" s="72"/>
      <c r="J704" s="10"/>
      <c r="K704" s="56"/>
      <c r="L704" s="10"/>
      <c r="M704" s="10"/>
      <c r="N704" s="7" t="s">
        <v>18</v>
      </c>
      <c r="O704" s="10"/>
    </row>
    <row r="705">
      <c r="A705" s="6">
        <v>45705.0</v>
      </c>
      <c r="B705" s="10"/>
      <c r="C705" s="72"/>
      <c r="D705" s="72"/>
      <c r="E705" s="72"/>
      <c r="F705" s="72"/>
      <c r="G705" s="72"/>
      <c r="H705" s="72"/>
      <c r="I705" s="72"/>
      <c r="J705" s="10"/>
      <c r="K705" s="56"/>
      <c r="L705" s="10"/>
      <c r="M705" s="10"/>
      <c r="N705" s="7" t="s">
        <v>18</v>
      </c>
      <c r="O705" s="10"/>
    </row>
    <row r="706">
      <c r="A706" s="6">
        <v>45705.0</v>
      </c>
      <c r="B706" s="10"/>
      <c r="C706" s="72"/>
      <c r="D706" s="72"/>
      <c r="E706" s="72"/>
      <c r="F706" s="72"/>
      <c r="G706" s="72"/>
      <c r="H706" s="72"/>
      <c r="I706" s="72"/>
      <c r="J706" s="10"/>
      <c r="K706" s="56"/>
      <c r="L706" s="10"/>
      <c r="M706" s="10"/>
      <c r="N706" s="7" t="s">
        <v>18</v>
      </c>
      <c r="O706" s="10"/>
    </row>
    <row r="707">
      <c r="A707" s="6">
        <v>45705.0</v>
      </c>
      <c r="B707" s="10"/>
      <c r="C707" s="72"/>
      <c r="D707" s="72"/>
      <c r="E707" s="72"/>
      <c r="F707" s="72"/>
      <c r="G707" s="72"/>
      <c r="H707" s="72"/>
      <c r="I707" s="72"/>
      <c r="J707" s="10"/>
      <c r="K707" s="56"/>
      <c r="L707" s="10"/>
      <c r="M707" s="10"/>
      <c r="N707" s="7" t="s">
        <v>18</v>
      </c>
      <c r="O707" s="10"/>
    </row>
    <row r="708">
      <c r="A708" s="6">
        <v>45705.0</v>
      </c>
      <c r="B708" s="10"/>
      <c r="C708" s="72"/>
      <c r="D708" s="72"/>
      <c r="E708" s="72"/>
      <c r="F708" s="72"/>
      <c r="G708" s="72"/>
      <c r="H708" s="72"/>
      <c r="I708" s="72"/>
      <c r="J708" s="10"/>
      <c r="K708" s="56"/>
      <c r="L708" s="10"/>
      <c r="M708" s="10"/>
      <c r="N708" s="7" t="s">
        <v>18</v>
      </c>
      <c r="O708" s="10"/>
    </row>
    <row r="709">
      <c r="A709" s="6">
        <v>45705.0</v>
      </c>
      <c r="B709" s="10"/>
      <c r="C709" s="72"/>
      <c r="D709" s="72"/>
      <c r="E709" s="72"/>
      <c r="F709" s="72"/>
      <c r="G709" s="72"/>
      <c r="H709" s="72"/>
      <c r="I709" s="72"/>
      <c r="J709" s="10"/>
      <c r="K709" s="56"/>
      <c r="L709" s="10"/>
      <c r="M709" s="10"/>
      <c r="N709" s="7" t="s">
        <v>18</v>
      </c>
      <c r="O709" s="10"/>
    </row>
    <row r="710">
      <c r="A710" s="6">
        <v>45705.0</v>
      </c>
      <c r="B710" s="10"/>
      <c r="C710" s="72"/>
      <c r="D710" s="72"/>
      <c r="E710" s="72"/>
      <c r="F710" s="72"/>
      <c r="G710" s="72"/>
      <c r="H710" s="72"/>
      <c r="I710" s="72"/>
      <c r="J710" s="10"/>
      <c r="K710" s="56"/>
      <c r="L710" s="10"/>
      <c r="M710" s="10"/>
      <c r="N710" s="7" t="s">
        <v>18</v>
      </c>
      <c r="O710" s="10"/>
    </row>
  </sheetData>
  <mergeCells count="5">
    <mergeCell ref="P2:P710"/>
    <mergeCell ref="Q2:R2"/>
    <mergeCell ref="T2:U2"/>
    <mergeCell ref="S3:S12"/>
    <mergeCell ref="Q13:U710"/>
  </mergeCells>
  <conditionalFormatting sqref="N2:N710">
    <cfRule type="cellIs" dxfId="0" priority="1" operator="equal">
      <formula>"PENDENTE"</formula>
    </cfRule>
  </conditionalFormatting>
  <conditionalFormatting sqref="N2:N710">
    <cfRule type="cellIs" dxfId="1" priority="2" operator="equal">
      <formula>"PRIORIDADE"</formula>
    </cfRule>
  </conditionalFormatting>
  <conditionalFormatting sqref="N2:N710">
    <cfRule type="cellIs" dxfId="2" priority="3" operator="equal">
      <formula>"PRIORIDADE TOTAL"</formula>
    </cfRule>
  </conditionalFormatting>
  <conditionalFormatting sqref="N2:N710">
    <cfRule type="containsText" dxfId="3" priority="4" operator="containsText" text="ANÁLISE">
      <formula>NOT(ISERROR(SEARCH(("ANÁLISE"),(N2))))</formula>
    </cfRule>
  </conditionalFormatting>
  <conditionalFormatting sqref="N2:N710">
    <cfRule type="containsText" dxfId="4" priority="5" operator="containsText" text="VERIFICADO">
      <formula>NOT(ISERROR(SEARCH(("VERIFICADO"),(N2))))</formula>
    </cfRule>
  </conditionalFormatting>
  <conditionalFormatting sqref="N2:N710">
    <cfRule type="containsText" dxfId="5" priority="6" operator="containsText" text="APREENDIDO">
      <formula>NOT(ISERROR(SEARCH(("APREENDIDO"),(N2))))</formula>
    </cfRule>
  </conditionalFormatting>
  <conditionalFormatting sqref="N2:N710">
    <cfRule type="containsText" dxfId="6" priority="7" operator="containsText" text="APROVADO">
      <formula>NOT(ISERROR(SEARCH(("APROVADO"),(N2))))</formula>
    </cfRule>
  </conditionalFormatting>
  <conditionalFormatting sqref="N2:N710">
    <cfRule type="containsText" dxfId="7" priority="8" operator="containsText" text="QUITADO">
      <formula>NOT(ISERROR(SEARCH(("QUITADO"),(N2))))</formula>
    </cfRule>
  </conditionalFormatting>
  <conditionalFormatting sqref="N2:N710">
    <cfRule type="containsText" dxfId="8" priority="9" operator="containsText" text="OUTROS ACORDOS">
      <formula>NOT(ISERROR(SEARCH(("OUTROS ACORDOS"),(N2))))</formula>
    </cfRule>
  </conditionalFormatting>
  <conditionalFormatting sqref="N2:N710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710">
      <formula1>"PENDENTE,PRIORIDADE,PRIORIDADE TOTAL,VERIFICADO,ANÁLISE,APROVADO,QUITADO,APREENDIDO,CANCELADO,OUTROS ACORDOS"</formula1>
    </dataValidation>
    <dataValidation type="list" allowBlank="1" showErrorMessage="1" sqref="I2:I650">
      <formula1>"BRADESCO,BV FINANCEIRA,CREDITAS,GMAC,HYUNDAI,ITAÚ,OMNI S.A.,PANAMERICANO,PSA,RCI,RENNER,SAFRA,SANTANA,SANTANDER,TOYOTA,VOLKSWAGEN"</formula1>
    </dataValidation>
    <dataValidation type="list" allowBlank="1" showErrorMessage="1" sqref="L2:L710">
      <formula1>"LIGAÇÃO,WPP,SEM SUCESSO"</formula1>
    </dataValidation>
    <dataValidation type="list" allowBlank="1" showErrorMessage="1" sqref="D2:D650">
      <formula1>"BELO HORIZONTE,BLUMENAU,BRUSQUE,CAMPO GRANDE,CASCÁVEL,CHAPECÓ,CRICIÚMA,CURITIBA,FLORIANOPOLIS,GUARAPUAVA,ITAJAI,JARAGUA DO SUL,JOINVILLE,LONDRINA,MARINGÁ,PALHOÇA,PATO BRANCO,PONTA GROSSA,RIO DO SUL,SANTA LUZIA,SÃO JOSE,SISTEMA ANTIGO,AMERICANA,BAURU,CAMPI"&amp;"NAS,CARUARU,FORTALEZA,JOÃO PESSOA,LIMEIRA,MACEIO,MARINGA,MIRASSOL,OLINDA,OSASCO,PALMAS,PAU DE LIMA,PIRACICABA,RIBEIRÃO PRETO,SALVADOR,SJRP,SÃO PAULO,SOROCABA,UBERLANDIA,FRANCA,ARARAQUARA,FEIRA DE SANTANA"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8" max="8" width="11.88"/>
    <col customWidth="1" min="9" max="9" width="16.25"/>
    <col customWidth="1" min="10" max="10" width="9.5"/>
    <col customWidth="1" min="11" max="11" width="17.63"/>
    <col customWidth="1" min="12" max="12" width="16.5"/>
    <col customWidth="1" min="13" max="13" width="18.13"/>
    <col customWidth="1" min="14" max="14" width="19.0"/>
    <col customWidth="1" min="15" max="15" width="24.0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50" t="s">
        <v>5</v>
      </c>
      <c r="G1" s="4" t="s">
        <v>6</v>
      </c>
      <c r="H1" s="50" t="s">
        <v>5</v>
      </c>
      <c r="I1" s="2" t="s">
        <v>7</v>
      </c>
      <c r="J1" s="4" t="s">
        <v>8</v>
      </c>
      <c r="K1" s="51" t="s">
        <v>9</v>
      </c>
      <c r="L1" s="4" t="s">
        <v>10</v>
      </c>
      <c r="M1" s="2" t="s">
        <v>11</v>
      </c>
      <c r="N1" s="50" t="s">
        <v>12</v>
      </c>
      <c r="O1" s="4" t="s">
        <v>13</v>
      </c>
      <c r="P1" s="5"/>
      <c r="Q1" s="5"/>
      <c r="R1" s="5"/>
      <c r="S1" s="5"/>
      <c r="T1" s="5"/>
      <c r="U1" s="5"/>
    </row>
    <row r="2" ht="15.75" customHeight="1">
      <c r="A2" s="6">
        <v>45705.0</v>
      </c>
      <c r="B2" s="6"/>
      <c r="C2" s="7">
        <v>104608.0</v>
      </c>
      <c r="D2" s="7" t="s">
        <v>43</v>
      </c>
      <c r="E2" s="6">
        <v>44470.0</v>
      </c>
      <c r="F2" s="52">
        <f t="shared" ref="F2:F648" si="1">DATEDIF(E2,TODAY(),"M")</f>
        <v>40</v>
      </c>
      <c r="G2" s="9">
        <v>44496.0</v>
      </c>
      <c r="H2" s="52">
        <f t="shared" ref="H2:H648" si="2">DATEDIF(G2,TODAY(),"M")</f>
        <v>39</v>
      </c>
      <c r="I2" s="7" t="s">
        <v>41</v>
      </c>
      <c r="J2" s="7">
        <v>20.0</v>
      </c>
      <c r="K2" s="56"/>
      <c r="L2" s="7"/>
      <c r="M2" s="10"/>
      <c r="N2" s="7" t="s">
        <v>18</v>
      </c>
      <c r="O2" s="10"/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>
        <v>45705.0</v>
      </c>
      <c r="B3" s="6"/>
      <c r="C3" s="7">
        <v>214988.0</v>
      </c>
      <c r="D3" s="7" t="s">
        <v>43</v>
      </c>
      <c r="E3" s="6">
        <v>45323.0</v>
      </c>
      <c r="F3" s="52">
        <f t="shared" si="1"/>
        <v>12</v>
      </c>
      <c r="G3" s="6">
        <v>45432.0</v>
      </c>
      <c r="H3" s="52">
        <f t="shared" si="2"/>
        <v>8</v>
      </c>
      <c r="I3" s="7" t="s">
        <v>69</v>
      </c>
      <c r="J3" s="7">
        <v>301.0</v>
      </c>
      <c r="K3" s="56"/>
      <c r="L3" s="10"/>
      <c r="M3" s="10"/>
      <c r="N3" s="7" t="s">
        <v>18</v>
      </c>
      <c r="O3" s="10"/>
      <c r="Q3" s="16" t="s">
        <v>16</v>
      </c>
      <c r="R3" s="17">
        <f>COUNTIFS(N:N,"VERIFICADO",B:B,S2)</f>
        <v>6</v>
      </c>
      <c r="S3" s="18"/>
      <c r="T3" s="16" t="s">
        <v>16</v>
      </c>
      <c r="U3" s="17">
        <f>COUNTIFS(N:N,"VERIFICADO")</f>
        <v>6</v>
      </c>
    </row>
    <row r="4" ht="15.75" customHeight="1">
      <c r="A4" s="6">
        <v>45705.0</v>
      </c>
      <c r="B4" s="6"/>
      <c r="C4" s="7">
        <v>214797.0</v>
      </c>
      <c r="D4" s="7" t="s">
        <v>43</v>
      </c>
      <c r="E4" s="6">
        <v>45352.0</v>
      </c>
      <c r="F4" s="52">
        <f t="shared" si="1"/>
        <v>11</v>
      </c>
      <c r="G4" s="6">
        <v>45432.0</v>
      </c>
      <c r="H4" s="52">
        <f t="shared" si="2"/>
        <v>8</v>
      </c>
      <c r="I4" s="7" t="s">
        <v>44</v>
      </c>
      <c r="J4" s="7">
        <v>102.0</v>
      </c>
      <c r="K4" s="56"/>
      <c r="L4" s="10"/>
      <c r="M4" s="10"/>
      <c r="N4" s="7" t="s">
        <v>18</v>
      </c>
      <c r="O4" s="10"/>
      <c r="Q4" s="16" t="s">
        <v>17</v>
      </c>
      <c r="R4" s="17">
        <f>COUNTIFS(N:N,"análise",B:B,S2)</f>
        <v>3</v>
      </c>
      <c r="S4" s="19"/>
      <c r="T4" s="16" t="s">
        <v>17</v>
      </c>
      <c r="U4" s="17">
        <f>COUNTIFS(N:N,"ANÁLISE")</f>
        <v>8</v>
      </c>
    </row>
    <row r="5" ht="15.75" customHeight="1">
      <c r="A5" s="6">
        <v>45705.0</v>
      </c>
      <c r="B5" s="6"/>
      <c r="C5" s="7">
        <v>102335.0</v>
      </c>
      <c r="D5" s="7" t="s">
        <v>54</v>
      </c>
      <c r="E5" s="6">
        <v>44440.0</v>
      </c>
      <c r="F5" s="52">
        <f t="shared" si="1"/>
        <v>41</v>
      </c>
      <c r="G5" s="6">
        <v>44470.0</v>
      </c>
      <c r="H5" s="52">
        <f t="shared" si="2"/>
        <v>40</v>
      </c>
      <c r="I5" s="7" t="s">
        <v>41</v>
      </c>
      <c r="J5" s="59">
        <v>45678.0</v>
      </c>
      <c r="K5" s="56"/>
      <c r="L5" s="10"/>
      <c r="M5" s="10"/>
      <c r="N5" s="7" t="s">
        <v>18</v>
      </c>
      <c r="O5" s="10"/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680</v>
      </c>
    </row>
    <row r="6" ht="15.75" customHeight="1">
      <c r="A6" s="6">
        <v>45705.0</v>
      </c>
      <c r="B6" s="6"/>
      <c r="C6" s="7">
        <v>179349.0</v>
      </c>
      <c r="D6" s="7" t="s">
        <v>54</v>
      </c>
      <c r="E6" s="6">
        <v>45108.0</v>
      </c>
      <c r="F6" s="52">
        <f t="shared" si="1"/>
        <v>19</v>
      </c>
      <c r="G6" s="6">
        <v>45135.0</v>
      </c>
      <c r="H6" s="52">
        <f t="shared" si="2"/>
        <v>18</v>
      </c>
      <c r="I6" s="7" t="s">
        <v>41</v>
      </c>
      <c r="J6" s="7">
        <v>23.0</v>
      </c>
      <c r="K6" s="56"/>
      <c r="L6" s="10"/>
      <c r="M6" s="10"/>
      <c r="N6" s="7" t="s">
        <v>18</v>
      </c>
      <c r="O6" s="10"/>
      <c r="Q6" s="16" t="s">
        <v>19</v>
      </c>
      <c r="R6" s="17">
        <f>COUNTIFS(N:N,"prioridade",B:B,S2)</f>
        <v>1</v>
      </c>
      <c r="S6" s="19"/>
      <c r="T6" s="16" t="s">
        <v>19</v>
      </c>
      <c r="U6" s="17">
        <f>COUNTIFS(N:N,"PRIORIDADE")</f>
        <v>10</v>
      </c>
    </row>
    <row r="7" ht="15.75" customHeight="1">
      <c r="A7" s="6">
        <v>45705.0</v>
      </c>
      <c r="B7" s="6">
        <v>45706.0</v>
      </c>
      <c r="C7" s="7">
        <v>190858.0</v>
      </c>
      <c r="D7" s="7" t="s">
        <v>54</v>
      </c>
      <c r="E7" s="6">
        <v>45047.0</v>
      </c>
      <c r="F7" s="52">
        <f t="shared" si="1"/>
        <v>21</v>
      </c>
      <c r="G7" s="9">
        <v>45226.0</v>
      </c>
      <c r="H7" s="52">
        <f t="shared" si="2"/>
        <v>15</v>
      </c>
      <c r="I7" s="7" t="s">
        <v>69</v>
      </c>
      <c r="J7" s="7" t="s">
        <v>182</v>
      </c>
      <c r="K7" s="56"/>
      <c r="L7" s="10"/>
      <c r="M7" s="10"/>
      <c r="N7" s="7" t="s">
        <v>22</v>
      </c>
      <c r="O7" s="10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0</v>
      </c>
    </row>
    <row r="8" ht="15.75" customHeight="1">
      <c r="A8" s="6">
        <v>45705.0</v>
      </c>
      <c r="B8" s="6"/>
      <c r="C8" s="7">
        <v>202447.0</v>
      </c>
      <c r="D8" s="7" t="s">
        <v>54</v>
      </c>
      <c r="E8" s="67">
        <v>45292.0</v>
      </c>
      <c r="F8" s="52">
        <f t="shared" si="1"/>
        <v>13</v>
      </c>
      <c r="G8" s="67">
        <v>45338.0</v>
      </c>
      <c r="H8" s="52">
        <f t="shared" si="2"/>
        <v>12</v>
      </c>
      <c r="I8" s="7" t="s">
        <v>57</v>
      </c>
      <c r="J8" s="7" t="s">
        <v>58</v>
      </c>
      <c r="K8" s="56"/>
      <c r="L8" s="10"/>
      <c r="M8" s="10"/>
      <c r="N8" s="7" t="s">
        <v>18</v>
      </c>
      <c r="O8" s="10"/>
      <c r="Q8" s="16" t="s">
        <v>21</v>
      </c>
      <c r="R8" s="17">
        <f>COUNTIFS(N:N,"aprovado",B:B,S2)</f>
        <v>0</v>
      </c>
      <c r="S8" s="19"/>
      <c r="T8" s="16" t="s">
        <v>21</v>
      </c>
      <c r="U8" s="17">
        <f>COUNTIFS(N:N,"APROVADO")</f>
        <v>0</v>
      </c>
    </row>
    <row r="9" ht="15.75" customHeight="1">
      <c r="A9" s="6">
        <v>45705.0</v>
      </c>
      <c r="B9" s="6">
        <v>45706.0</v>
      </c>
      <c r="C9" s="7">
        <v>211430.0</v>
      </c>
      <c r="D9" s="7" t="s">
        <v>54</v>
      </c>
      <c r="E9" s="6">
        <v>45352.0</v>
      </c>
      <c r="F9" s="52">
        <f t="shared" si="1"/>
        <v>11</v>
      </c>
      <c r="G9" s="9">
        <v>45405.0</v>
      </c>
      <c r="H9" s="52">
        <f t="shared" si="2"/>
        <v>9</v>
      </c>
      <c r="I9" s="7" t="s">
        <v>69</v>
      </c>
      <c r="J9" s="7">
        <v>308.0</v>
      </c>
      <c r="K9" s="53" t="s">
        <v>183</v>
      </c>
      <c r="L9" s="10"/>
      <c r="M9" s="7" t="s">
        <v>184</v>
      </c>
      <c r="N9" s="7" t="s">
        <v>17</v>
      </c>
      <c r="O9" s="10"/>
      <c r="Q9" s="21" t="s">
        <v>22</v>
      </c>
      <c r="R9" s="17">
        <f>COUNTIFS(N:N,"quitado",B:B,S2)</f>
        <v>3</v>
      </c>
      <c r="S9" s="19"/>
      <c r="T9" s="21" t="s">
        <v>22</v>
      </c>
      <c r="U9" s="17">
        <f>COUNTIFS(N:N,"QUITADO")</f>
        <v>3</v>
      </c>
    </row>
    <row r="10" ht="15.75" customHeight="1">
      <c r="A10" s="6">
        <v>45705.0</v>
      </c>
      <c r="B10" s="6"/>
      <c r="C10" s="7">
        <v>211510.0</v>
      </c>
      <c r="D10" s="7" t="s">
        <v>54</v>
      </c>
      <c r="E10" s="6">
        <v>45383.0</v>
      </c>
      <c r="F10" s="52">
        <f t="shared" si="1"/>
        <v>10</v>
      </c>
      <c r="G10" s="6">
        <v>45405.0</v>
      </c>
      <c r="H10" s="52">
        <f t="shared" si="2"/>
        <v>9</v>
      </c>
      <c r="I10" s="7" t="s">
        <v>44</v>
      </c>
      <c r="J10" s="7">
        <v>102.0</v>
      </c>
      <c r="K10" s="56"/>
      <c r="L10" s="10"/>
      <c r="M10" s="10"/>
      <c r="N10" s="7" t="s">
        <v>18</v>
      </c>
      <c r="O10" s="10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0</v>
      </c>
    </row>
    <row r="11" ht="15.75" customHeight="1">
      <c r="A11" s="6">
        <v>45705.0</v>
      </c>
      <c r="B11" s="6"/>
      <c r="C11" s="7">
        <v>218565.0</v>
      </c>
      <c r="D11" s="7" t="s">
        <v>54</v>
      </c>
      <c r="E11" s="6">
        <v>45323.0</v>
      </c>
      <c r="F11" s="52">
        <f t="shared" si="1"/>
        <v>12</v>
      </c>
      <c r="G11" s="6">
        <v>45511.0</v>
      </c>
      <c r="H11" s="52">
        <f t="shared" si="2"/>
        <v>6</v>
      </c>
      <c r="I11" s="7" t="s">
        <v>60</v>
      </c>
      <c r="J11" s="7">
        <v>201.0</v>
      </c>
      <c r="K11" s="56"/>
      <c r="L11" s="10"/>
      <c r="M11" s="10"/>
      <c r="N11" s="7" t="s">
        <v>18</v>
      </c>
      <c r="O11" s="10"/>
      <c r="Q11" s="16" t="s">
        <v>24</v>
      </c>
      <c r="R11" s="17">
        <f>COUNTIFS(N:N,"cancelado",B:B,S2)</f>
        <v>1</v>
      </c>
      <c r="S11" s="19"/>
      <c r="T11" s="16" t="s">
        <v>24</v>
      </c>
      <c r="U11" s="17">
        <f>COUNTIFS(N:N,"CANCELADO")</f>
        <v>1</v>
      </c>
    </row>
    <row r="12" ht="15.75" customHeight="1">
      <c r="A12" s="6">
        <v>45705.0</v>
      </c>
      <c r="B12" s="6">
        <v>45706.0</v>
      </c>
      <c r="C12" s="7">
        <v>190045.0</v>
      </c>
      <c r="D12" s="7" t="s">
        <v>54</v>
      </c>
      <c r="E12" s="6">
        <v>45139.0</v>
      </c>
      <c r="F12" s="52">
        <f t="shared" si="1"/>
        <v>18</v>
      </c>
      <c r="G12" s="9">
        <v>45222.0</v>
      </c>
      <c r="H12" s="52">
        <f t="shared" si="2"/>
        <v>15</v>
      </c>
      <c r="I12" s="7" t="s">
        <v>44</v>
      </c>
      <c r="J12" s="7" t="s">
        <v>182</v>
      </c>
      <c r="K12" s="56"/>
      <c r="L12" s="10"/>
      <c r="M12" s="10"/>
      <c r="N12" s="7" t="s">
        <v>22</v>
      </c>
      <c r="O12" s="10"/>
      <c r="Q12" s="22" t="s">
        <v>25</v>
      </c>
      <c r="R12" s="23">
        <f>SUM(R3,R4,R8,R9)</f>
        <v>12</v>
      </c>
      <c r="S12" s="24"/>
      <c r="T12" s="22" t="s">
        <v>25</v>
      </c>
      <c r="U12" s="23">
        <f>SUM(U3:U11)</f>
        <v>708</v>
      </c>
    </row>
    <row r="13">
      <c r="A13" s="6">
        <v>45705.0</v>
      </c>
      <c r="B13" s="10"/>
      <c r="C13" s="7">
        <v>225065.0</v>
      </c>
      <c r="D13" s="7" t="s">
        <v>54</v>
      </c>
      <c r="E13" s="6">
        <v>45505.0</v>
      </c>
      <c r="F13" s="52">
        <f t="shared" si="1"/>
        <v>6</v>
      </c>
      <c r="G13" s="6">
        <v>45519.0</v>
      </c>
      <c r="H13" s="52">
        <f t="shared" si="2"/>
        <v>6</v>
      </c>
      <c r="I13" s="7" t="s">
        <v>57</v>
      </c>
      <c r="J13" s="7" t="s">
        <v>185</v>
      </c>
      <c r="K13" s="56"/>
      <c r="L13" s="10"/>
      <c r="M13" s="10"/>
      <c r="N13" s="7" t="s">
        <v>18</v>
      </c>
      <c r="O13" s="10"/>
      <c r="Q13" s="25"/>
    </row>
    <row r="14">
      <c r="A14" s="6">
        <v>45705.0</v>
      </c>
      <c r="B14" s="10"/>
      <c r="C14" s="7">
        <v>226262.0</v>
      </c>
      <c r="D14" s="7" t="s">
        <v>54</v>
      </c>
      <c r="E14" s="6">
        <v>45413.0</v>
      </c>
      <c r="F14" s="52">
        <f t="shared" si="1"/>
        <v>9</v>
      </c>
      <c r="G14" s="6">
        <v>45540.0</v>
      </c>
      <c r="H14" s="52">
        <f t="shared" si="2"/>
        <v>5</v>
      </c>
      <c r="I14" s="7" t="s">
        <v>44</v>
      </c>
      <c r="J14" s="10"/>
      <c r="K14" s="56"/>
      <c r="L14" s="10"/>
      <c r="M14" s="10"/>
      <c r="N14" s="7" t="s">
        <v>18</v>
      </c>
      <c r="O14" s="10"/>
    </row>
    <row r="15">
      <c r="A15" s="6">
        <v>45705.0</v>
      </c>
      <c r="B15" s="10"/>
      <c r="C15" s="7">
        <v>237591.0</v>
      </c>
      <c r="D15" s="7" t="s">
        <v>54</v>
      </c>
      <c r="E15" s="6">
        <v>45566.0</v>
      </c>
      <c r="F15" s="52">
        <f t="shared" si="1"/>
        <v>4</v>
      </c>
      <c r="G15" s="6">
        <v>45679.0</v>
      </c>
      <c r="H15" s="52">
        <f t="shared" si="2"/>
        <v>0</v>
      </c>
      <c r="I15" s="7" t="s">
        <v>69</v>
      </c>
      <c r="J15" s="10"/>
      <c r="K15" s="56"/>
      <c r="L15" s="10"/>
      <c r="M15" s="10"/>
      <c r="N15" s="7" t="s">
        <v>18</v>
      </c>
      <c r="O15" s="10"/>
    </row>
    <row r="16">
      <c r="A16" s="6">
        <v>45705.0</v>
      </c>
      <c r="B16" s="6">
        <v>45706.0</v>
      </c>
      <c r="C16" s="7">
        <v>179371.0</v>
      </c>
      <c r="D16" s="7" t="s">
        <v>64</v>
      </c>
      <c r="E16" s="6">
        <v>45108.0</v>
      </c>
      <c r="F16" s="52">
        <f t="shared" si="1"/>
        <v>19</v>
      </c>
      <c r="G16" s="6">
        <v>45189.0</v>
      </c>
      <c r="H16" s="52">
        <f t="shared" si="2"/>
        <v>16</v>
      </c>
      <c r="I16" s="7" t="s">
        <v>57</v>
      </c>
      <c r="J16" s="7" t="s">
        <v>182</v>
      </c>
      <c r="K16" s="56"/>
      <c r="L16" s="10"/>
      <c r="M16" s="10"/>
      <c r="N16" s="7" t="s">
        <v>22</v>
      </c>
      <c r="O16" s="10"/>
    </row>
    <row r="17">
      <c r="A17" s="6">
        <v>45705.0</v>
      </c>
      <c r="B17" s="10"/>
      <c r="C17" s="7">
        <v>219615.0</v>
      </c>
      <c r="D17" s="7" t="s">
        <v>64</v>
      </c>
      <c r="E17" s="6">
        <v>44774.0</v>
      </c>
      <c r="F17" s="52">
        <f t="shared" si="1"/>
        <v>30</v>
      </c>
      <c r="G17" s="6">
        <v>45471.0</v>
      </c>
      <c r="H17" s="52">
        <f t="shared" si="2"/>
        <v>7</v>
      </c>
      <c r="I17" s="7" t="s">
        <v>60</v>
      </c>
      <c r="J17" s="7">
        <v>259.0</v>
      </c>
      <c r="K17" s="56"/>
      <c r="L17" s="10"/>
      <c r="M17" s="10"/>
      <c r="N17" s="7" t="s">
        <v>18</v>
      </c>
      <c r="O17" s="10"/>
    </row>
    <row r="18">
      <c r="A18" s="6">
        <v>45705.0</v>
      </c>
      <c r="B18" s="10"/>
      <c r="C18" s="7">
        <v>206392.0</v>
      </c>
      <c r="D18" s="7" t="s">
        <v>64</v>
      </c>
      <c r="E18" s="6">
        <v>45231.0</v>
      </c>
      <c r="F18" s="52">
        <f t="shared" si="1"/>
        <v>15</v>
      </c>
      <c r="G18" s="6">
        <v>45372.0</v>
      </c>
      <c r="H18" s="52">
        <f t="shared" si="2"/>
        <v>10</v>
      </c>
      <c r="I18" s="7" t="s">
        <v>72</v>
      </c>
      <c r="J18" s="7">
        <v>602.0</v>
      </c>
      <c r="K18" s="56"/>
      <c r="L18" s="10"/>
      <c r="M18" s="10"/>
      <c r="N18" s="7" t="s">
        <v>18</v>
      </c>
      <c r="O18" s="10"/>
    </row>
    <row r="19">
      <c r="A19" s="6">
        <v>45705.0</v>
      </c>
      <c r="B19" s="10"/>
      <c r="C19" s="7">
        <v>220489.0</v>
      </c>
      <c r="D19" s="7" t="s">
        <v>64</v>
      </c>
      <c r="E19" s="6">
        <v>45292.0</v>
      </c>
      <c r="F19" s="52">
        <f t="shared" si="1"/>
        <v>13</v>
      </c>
      <c r="G19" s="6">
        <v>45496.0</v>
      </c>
      <c r="H19" s="52">
        <f t="shared" si="2"/>
        <v>6</v>
      </c>
      <c r="I19" s="7" t="s">
        <v>57</v>
      </c>
      <c r="J19" s="7">
        <v>328.0</v>
      </c>
      <c r="K19" s="56"/>
      <c r="L19" s="10"/>
      <c r="M19" s="10"/>
      <c r="N19" s="7" t="s">
        <v>18</v>
      </c>
      <c r="O19" s="10"/>
    </row>
    <row r="20">
      <c r="A20" s="6">
        <v>45705.0</v>
      </c>
      <c r="B20" s="10"/>
      <c r="C20" s="7">
        <v>235625.0</v>
      </c>
      <c r="D20" s="7" t="s">
        <v>64</v>
      </c>
      <c r="E20" s="6">
        <v>45566.0</v>
      </c>
      <c r="F20" s="52">
        <f t="shared" si="1"/>
        <v>4</v>
      </c>
      <c r="G20" s="9">
        <v>45623.0</v>
      </c>
      <c r="H20" s="52">
        <f t="shared" si="2"/>
        <v>2</v>
      </c>
      <c r="I20" s="7" t="s">
        <v>57</v>
      </c>
      <c r="J20" s="10"/>
      <c r="K20" s="56"/>
      <c r="L20" s="10"/>
      <c r="M20" s="10"/>
      <c r="N20" s="7" t="s">
        <v>18</v>
      </c>
      <c r="O20" s="10"/>
    </row>
    <row r="21">
      <c r="A21" s="6">
        <v>45705.0</v>
      </c>
      <c r="B21" s="6">
        <v>45706.0</v>
      </c>
      <c r="C21" s="7">
        <v>129908.0</v>
      </c>
      <c r="D21" s="7" t="s">
        <v>68</v>
      </c>
      <c r="E21" s="6">
        <v>44682.0</v>
      </c>
      <c r="F21" s="52">
        <f t="shared" si="1"/>
        <v>33</v>
      </c>
      <c r="G21" s="6">
        <v>44704.0</v>
      </c>
      <c r="H21" s="52">
        <f t="shared" si="2"/>
        <v>32</v>
      </c>
      <c r="I21" s="7" t="s">
        <v>168</v>
      </c>
      <c r="J21" s="7" t="s">
        <v>186</v>
      </c>
      <c r="K21" s="56"/>
      <c r="L21" s="10"/>
      <c r="M21" s="10"/>
      <c r="N21" s="7" t="s">
        <v>24</v>
      </c>
      <c r="O21" s="10"/>
    </row>
    <row r="22">
      <c r="A22" s="6">
        <v>45705.0</v>
      </c>
      <c r="B22" s="10"/>
      <c r="C22" s="7">
        <v>138083.0</v>
      </c>
      <c r="D22" s="7" t="s">
        <v>68</v>
      </c>
      <c r="E22" s="6">
        <v>44713.0</v>
      </c>
      <c r="F22" s="52">
        <f t="shared" si="1"/>
        <v>32</v>
      </c>
      <c r="G22" s="6">
        <v>44765.0</v>
      </c>
      <c r="H22" s="52">
        <f t="shared" si="2"/>
        <v>30</v>
      </c>
      <c r="I22" s="7" t="s">
        <v>41</v>
      </c>
      <c r="J22" s="7">
        <v>29.0</v>
      </c>
      <c r="K22" s="56"/>
      <c r="L22" s="10"/>
      <c r="M22" s="10"/>
      <c r="N22" s="7" t="s">
        <v>18</v>
      </c>
      <c r="O22" s="10"/>
    </row>
    <row r="23">
      <c r="A23" s="6">
        <v>45705.0</v>
      </c>
      <c r="B23" s="10"/>
      <c r="C23" s="7">
        <v>177185.0</v>
      </c>
      <c r="D23" s="7" t="s">
        <v>68</v>
      </c>
      <c r="E23" s="6">
        <v>44986.0</v>
      </c>
      <c r="F23" s="52">
        <f t="shared" si="1"/>
        <v>23</v>
      </c>
      <c r="G23" s="6">
        <v>45119.0</v>
      </c>
      <c r="H23" s="52">
        <f t="shared" si="2"/>
        <v>19</v>
      </c>
      <c r="I23" s="7" t="s">
        <v>48</v>
      </c>
      <c r="J23" s="7">
        <v>404.0</v>
      </c>
      <c r="K23" s="56"/>
      <c r="L23" s="10"/>
      <c r="M23" s="10"/>
      <c r="N23" s="7" t="s">
        <v>18</v>
      </c>
      <c r="O23" s="10"/>
    </row>
    <row r="24">
      <c r="A24" s="6">
        <v>45705.0</v>
      </c>
      <c r="B24" s="10"/>
      <c r="C24" s="7">
        <v>209609.0</v>
      </c>
      <c r="D24" s="7" t="s">
        <v>68</v>
      </c>
      <c r="E24" s="6">
        <v>45200.0</v>
      </c>
      <c r="F24" s="52">
        <f t="shared" si="1"/>
        <v>16</v>
      </c>
      <c r="G24" s="6">
        <v>45391.0</v>
      </c>
      <c r="H24" s="52">
        <f t="shared" si="2"/>
        <v>10</v>
      </c>
      <c r="I24" s="7" t="s">
        <v>41</v>
      </c>
      <c r="J24" s="7">
        <v>29.0</v>
      </c>
      <c r="K24" s="56"/>
      <c r="L24" s="10"/>
      <c r="M24" s="10"/>
      <c r="N24" s="7" t="s">
        <v>18</v>
      </c>
      <c r="O24" s="10"/>
    </row>
    <row r="25">
      <c r="A25" s="6">
        <v>45705.0</v>
      </c>
      <c r="B25" s="10"/>
      <c r="C25" s="7">
        <v>213542.0</v>
      </c>
      <c r="D25" s="7" t="s">
        <v>68</v>
      </c>
      <c r="E25" s="6">
        <v>45139.0</v>
      </c>
      <c r="F25" s="52">
        <f t="shared" si="1"/>
        <v>18</v>
      </c>
      <c r="G25" s="6">
        <v>45420.0</v>
      </c>
      <c r="H25" s="52">
        <f t="shared" si="2"/>
        <v>9</v>
      </c>
      <c r="I25" s="7" t="s">
        <v>48</v>
      </c>
      <c r="J25" s="7" t="s">
        <v>187</v>
      </c>
      <c r="K25" s="56"/>
      <c r="L25" s="10"/>
      <c r="M25" s="10"/>
      <c r="N25" s="7" t="s">
        <v>18</v>
      </c>
      <c r="O25" s="10"/>
    </row>
    <row r="26">
      <c r="A26" s="6">
        <v>45705.0</v>
      </c>
      <c r="B26" s="10"/>
      <c r="C26" s="7">
        <v>201761.0</v>
      </c>
      <c r="D26" s="7" t="s">
        <v>68</v>
      </c>
      <c r="E26" s="6">
        <v>45292.0</v>
      </c>
      <c r="F26" s="52">
        <f t="shared" si="1"/>
        <v>13</v>
      </c>
      <c r="G26" s="6">
        <v>45330.0</v>
      </c>
      <c r="H26" s="52">
        <f t="shared" si="2"/>
        <v>12</v>
      </c>
      <c r="I26" s="7" t="s">
        <v>56</v>
      </c>
      <c r="J26" s="10"/>
      <c r="K26" s="56"/>
      <c r="L26" s="10"/>
      <c r="M26" s="10"/>
      <c r="N26" s="7" t="s">
        <v>18</v>
      </c>
      <c r="O26" s="10"/>
    </row>
    <row r="27">
      <c r="A27" s="6">
        <v>45705.0</v>
      </c>
      <c r="B27" s="10"/>
      <c r="C27" s="7">
        <v>218045.0</v>
      </c>
      <c r="D27" s="7" t="s">
        <v>68</v>
      </c>
      <c r="E27" s="6">
        <v>45413.0</v>
      </c>
      <c r="F27" s="52">
        <f t="shared" si="1"/>
        <v>9</v>
      </c>
      <c r="G27" s="6">
        <v>45457.0</v>
      </c>
      <c r="H27" s="52">
        <f t="shared" si="2"/>
        <v>8</v>
      </c>
      <c r="I27" s="7" t="s">
        <v>57</v>
      </c>
      <c r="J27" s="10"/>
      <c r="K27" s="56"/>
      <c r="L27" s="10"/>
      <c r="M27" s="10"/>
      <c r="N27" s="7" t="s">
        <v>18</v>
      </c>
      <c r="O27" s="10"/>
    </row>
    <row r="28">
      <c r="A28" s="6">
        <v>45705.0</v>
      </c>
      <c r="B28" s="10"/>
      <c r="C28" s="7">
        <v>220734.0</v>
      </c>
      <c r="D28" s="7" t="s">
        <v>68</v>
      </c>
      <c r="E28" s="6">
        <v>45383.0</v>
      </c>
      <c r="F28" s="52">
        <f t="shared" si="1"/>
        <v>10</v>
      </c>
      <c r="G28" s="6">
        <v>45481.0</v>
      </c>
      <c r="H28" s="52">
        <f t="shared" si="2"/>
        <v>7</v>
      </c>
      <c r="I28" s="7" t="s">
        <v>48</v>
      </c>
      <c r="J28" s="10"/>
      <c r="K28" s="56"/>
      <c r="L28" s="10"/>
      <c r="M28" s="10"/>
      <c r="N28" s="7" t="s">
        <v>18</v>
      </c>
      <c r="O28" s="10"/>
    </row>
    <row r="29">
      <c r="A29" s="6">
        <v>45705.0</v>
      </c>
      <c r="B29" s="10"/>
      <c r="C29" s="7">
        <v>223405.0</v>
      </c>
      <c r="D29" s="7" t="s">
        <v>68</v>
      </c>
      <c r="E29" s="6">
        <v>45474.0</v>
      </c>
      <c r="F29" s="52">
        <f t="shared" si="1"/>
        <v>7</v>
      </c>
      <c r="G29" s="6">
        <v>45505.0</v>
      </c>
      <c r="H29" s="52">
        <f t="shared" si="2"/>
        <v>6</v>
      </c>
      <c r="I29" s="7" t="s">
        <v>57</v>
      </c>
      <c r="J29" s="10"/>
      <c r="K29" s="56"/>
      <c r="L29" s="10"/>
      <c r="M29" s="10"/>
      <c r="N29" s="7" t="s">
        <v>18</v>
      </c>
      <c r="O29" s="10"/>
    </row>
    <row r="30">
      <c r="A30" s="6">
        <v>45705.0</v>
      </c>
      <c r="B30" s="10"/>
      <c r="C30" s="7">
        <v>226093.0</v>
      </c>
      <c r="D30" s="7" t="s">
        <v>68</v>
      </c>
      <c r="E30" s="6">
        <v>45505.0</v>
      </c>
      <c r="F30" s="52">
        <f t="shared" si="1"/>
        <v>6</v>
      </c>
      <c r="G30" s="6">
        <v>45530.0</v>
      </c>
      <c r="H30" s="52">
        <f t="shared" si="2"/>
        <v>5</v>
      </c>
      <c r="I30" s="7" t="s">
        <v>57</v>
      </c>
      <c r="J30" s="10"/>
      <c r="K30" s="56"/>
      <c r="L30" s="10"/>
      <c r="M30" s="10"/>
      <c r="N30" s="7" t="s">
        <v>18</v>
      </c>
      <c r="O30" s="10"/>
    </row>
    <row r="31">
      <c r="A31" s="6">
        <v>45705.0</v>
      </c>
      <c r="B31" s="10"/>
      <c r="C31" s="7">
        <v>204171.0</v>
      </c>
      <c r="D31" s="7" t="s">
        <v>68</v>
      </c>
      <c r="E31" s="6">
        <v>45261.0</v>
      </c>
      <c r="F31" s="52">
        <f t="shared" si="1"/>
        <v>14</v>
      </c>
      <c r="G31" s="6">
        <v>45349.0</v>
      </c>
      <c r="H31" s="52">
        <f t="shared" si="2"/>
        <v>11</v>
      </c>
      <c r="I31" s="7" t="s">
        <v>44</v>
      </c>
      <c r="J31" s="10"/>
      <c r="K31" s="56"/>
      <c r="L31" s="10"/>
      <c r="M31" s="10"/>
      <c r="N31" s="7" t="s">
        <v>18</v>
      </c>
      <c r="O31" s="10"/>
    </row>
    <row r="32">
      <c r="A32" s="6">
        <v>45705.0</v>
      </c>
      <c r="B32" s="10"/>
      <c r="C32" s="7">
        <v>241053.0</v>
      </c>
      <c r="D32" s="7" t="s">
        <v>68</v>
      </c>
      <c r="E32" s="6">
        <v>45505.0</v>
      </c>
      <c r="F32" s="52">
        <f t="shared" si="1"/>
        <v>6</v>
      </c>
      <c r="G32" s="6">
        <v>45685.0</v>
      </c>
      <c r="H32" s="52">
        <f t="shared" si="2"/>
        <v>0</v>
      </c>
      <c r="I32" s="7" t="s">
        <v>60</v>
      </c>
      <c r="J32" s="10"/>
      <c r="K32" s="56"/>
      <c r="L32" s="10"/>
      <c r="M32" s="10"/>
      <c r="N32" s="7" t="s">
        <v>18</v>
      </c>
      <c r="O32" s="10"/>
    </row>
    <row r="33">
      <c r="A33" s="6">
        <v>45705.0</v>
      </c>
      <c r="B33" s="10"/>
      <c r="C33" s="7">
        <v>202492.0</v>
      </c>
      <c r="D33" s="7" t="s">
        <v>71</v>
      </c>
      <c r="E33" s="6">
        <v>45231.0</v>
      </c>
      <c r="F33" s="52">
        <f t="shared" si="1"/>
        <v>15</v>
      </c>
      <c r="G33" s="6">
        <v>45337.0</v>
      </c>
      <c r="H33" s="52">
        <f t="shared" si="2"/>
        <v>12</v>
      </c>
      <c r="I33" s="7" t="s">
        <v>48</v>
      </c>
      <c r="J33" s="10"/>
      <c r="K33" s="56"/>
      <c r="L33" s="10"/>
      <c r="M33" s="10"/>
      <c r="N33" s="7" t="s">
        <v>18</v>
      </c>
      <c r="O33" s="10"/>
    </row>
    <row r="34">
      <c r="A34" s="6">
        <v>45705.0</v>
      </c>
      <c r="B34" s="6">
        <v>45706.0</v>
      </c>
      <c r="C34" s="7">
        <v>211991.0</v>
      </c>
      <c r="D34" s="7" t="s">
        <v>71</v>
      </c>
      <c r="E34" s="6">
        <v>45231.0</v>
      </c>
      <c r="F34" s="52">
        <f t="shared" si="1"/>
        <v>15</v>
      </c>
      <c r="G34" s="6">
        <v>45408.0</v>
      </c>
      <c r="H34" s="52">
        <f t="shared" si="2"/>
        <v>9</v>
      </c>
      <c r="I34" s="7" t="s">
        <v>60</v>
      </c>
      <c r="J34" s="10"/>
      <c r="K34" s="53">
        <v>10000.0</v>
      </c>
      <c r="L34" s="10"/>
      <c r="M34" s="10"/>
      <c r="N34" s="7" t="s">
        <v>16</v>
      </c>
      <c r="O34" s="73">
        <v>35000.0</v>
      </c>
    </row>
    <row r="35">
      <c r="A35" s="6">
        <v>45705.0</v>
      </c>
      <c r="B35" s="10"/>
      <c r="C35" s="7">
        <v>211806.0</v>
      </c>
      <c r="D35" s="7" t="s">
        <v>71</v>
      </c>
      <c r="E35" s="6">
        <v>45383.0</v>
      </c>
      <c r="F35" s="52">
        <f t="shared" si="1"/>
        <v>10</v>
      </c>
      <c r="G35" s="6">
        <v>45408.0</v>
      </c>
      <c r="H35" s="52">
        <f t="shared" si="2"/>
        <v>9</v>
      </c>
      <c r="I35" s="7" t="s">
        <v>69</v>
      </c>
      <c r="J35" s="10"/>
      <c r="K35" s="56"/>
      <c r="L35" s="10"/>
      <c r="M35" s="10"/>
      <c r="N35" s="7" t="s">
        <v>18</v>
      </c>
      <c r="O35" s="10"/>
    </row>
    <row r="36">
      <c r="A36" s="6">
        <v>45705.0</v>
      </c>
      <c r="B36" s="10"/>
      <c r="C36" s="7">
        <v>179387.0</v>
      </c>
      <c r="D36" s="7" t="s">
        <v>74</v>
      </c>
      <c r="E36" s="6">
        <v>45017.0</v>
      </c>
      <c r="F36" s="52">
        <f t="shared" si="1"/>
        <v>22</v>
      </c>
      <c r="G36" s="6">
        <v>45127.0</v>
      </c>
      <c r="H36" s="52">
        <f t="shared" si="2"/>
        <v>18</v>
      </c>
      <c r="I36" s="7" t="s">
        <v>72</v>
      </c>
      <c r="J36" s="10"/>
      <c r="K36" s="56"/>
      <c r="L36" s="10"/>
      <c r="M36" s="10"/>
      <c r="N36" s="7" t="s">
        <v>18</v>
      </c>
      <c r="O36" s="10"/>
    </row>
    <row r="37">
      <c r="A37" s="6">
        <v>45705.0</v>
      </c>
      <c r="B37" s="10"/>
      <c r="C37" s="7">
        <v>187515.0</v>
      </c>
      <c r="D37" s="7" t="s">
        <v>74</v>
      </c>
      <c r="E37" s="6">
        <v>45170.0</v>
      </c>
      <c r="F37" s="52">
        <f t="shared" si="1"/>
        <v>17</v>
      </c>
      <c r="G37" s="6">
        <v>45196.0</v>
      </c>
      <c r="H37" s="52">
        <f t="shared" si="2"/>
        <v>16</v>
      </c>
      <c r="I37" s="7" t="s">
        <v>60</v>
      </c>
      <c r="J37" s="10"/>
      <c r="K37" s="56"/>
      <c r="L37" s="10"/>
      <c r="M37" s="10"/>
      <c r="N37" s="7" t="s">
        <v>18</v>
      </c>
      <c r="O37" s="10"/>
    </row>
    <row r="38">
      <c r="A38" s="6">
        <v>45705.0</v>
      </c>
      <c r="B38" s="10"/>
      <c r="C38" s="7">
        <v>209353.0</v>
      </c>
      <c r="D38" s="7" t="s">
        <v>74</v>
      </c>
      <c r="E38" s="6">
        <v>45383.0</v>
      </c>
      <c r="F38" s="52">
        <f t="shared" si="1"/>
        <v>10</v>
      </c>
      <c r="G38" s="6">
        <v>45387.0</v>
      </c>
      <c r="H38" s="52">
        <f t="shared" si="2"/>
        <v>10</v>
      </c>
      <c r="I38" s="7" t="s">
        <v>69</v>
      </c>
      <c r="J38" s="10"/>
      <c r="K38" s="56"/>
      <c r="L38" s="10"/>
      <c r="M38" s="10"/>
      <c r="N38" s="7" t="s">
        <v>18</v>
      </c>
      <c r="O38" s="10"/>
    </row>
    <row r="39">
      <c r="A39" s="6">
        <v>45705.0</v>
      </c>
      <c r="B39" s="10"/>
      <c r="C39" s="7">
        <v>226135.0</v>
      </c>
      <c r="D39" s="7" t="s">
        <v>74</v>
      </c>
      <c r="E39" s="6">
        <v>45413.0</v>
      </c>
      <c r="F39" s="52">
        <f t="shared" si="1"/>
        <v>9</v>
      </c>
      <c r="G39" s="6">
        <v>45531.0</v>
      </c>
      <c r="H39" s="52">
        <f t="shared" si="2"/>
        <v>5</v>
      </c>
      <c r="I39" s="7" t="s">
        <v>57</v>
      </c>
      <c r="J39" s="10"/>
      <c r="K39" s="56"/>
      <c r="L39" s="10"/>
      <c r="M39" s="10"/>
      <c r="N39" s="7" t="s">
        <v>18</v>
      </c>
      <c r="O39" s="10"/>
    </row>
    <row r="40">
      <c r="A40" s="6">
        <v>45705.0</v>
      </c>
      <c r="B40" s="10"/>
      <c r="C40" s="7">
        <v>221620.0</v>
      </c>
      <c r="D40" s="7" t="s">
        <v>74</v>
      </c>
      <c r="E40" s="10"/>
      <c r="F40" s="52">
        <f t="shared" si="1"/>
        <v>1501</v>
      </c>
      <c r="G40" s="10"/>
      <c r="H40" s="52">
        <f t="shared" si="2"/>
        <v>1501</v>
      </c>
      <c r="I40" s="7" t="s">
        <v>44</v>
      </c>
      <c r="J40" s="10"/>
      <c r="K40" s="56"/>
      <c r="L40" s="10"/>
      <c r="M40" s="10"/>
      <c r="N40" s="7" t="s">
        <v>18</v>
      </c>
      <c r="O40" s="10"/>
    </row>
    <row r="41">
      <c r="A41" s="6">
        <v>45705.0</v>
      </c>
      <c r="B41" s="10"/>
      <c r="C41" s="7">
        <v>222642.0</v>
      </c>
      <c r="D41" s="7" t="s">
        <v>74</v>
      </c>
      <c r="E41" s="6">
        <v>45474.0</v>
      </c>
      <c r="F41" s="52">
        <f t="shared" si="1"/>
        <v>7</v>
      </c>
      <c r="G41" s="6">
        <v>45474.0</v>
      </c>
      <c r="H41" s="52">
        <f t="shared" si="2"/>
        <v>7</v>
      </c>
      <c r="I41" s="7" t="s">
        <v>60</v>
      </c>
      <c r="J41" s="10"/>
      <c r="K41" s="56"/>
      <c r="L41" s="10"/>
      <c r="M41" s="10"/>
      <c r="N41" s="7" t="s">
        <v>18</v>
      </c>
      <c r="O41" s="10"/>
    </row>
    <row r="42">
      <c r="A42" s="6">
        <v>45705.0</v>
      </c>
      <c r="B42" s="10"/>
      <c r="C42" s="7">
        <v>181100.0</v>
      </c>
      <c r="D42" s="7" t="s">
        <v>74</v>
      </c>
      <c r="E42" s="6">
        <v>45047.0</v>
      </c>
      <c r="F42" s="52">
        <f t="shared" si="1"/>
        <v>21</v>
      </c>
      <c r="G42" s="6">
        <v>45145.0</v>
      </c>
      <c r="H42" s="52">
        <f t="shared" si="2"/>
        <v>18</v>
      </c>
      <c r="I42" s="7" t="s">
        <v>41</v>
      </c>
      <c r="J42" s="10"/>
      <c r="K42" s="56"/>
      <c r="L42" s="10"/>
      <c r="M42" s="10"/>
      <c r="N42" s="7" t="s">
        <v>18</v>
      </c>
      <c r="O42" s="10"/>
    </row>
    <row r="43">
      <c r="A43" s="6">
        <v>45705.0</v>
      </c>
      <c r="B43" s="10"/>
      <c r="C43" s="7">
        <v>103891.0</v>
      </c>
      <c r="D43" s="7" t="s">
        <v>74</v>
      </c>
      <c r="E43" s="6">
        <v>44409.0</v>
      </c>
      <c r="F43" s="52">
        <f t="shared" si="1"/>
        <v>42</v>
      </c>
      <c r="G43" s="9">
        <v>44854.0</v>
      </c>
      <c r="H43" s="52">
        <f t="shared" si="2"/>
        <v>27</v>
      </c>
      <c r="I43" s="7" t="s">
        <v>41</v>
      </c>
      <c r="J43" s="10"/>
      <c r="K43" s="56"/>
      <c r="L43" s="10"/>
      <c r="M43" s="10"/>
      <c r="N43" s="7" t="s">
        <v>18</v>
      </c>
      <c r="O43" s="10"/>
    </row>
    <row r="44">
      <c r="A44" s="6">
        <v>45705.0</v>
      </c>
      <c r="B44" s="10"/>
      <c r="C44" s="7">
        <v>205437.0</v>
      </c>
      <c r="D44" s="7" t="s">
        <v>74</v>
      </c>
      <c r="E44" s="6">
        <v>45292.0</v>
      </c>
      <c r="F44" s="52">
        <f t="shared" si="1"/>
        <v>13</v>
      </c>
      <c r="G44" s="6">
        <v>45359.0</v>
      </c>
      <c r="H44" s="52">
        <f t="shared" si="2"/>
        <v>11</v>
      </c>
      <c r="I44" s="7" t="s">
        <v>57</v>
      </c>
      <c r="J44" s="10"/>
      <c r="K44" s="56"/>
      <c r="L44" s="10"/>
      <c r="M44" s="10"/>
      <c r="N44" s="7" t="s">
        <v>18</v>
      </c>
      <c r="O44" s="10"/>
    </row>
    <row r="45">
      <c r="A45" s="6">
        <v>45705.0</v>
      </c>
      <c r="B45" s="10"/>
      <c r="C45" s="7">
        <v>183312.0</v>
      </c>
      <c r="D45" s="7" t="s">
        <v>74</v>
      </c>
      <c r="E45" s="6">
        <v>45139.0</v>
      </c>
      <c r="F45" s="52">
        <f t="shared" si="1"/>
        <v>18</v>
      </c>
      <c r="G45" s="6">
        <v>45160.0</v>
      </c>
      <c r="H45" s="52">
        <f t="shared" si="2"/>
        <v>17</v>
      </c>
      <c r="I45" s="7" t="s">
        <v>60</v>
      </c>
      <c r="J45" s="10"/>
      <c r="K45" s="56"/>
      <c r="L45" s="10"/>
      <c r="M45" s="10"/>
      <c r="N45" s="7" t="s">
        <v>18</v>
      </c>
      <c r="O45" s="10"/>
    </row>
    <row r="46">
      <c r="A46" s="6">
        <v>45705.0</v>
      </c>
      <c r="B46" s="10"/>
      <c r="C46" s="7">
        <v>216760.0</v>
      </c>
      <c r="D46" s="7" t="s">
        <v>74</v>
      </c>
      <c r="E46" s="6">
        <v>45413.0</v>
      </c>
      <c r="F46" s="52">
        <f t="shared" si="1"/>
        <v>9</v>
      </c>
      <c r="G46" s="6">
        <v>45446.0</v>
      </c>
      <c r="H46" s="52">
        <f t="shared" si="2"/>
        <v>8</v>
      </c>
      <c r="I46" s="7" t="s">
        <v>69</v>
      </c>
      <c r="J46" s="10"/>
      <c r="K46" s="56"/>
      <c r="L46" s="10"/>
      <c r="M46" s="10"/>
      <c r="N46" s="7" t="s">
        <v>18</v>
      </c>
      <c r="O46" s="10"/>
    </row>
    <row r="47">
      <c r="A47" s="6">
        <v>45705.0</v>
      </c>
      <c r="B47" s="10"/>
      <c r="C47" s="7">
        <v>208050.0</v>
      </c>
      <c r="D47" s="7" t="s">
        <v>74</v>
      </c>
      <c r="E47" s="6">
        <v>45323.0</v>
      </c>
      <c r="F47" s="52">
        <f t="shared" si="1"/>
        <v>12</v>
      </c>
      <c r="G47" s="6">
        <v>45378.0</v>
      </c>
      <c r="H47" s="52">
        <f t="shared" si="2"/>
        <v>10</v>
      </c>
      <c r="I47" s="7" t="s">
        <v>57</v>
      </c>
      <c r="J47" s="10"/>
      <c r="K47" s="56"/>
      <c r="L47" s="10"/>
      <c r="M47" s="10"/>
      <c r="N47" s="7" t="s">
        <v>18</v>
      </c>
      <c r="O47" s="10"/>
    </row>
    <row r="48">
      <c r="A48" s="6">
        <v>45705.0</v>
      </c>
      <c r="B48" s="10"/>
      <c r="C48" s="7">
        <v>227504.0</v>
      </c>
      <c r="D48" s="7" t="s">
        <v>74</v>
      </c>
      <c r="E48" s="6">
        <v>45474.0</v>
      </c>
      <c r="F48" s="52">
        <f t="shared" si="1"/>
        <v>7</v>
      </c>
      <c r="G48" s="6">
        <v>45545.0</v>
      </c>
      <c r="H48" s="52">
        <f t="shared" si="2"/>
        <v>5</v>
      </c>
      <c r="I48" s="7" t="s">
        <v>41</v>
      </c>
      <c r="J48" s="10"/>
      <c r="K48" s="56"/>
      <c r="L48" s="10"/>
      <c r="M48" s="10"/>
      <c r="N48" s="7" t="s">
        <v>18</v>
      </c>
      <c r="O48" s="10"/>
    </row>
    <row r="49">
      <c r="A49" s="6">
        <v>45705.0</v>
      </c>
      <c r="B49" s="10"/>
      <c r="C49" s="7">
        <v>229960.0</v>
      </c>
      <c r="D49" s="7" t="s">
        <v>74</v>
      </c>
      <c r="E49" s="6">
        <v>45536.0</v>
      </c>
      <c r="F49" s="52">
        <f t="shared" si="1"/>
        <v>5</v>
      </c>
      <c r="G49" s="6">
        <v>45568.0</v>
      </c>
      <c r="H49" s="52">
        <f t="shared" si="2"/>
        <v>4</v>
      </c>
      <c r="I49" s="7" t="s">
        <v>69</v>
      </c>
      <c r="J49" s="10"/>
      <c r="K49" s="56"/>
      <c r="L49" s="10"/>
      <c r="M49" s="10"/>
      <c r="N49" s="7" t="s">
        <v>18</v>
      </c>
      <c r="O49" s="10"/>
    </row>
    <row r="50">
      <c r="A50" s="6">
        <v>45705.0</v>
      </c>
      <c r="B50" s="10"/>
      <c r="C50" s="7">
        <v>230269.0</v>
      </c>
      <c r="D50" s="7" t="s">
        <v>74</v>
      </c>
      <c r="E50" s="6">
        <v>45474.0</v>
      </c>
      <c r="F50" s="52">
        <f t="shared" si="1"/>
        <v>7</v>
      </c>
      <c r="G50" s="6">
        <v>45572.0</v>
      </c>
      <c r="H50" s="52">
        <f t="shared" si="2"/>
        <v>4</v>
      </c>
      <c r="I50" s="7" t="s">
        <v>60</v>
      </c>
      <c r="J50" s="10"/>
      <c r="K50" s="56"/>
      <c r="L50" s="10"/>
      <c r="M50" s="10"/>
      <c r="N50" s="7" t="s">
        <v>18</v>
      </c>
      <c r="O50" s="10"/>
    </row>
    <row r="51">
      <c r="A51" s="6">
        <v>45705.0</v>
      </c>
      <c r="B51" s="10"/>
      <c r="C51" s="7">
        <v>240615.0</v>
      </c>
      <c r="D51" s="7" t="s">
        <v>74</v>
      </c>
      <c r="E51" s="6">
        <v>45383.0</v>
      </c>
      <c r="F51" s="52">
        <f t="shared" si="1"/>
        <v>10</v>
      </c>
      <c r="G51" s="6">
        <v>45681.0</v>
      </c>
      <c r="H51" s="52">
        <f t="shared" si="2"/>
        <v>0</v>
      </c>
      <c r="I51" s="7" t="s">
        <v>44</v>
      </c>
      <c r="J51" s="10"/>
      <c r="K51" s="56"/>
      <c r="L51" s="10"/>
      <c r="M51" s="10"/>
      <c r="N51" s="7" t="s">
        <v>18</v>
      </c>
      <c r="O51" s="10"/>
    </row>
    <row r="52">
      <c r="A52" s="6">
        <v>45705.0</v>
      </c>
      <c r="B52" s="10"/>
      <c r="C52" s="7">
        <v>214164.0</v>
      </c>
      <c r="D52" s="7" t="s">
        <v>82</v>
      </c>
      <c r="E52" s="6">
        <v>45292.0</v>
      </c>
      <c r="F52" s="52">
        <f t="shared" si="1"/>
        <v>13</v>
      </c>
      <c r="G52" s="6">
        <v>45425.0</v>
      </c>
      <c r="H52" s="52">
        <f t="shared" si="2"/>
        <v>9</v>
      </c>
      <c r="I52" s="7" t="s">
        <v>57</v>
      </c>
      <c r="J52" s="10"/>
      <c r="K52" s="56"/>
      <c r="L52" s="10"/>
      <c r="M52" s="10"/>
      <c r="N52" s="7" t="s">
        <v>18</v>
      </c>
      <c r="O52" s="10"/>
    </row>
    <row r="53">
      <c r="A53" s="6">
        <v>45705.0</v>
      </c>
      <c r="B53" s="10"/>
      <c r="C53" s="7">
        <v>154312.0</v>
      </c>
      <c r="D53" s="7" t="s">
        <v>82</v>
      </c>
      <c r="E53" s="6">
        <v>44866.0</v>
      </c>
      <c r="F53" s="52">
        <f t="shared" si="1"/>
        <v>27</v>
      </c>
      <c r="G53" s="9">
        <v>44914.0</v>
      </c>
      <c r="H53" s="52">
        <f t="shared" si="2"/>
        <v>25</v>
      </c>
      <c r="I53" s="7" t="s">
        <v>41</v>
      </c>
      <c r="J53" s="10"/>
      <c r="K53" s="56"/>
      <c r="L53" s="10"/>
      <c r="M53" s="10"/>
      <c r="N53" s="7" t="s">
        <v>18</v>
      </c>
      <c r="O53" s="10"/>
    </row>
    <row r="54">
      <c r="A54" s="6">
        <v>45705.0</v>
      </c>
      <c r="B54" s="10"/>
      <c r="C54" s="7">
        <v>193032.0</v>
      </c>
      <c r="D54" s="7" t="s">
        <v>82</v>
      </c>
      <c r="E54" s="6">
        <v>45231.0</v>
      </c>
      <c r="F54" s="52">
        <f t="shared" si="1"/>
        <v>15</v>
      </c>
      <c r="G54" s="9">
        <v>45246.0</v>
      </c>
      <c r="H54" s="52">
        <f t="shared" si="2"/>
        <v>15</v>
      </c>
      <c r="I54" s="7" t="s">
        <v>57</v>
      </c>
      <c r="J54" s="10"/>
      <c r="K54" s="56"/>
      <c r="L54" s="10"/>
      <c r="M54" s="10"/>
      <c r="N54" s="7" t="s">
        <v>18</v>
      </c>
      <c r="O54" s="10"/>
    </row>
    <row r="55">
      <c r="A55" s="6">
        <v>45705.0</v>
      </c>
      <c r="B55" s="10"/>
      <c r="C55" s="7">
        <v>201695.0</v>
      </c>
      <c r="D55" s="7" t="s">
        <v>82</v>
      </c>
      <c r="E55" s="6">
        <v>45231.0</v>
      </c>
      <c r="F55" s="52">
        <f t="shared" si="1"/>
        <v>15</v>
      </c>
      <c r="G55" s="6">
        <v>45329.0</v>
      </c>
      <c r="H55" s="52">
        <f t="shared" si="2"/>
        <v>12</v>
      </c>
      <c r="I55" s="7" t="s">
        <v>57</v>
      </c>
      <c r="J55" s="10"/>
      <c r="K55" s="56"/>
      <c r="L55" s="10"/>
      <c r="M55" s="10"/>
      <c r="N55" s="7" t="s">
        <v>18</v>
      </c>
      <c r="O55" s="10"/>
    </row>
    <row r="56">
      <c r="A56" s="6">
        <v>45705.0</v>
      </c>
      <c r="B56" s="10"/>
      <c r="C56" s="7">
        <v>223862.0</v>
      </c>
      <c r="D56" s="7" t="s">
        <v>82</v>
      </c>
      <c r="E56" s="6">
        <v>45323.0</v>
      </c>
      <c r="F56" s="52">
        <f t="shared" si="1"/>
        <v>12</v>
      </c>
      <c r="G56" s="6">
        <v>45509.0</v>
      </c>
      <c r="H56" s="52">
        <f t="shared" si="2"/>
        <v>6</v>
      </c>
      <c r="I56" s="7" t="s">
        <v>56</v>
      </c>
      <c r="J56" s="10"/>
      <c r="K56" s="56"/>
      <c r="L56" s="10"/>
      <c r="M56" s="10"/>
      <c r="N56" s="7" t="s">
        <v>18</v>
      </c>
      <c r="O56" s="10"/>
    </row>
    <row r="57">
      <c r="A57" s="6">
        <v>45705.0</v>
      </c>
      <c r="B57" s="10"/>
      <c r="C57" s="7">
        <v>218849.0</v>
      </c>
      <c r="D57" s="7" t="s">
        <v>82</v>
      </c>
      <c r="E57" s="6">
        <v>45383.0</v>
      </c>
      <c r="F57" s="52">
        <f t="shared" si="1"/>
        <v>10</v>
      </c>
      <c r="G57" s="6">
        <v>45464.0</v>
      </c>
      <c r="H57" s="52">
        <f t="shared" si="2"/>
        <v>7</v>
      </c>
      <c r="I57" s="7" t="s">
        <v>60</v>
      </c>
      <c r="J57" s="10"/>
      <c r="K57" s="56"/>
      <c r="L57" s="10"/>
      <c r="M57" s="10"/>
      <c r="N57" s="7" t="s">
        <v>18</v>
      </c>
      <c r="O57" s="10"/>
    </row>
    <row r="58">
      <c r="A58" s="6">
        <v>45705.0</v>
      </c>
      <c r="B58" s="10"/>
      <c r="C58" s="7">
        <v>203135.0</v>
      </c>
      <c r="D58" s="7" t="s">
        <v>82</v>
      </c>
      <c r="E58" s="6">
        <v>45261.0</v>
      </c>
      <c r="F58" s="52">
        <f t="shared" si="1"/>
        <v>14</v>
      </c>
      <c r="G58" s="6">
        <v>45342.0</v>
      </c>
      <c r="H58" s="52">
        <f t="shared" si="2"/>
        <v>11</v>
      </c>
      <c r="I58" s="7" t="s">
        <v>56</v>
      </c>
      <c r="J58" s="10"/>
      <c r="K58" s="56"/>
      <c r="L58" s="10"/>
      <c r="M58" s="10"/>
      <c r="N58" s="7" t="s">
        <v>18</v>
      </c>
      <c r="O58" s="10"/>
    </row>
    <row r="59">
      <c r="A59" s="6">
        <v>45705.0</v>
      </c>
      <c r="B59" s="10"/>
      <c r="C59" s="7">
        <v>221981.0</v>
      </c>
      <c r="D59" s="7" t="s">
        <v>82</v>
      </c>
      <c r="E59" s="6">
        <v>45413.0</v>
      </c>
      <c r="F59" s="52">
        <f t="shared" si="1"/>
        <v>9</v>
      </c>
      <c r="G59" s="6">
        <v>45400.0</v>
      </c>
      <c r="H59" s="52">
        <f t="shared" si="2"/>
        <v>10</v>
      </c>
      <c r="I59" s="7" t="s">
        <v>56</v>
      </c>
      <c r="J59" s="10"/>
      <c r="K59" s="56"/>
      <c r="L59" s="10"/>
      <c r="M59" s="10"/>
      <c r="N59" s="7" t="s">
        <v>18</v>
      </c>
      <c r="O59" s="10"/>
    </row>
    <row r="60">
      <c r="A60" s="6">
        <v>45705.0</v>
      </c>
      <c r="B60" s="10"/>
      <c r="C60" s="7">
        <v>209992.0</v>
      </c>
      <c r="D60" s="7" t="s">
        <v>82</v>
      </c>
      <c r="E60" s="6">
        <v>45352.0</v>
      </c>
      <c r="F60" s="52">
        <f t="shared" si="1"/>
        <v>11</v>
      </c>
      <c r="G60" s="6">
        <v>45392.0</v>
      </c>
      <c r="H60" s="52">
        <f t="shared" si="2"/>
        <v>10</v>
      </c>
      <c r="I60" s="7" t="s">
        <v>44</v>
      </c>
      <c r="J60" s="10"/>
      <c r="K60" s="56"/>
      <c r="L60" s="10"/>
      <c r="M60" s="10"/>
      <c r="N60" s="7" t="s">
        <v>18</v>
      </c>
      <c r="O60" s="10"/>
    </row>
    <row r="61">
      <c r="A61" s="6">
        <v>45705.0</v>
      </c>
      <c r="B61" s="10"/>
      <c r="C61" s="7">
        <v>224518.0</v>
      </c>
      <c r="D61" s="7" t="s">
        <v>82</v>
      </c>
      <c r="E61" s="6">
        <v>45505.0</v>
      </c>
      <c r="F61" s="52">
        <f t="shared" si="1"/>
        <v>6</v>
      </c>
      <c r="G61" s="6">
        <v>45513.0</v>
      </c>
      <c r="H61" s="52">
        <f t="shared" si="2"/>
        <v>6</v>
      </c>
      <c r="I61" s="7" t="s">
        <v>69</v>
      </c>
      <c r="J61" s="10"/>
      <c r="K61" s="56"/>
      <c r="L61" s="10"/>
      <c r="M61" s="10"/>
      <c r="N61" s="7" t="s">
        <v>18</v>
      </c>
      <c r="O61" s="10"/>
    </row>
    <row r="62">
      <c r="A62" s="6">
        <v>45705.0</v>
      </c>
      <c r="B62" s="10"/>
      <c r="C62" s="7">
        <v>192033.0</v>
      </c>
      <c r="D62" s="7" t="s">
        <v>83</v>
      </c>
      <c r="E62" s="6">
        <v>45170.0</v>
      </c>
      <c r="F62" s="52">
        <f t="shared" si="1"/>
        <v>17</v>
      </c>
      <c r="G62" s="6">
        <v>45238.0</v>
      </c>
      <c r="H62" s="52">
        <f t="shared" si="2"/>
        <v>15</v>
      </c>
      <c r="I62" s="7" t="s">
        <v>56</v>
      </c>
      <c r="J62" s="10"/>
      <c r="K62" s="56"/>
      <c r="L62" s="10"/>
      <c r="M62" s="10"/>
      <c r="N62" s="7" t="s">
        <v>18</v>
      </c>
      <c r="O62" s="10"/>
    </row>
    <row r="63">
      <c r="A63" s="6">
        <v>45705.0</v>
      </c>
      <c r="B63" s="10"/>
      <c r="C63" s="7">
        <v>170972.0</v>
      </c>
      <c r="D63" s="7" t="s">
        <v>83</v>
      </c>
      <c r="E63" s="6">
        <v>45078.0</v>
      </c>
      <c r="F63" s="52">
        <f t="shared" si="1"/>
        <v>20</v>
      </c>
      <c r="G63" s="6">
        <v>45121.0</v>
      </c>
      <c r="H63" s="52">
        <f t="shared" si="2"/>
        <v>19</v>
      </c>
      <c r="I63" s="7" t="s">
        <v>56</v>
      </c>
      <c r="J63" s="10"/>
      <c r="K63" s="56"/>
      <c r="L63" s="10"/>
      <c r="M63" s="10"/>
      <c r="N63" s="7" t="s">
        <v>18</v>
      </c>
      <c r="O63" s="10"/>
    </row>
    <row r="64">
      <c r="A64" s="6">
        <v>45705.0</v>
      </c>
      <c r="B64" s="10"/>
      <c r="C64" s="7">
        <v>214465.0</v>
      </c>
      <c r="D64" s="7" t="s">
        <v>83</v>
      </c>
      <c r="E64" s="6">
        <v>45323.0</v>
      </c>
      <c r="F64" s="52">
        <f t="shared" si="1"/>
        <v>12</v>
      </c>
      <c r="G64" s="6">
        <v>45428.0</v>
      </c>
      <c r="H64" s="52">
        <f t="shared" si="2"/>
        <v>9</v>
      </c>
      <c r="I64" s="7" t="s">
        <v>57</v>
      </c>
      <c r="J64" s="10"/>
      <c r="K64" s="56"/>
      <c r="L64" s="10"/>
      <c r="M64" s="10"/>
      <c r="N64" s="7" t="s">
        <v>18</v>
      </c>
      <c r="O64" s="10"/>
    </row>
    <row r="65">
      <c r="A65" s="6">
        <v>45705.0</v>
      </c>
      <c r="B65" s="10"/>
      <c r="C65" s="7">
        <v>204789.0</v>
      </c>
      <c r="D65" s="7" t="s">
        <v>83</v>
      </c>
      <c r="E65" s="6">
        <v>45323.0</v>
      </c>
      <c r="F65" s="52">
        <f t="shared" si="1"/>
        <v>12</v>
      </c>
      <c r="G65" s="6">
        <v>45355.0</v>
      </c>
      <c r="H65" s="52">
        <f t="shared" si="2"/>
        <v>11</v>
      </c>
      <c r="I65" s="7" t="s">
        <v>57</v>
      </c>
      <c r="J65" s="10"/>
      <c r="K65" s="56"/>
      <c r="L65" s="10"/>
      <c r="M65" s="10"/>
      <c r="N65" s="7" t="s">
        <v>18</v>
      </c>
      <c r="O65" s="10"/>
    </row>
    <row r="66">
      <c r="A66" s="6">
        <v>45705.0</v>
      </c>
      <c r="B66" s="10"/>
      <c r="C66" s="7">
        <v>198146.0</v>
      </c>
      <c r="D66" s="7" t="s">
        <v>83</v>
      </c>
      <c r="E66" s="6">
        <v>44927.0</v>
      </c>
      <c r="F66" s="52">
        <f t="shared" si="1"/>
        <v>25</v>
      </c>
      <c r="G66" s="6">
        <v>45303.0</v>
      </c>
      <c r="H66" s="52">
        <f t="shared" si="2"/>
        <v>13</v>
      </c>
      <c r="I66" s="7" t="s">
        <v>57</v>
      </c>
      <c r="J66" s="10"/>
      <c r="K66" s="56"/>
      <c r="L66" s="10"/>
      <c r="M66" s="10"/>
      <c r="N66" s="7" t="s">
        <v>18</v>
      </c>
      <c r="O66" s="10"/>
    </row>
    <row r="67">
      <c r="A67" s="6">
        <v>45705.0</v>
      </c>
      <c r="B67" s="10"/>
      <c r="C67" s="7">
        <v>234417.0</v>
      </c>
      <c r="D67" s="7" t="s">
        <v>83</v>
      </c>
      <c r="E67" s="6">
        <v>45505.0</v>
      </c>
      <c r="F67" s="52">
        <f t="shared" si="1"/>
        <v>6</v>
      </c>
      <c r="G67" s="9">
        <v>45614.0</v>
      </c>
      <c r="H67" s="52">
        <f t="shared" si="2"/>
        <v>3</v>
      </c>
      <c r="I67" s="7" t="s">
        <v>57</v>
      </c>
      <c r="J67" s="10"/>
      <c r="K67" s="56"/>
      <c r="L67" s="10"/>
      <c r="M67" s="10"/>
      <c r="N67" s="7" t="s">
        <v>18</v>
      </c>
      <c r="O67" s="10"/>
    </row>
    <row r="68">
      <c r="A68" s="6">
        <v>45705.0</v>
      </c>
      <c r="B68" s="10"/>
      <c r="C68" s="7">
        <v>212212.0</v>
      </c>
      <c r="D68" s="7" t="s">
        <v>83</v>
      </c>
      <c r="E68" s="6">
        <v>45352.0</v>
      </c>
      <c r="F68" s="52">
        <f t="shared" si="1"/>
        <v>11</v>
      </c>
      <c r="G68" s="6">
        <v>45412.0</v>
      </c>
      <c r="H68" s="52">
        <f t="shared" si="2"/>
        <v>9</v>
      </c>
      <c r="I68" s="7" t="s">
        <v>44</v>
      </c>
      <c r="J68" s="10"/>
      <c r="K68" s="56"/>
      <c r="L68" s="10"/>
      <c r="M68" s="10"/>
      <c r="N68" s="7" t="s">
        <v>18</v>
      </c>
      <c r="O68" s="10"/>
    </row>
    <row r="69">
      <c r="A69" s="6">
        <v>45705.0</v>
      </c>
      <c r="B69" s="10"/>
      <c r="C69" s="7">
        <v>216524.0</v>
      </c>
      <c r="D69" s="7" t="s">
        <v>85</v>
      </c>
      <c r="E69" s="6">
        <v>45292.0</v>
      </c>
      <c r="F69" s="52">
        <f t="shared" si="1"/>
        <v>13</v>
      </c>
      <c r="G69" s="6">
        <v>45450.0</v>
      </c>
      <c r="H69" s="52">
        <f t="shared" si="2"/>
        <v>8</v>
      </c>
      <c r="I69" s="7" t="s">
        <v>130</v>
      </c>
      <c r="J69" s="10"/>
      <c r="K69" s="56"/>
      <c r="L69" s="10"/>
      <c r="M69" s="10"/>
      <c r="N69" s="7" t="s">
        <v>18</v>
      </c>
      <c r="O69" s="10"/>
    </row>
    <row r="70">
      <c r="A70" s="6">
        <v>45705.0</v>
      </c>
      <c r="B70" s="10"/>
      <c r="C70" s="7">
        <v>168583.0</v>
      </c>
      <c r="D70" s="7" t="s">
        <v>85</v>
      </c>
      <c r="E70" s="6">
        <v>44866.0</v>
      </c>
      <c r="F70" s="52">
        <f t="shared" si="1"/>
        <v>27</v>
      </c>
      <c r="G70" s="6">
        <v>45040.0</v>
      </c>
      <c r="H70" s="52">
        <f t="shared" si="2"/>
        <v>21</v>
      </c>
      <c r="I70" s="7" t="s">
        <v>60</v>
      </c>
      <c r="J70" s="10"/>
      <c r="K70" s="56"/>
      <c r="L70" s="10"/>
      <c r="M70" s="10"/>
      <c r="N70" s="7" t="s">
        <v>18</v>
      </c>
      <c r="O70" s="10"/>
    </row>
    <row r="71">
      <c r="A71" s="6">
        <v>45705.0</v>
      </c>
      <c r="B71" s="10"/>
      <c r="C71" s="7">
        <v>191320.0</v>
      </c>
      <c r="D71" s="7" t="s">
        <v>85</v>
      </c>
      <c r="E71" s="6">
        <v>45231.0</v>
      </c>
      <c r="F71" s="52">
        <f t="shared" si="1"/>
        <v>15</v>
      </c>
      <c r="G71" s="6">
        <v>45239.0</v>
      </c>
      <c r="H71" s="52">
        <f t="shared" si="2"/>
        <v>15</v>
      </c>
      <c r="I71" s="7" t="s">
        <v>70</v>
      </c>
      <c r="J71" s="10"/>
      <c r="K71" s="56"/>
      <c r="L71" s="10"/>
      <c r="M71" s="10"/>
      <c r="N71" s="7" t="s">
        <v>18</v>
      </c>
      <c r="O71" s="10"/>
    </row>
    <row r="72">
      <c r="A72" s="6">
        <v>45705.0</v>
      </c>
      <c r="B72" s="10"/>
      <c r="C72" s="7">
        <v>200519.0</v>
      </c>
      <c r="D72" s="7" t="s">
        <v>85</v>
      </c>
      <c r="E72" s="6">
        <v>45292.0</v>
      </c>
      <c r="F72" s="52">
        <f t="shared" si="1"/>
        <v>13</v>
      </c>
      <c r="G72" s="6">
        <v>45324.0</v>
      </c>
      <c r="H72" s="52">
        <f t="shared" si="2"/>
        <v>12</v>
      </c>
      <c r="I72" s="7" t="s">
        <v>69</v>
      </c>
      <c r="J72" s="10"/>
      <c r="K72" s="56"/>
      <c r="L72" s="10"/>
      <c r="M72" s="10"/>
      <c r="N72" s="7" t="s">
        <v>18</v>
      </c>
      <c r="O72" s="10"/>
    </row>
    <row r="73">
      <c r="A73" s="6">
        <v>45705.0</v>
      </c>
      <c r="B73" s="10"/>
      <c r="C73" s="7">
        <v>195208.0</v>
      </c>
      <c r="D73" s="7" t="s">
        <v>85</v>
      </c>
      <c r="E73" s="6">
        <v>45170.0</v>
      </c>
      <c r="F73" s="52">
        <f t="shared" si="1"/>
        <v>17</v>
      </c>
      <c r="G73" s="9">
        <v>45272.0</v>
      </c>
      <c r="H73" s="52">
        <f t="shared" si="2"/>
        <v>14</v>
      </c>
      <c r="I73" s="7" t="s">
        <v>48</v>
      </c>
      <c r="J73" s="10"/>
      <c r="K73" s="56"/>
      <c r="L73" s="10"/>
      <c r="M73" s="10"/>
      <c r="N73" s="7" t="s">
        <v>18</v>
      </c>
      <c r="O73" s="10"/>
    </row>
    <row r="74">
      <c r="A74" s="6">
        <v>45705.0</v>
      </c>
      <c r="B74" s="10"/>
      <c r="C74" s="7">
        <v>212537.0</v>
      </c>
      <c r="D74" s="7" t="s">
        <v>85</v>
      </c>
      <c r="E74" s="6">
        <v>45383.0</v>
      </c>
      <c r="F74" s="52">
        <f t="shared" si="1"/>
        <v>10</v>
      </c>
      <c r="G74" s="6">
        <v>45415.0</v>
      </c>
      <c r="H74" s="52">
        <f t="shared" si="2"/>
        <v>9</v>
      </c>
      <c r="I74" s="7" t="s">
        <v>57</v>
      </c>
      <c r="J74" s="10"/>
      <c r="K74" s="56"/>
      <c r="L74" s="10"/>
      <c r="M74" s="10"/>
      <c r="N74" s="7" t="s">
        <v>18</v>
      </c>
      <c r="O74" s="10"/>
    </row>
    <row r="75">
      <c r="A75" s="6">
        <v>45705.0</v>
      </c>
      <c r="B75" s="10"/>
      <c r="C75" s="7">
        <v>216158.0</v>
      </c>
      <c r="D75" s="7" t="s">
        <v>85</v>
      </c>
      <c r="E75" s="6">
        <v>45323.0</v>
      </c>
      <c r="F75" s="52">
        <f t="shared" si="1"/>
        <v>12</v>
      </c>
      <c r="G75" s="6">
        <v>45440.0</v>
      </c>
      <c r="H75" s="52">
        <f t="shared" si="2"/>
        <v>8</v>
      </c>
      <c r="I75" s="7" t="s">
        <v>48</v>
      </c>
      <c r="J75" s="10"/>
      <c r="K75" s="56"/>
      <c r="L75" s="10"/>
      <c r="M75" s="10"/>
      <c r="N75" s="7" t="s">
        <v>18</v>
      </c>
      <c r="O75" s="10"/>
    </row>
    <row r="76">
      <c r="A76" s="6">
        <v>45705.0</v>
      </c>
      <c r="B76" s="10"/>
      <c r="C76" s="7">
        <v>171365.0</v>
      </c>
      <c r="D76" s="7" t="s">
        <v>85</v>
      </c>
      <c r="E76" s="6">
        <v>45170.0</v>
      </c>
      <c r="F76" s="52">
        <f t="shared" si="1"/>
        <v>17</v>
      </c>
      <c r="G76" s="6">
        <v>45471.0</v>
      </c>
      <c r="H76" s="52">
        <f t="shared" si="2"/>
        <v>7</v>
      </c>
      <c r="I76" s="7" t="s">
        <v>57</v>
      </c>
      <c r="J76" s="10"/>
      <c r="K76" s="56"/>
      <c r="L76" s="10"/>
      <c r="M76" s="10"/>
      <c r="N76" s="7" t="s">
        <v>18</v>
      </c>
      <c r="O76" s="10"/>
    </row>
    <row r="77">
      <c r="A77" s="6">
        <v>45705.0</v>
      </c>
      <c r="B77" s="10"/>
      <c r="C77" s="7">
        <v>201283.0</v>
      </c>
      <c r="D77" s="7" t="s">
        <v>85</v>
      </c>
      <c r="E77" s="6">
        <v>45292.0</v>
      </c>
      <c r="F77" s="52">
        <f t="shared" si="1"/>
        <v>13</v>
      </c>
      <c r="G77" s="6">
        <v>45328.0</v>
      </c>
      <c r="H77" s="52">
        <f t="shared" si="2"/>
        <v>12</v>
      </c>
      <c r="I77" s="7" t="s">
        <v>57</v>
      </c>
      <c r="J77" s="10"/>
      <c r="K77" s="56"/>
      <c r="L77" s="10"/>
      <c r="M77" s="10"/>
      <c r="N77" s="7" t="s">
        <v>18</v>
      </c>
      <c r="O77" s="10"/>
    </row>
    <row r="78">
      <c r="A78" s="6">
        <v>45705.0</v>
      </c>
      <c r="B78" s="10"/>
      <c r="C78" s="7">
        <v>224520.0</v>
      </c>
      <c r="D78" s="7" t="s">
        <v>85</v>
      </c>
      <c r="E78" s="6">
        <v>45474.0</v>
      </c>
      <c r="F78" s="52">
        <f t="shared" si="1"/>
        <v>7</v>
      </c>
      <c r="G78" s="6">
        <v>45516.0</v>
      </c>
      <c r="H78" s="52">
        <f t="shared" si="2"/>
        <v>6</v>
      </c>
      <c r="I78" s="7" t="s">
        <v>57</v>
      </c>
      <c r="J78" s="10"/>
      <c r="K78" s="56"/>
      <c r="L78" s="10"/>
      <c r="M78" s="10"/>
      <c r="N78" s="7" t="s">
        <v>18</v>
      </c>
      <c r="O78" s="10"/>
    </row>
    <row r="79">
      <c r="A79" s="6">
        <v>45705.0</v>
      </c>
      <c r="B79" s="10"/>
      <c r="C79" s="7">
        <v>232418.0</v>
      </c>
      <c r="D79" s="7" t="s">
        <v>85</v>
      </c>
      <c r="E79" s="6">
        <v>45444.0</v>
      </c>
      <c r="F79" s="52">
        <f t="shared" si="1"/>
        <v>8</v>
      </c>
      <c r="G79" s="9">
        <v>45593.0</v>
      </c>
      <c r="H79" s="52">
        <f t="shared" si="2"/>
        <v>3</v>
      </c>
      <c r="I79" s="7" t="s">
        <v>57</v>
      </c>
      <c r="J79" s="10"/>
      <c r="K79" s="56"/>
      <c r="L79" s="10"/>
      <c r="M79" s="10"/>
      <c r="N79" s="7" t="s">
        <v>18</v>
      </c>
      <c r="O79" s="10"/>
    </row>
    <row r="80">
      <c r="A80" s="6">
        <v>45705.0</v>
      </c>
      <c r="B80" s="10"/>
      <c r="C80" s="7">
        <v>229468.0</v>
      </c>
      <c r="D80" s="7" t="s">
        <v>85</v>
      </c>
      <c r="E80" s="6">
        <v>45383.0</v>
      </c>
      <c r="F80" s="52">
        <f t="shared" si="1"/>
        <v>10</v>
      </c>
      <c r="G80" s="9">
        <v>45621.0</v>
      </c>
      <c r="H80" s="52">
        <f t="shared" si="2"/>
        <v>2</v>
      </c>
      <c r="I80" s="7" t="s">
        <v>48</v>
      </c>
      <c r="J80" s="10"/>
      <c r="K80" s="56"/>
      <c r="L80" s="10"/>
      <c r="M80" s="10"/>
      <c r="N80" s="7" t="s">
        <v>18</v>
      </c>
      <c r="O80" s="10"/>
    </row>
    <row r="81">
      <c r="A81" s="6">
        <v>45705.0</v>
      </c>
      <c r="B81" s="10"/>
      <c r="C81" s="7">
        <v>231536.0</v>
      </c>
      <c r="D81" s="7" t="s">
        <v>85</v>
      </c>
      <c r="E81" s="6">
        <v>45505.0</v>
      </c>
      <c r="F81" s="52">
        <f t="shared" si="1"/>
        <v>6</v>
      </c>
      <c r="G81" s="9">
        <v>45583.0</v>
      </c>
      <c r="H81" s="52">
        <f t="shared" si="2"/>
        <v>4</v>
      </c>
      <c r="I81" s="7" t="s">
        <v>177</v>
      </c>
      <c r="J81" s="10"/>
      <c r="K81" s="56"/>
      <c r="L81" s="10"/>
      <c r="M81" s="10"/>
      <c r="N81" s="7" t="s">
        <v>18</v>
      </c>
      <c r="O81" s="10"/>
    </row>
    <row r="82">
      <c r="A82" s="6">
        <v>45705.0</v>
      </c>
      <c r="B82" s="10"/>
      <c r="C82" s="7">
        <v>234579.0</v>
      </c>
      <c r="D82" s="7" t="s">
        <v>85</v>
      </c>
      <c r="E82" s="6">
        <v>45505.0</v>
      </c>
      <c r="F82" s="52">
        <f t="shared" si="1"/>
        <v>6</v>
      </c>
      <c r="G82" s="9">
        <v>45617.0</v>
      </c>
      <c r="H82" s="52">
        <f t="shared" si="2"/>
        <v>2</v>
      </c>
      <c r="I82" s="7" t="s">
        <v>44</v>
      </c>
      <c r="J82" s="10"/>
      <c r="K82" s="56"/>
      <c r="L82" s="10"/>
      <c r="M82" s="10"/>
      <c r="N82" s="7" t="s">
        <v>18</v>
      </c>
      <c r="O82" s="10"/>
    </row>
    <row r="83">
      <c r="A83" s="6">
        <v>45705.0</v>
      </c>
      <c r="B83" s="10"/>
      <c r="C83" s="7">
        <v>239196.0</v>
      </c>
      <c r="D83" s="7" t="s">
        <v>85</v>
      </c>
      <c r="E83" s="6">
        <v>45597.0</v>
      </c>
      <c r="F83" s="52">
        <f t="shared" si="1"/>
        <v>3</v>
      </c>
      <c r="G83" s="6">
        <v>45674.0</v>
      </c>
      <c r="H83" s="52">
        <f t="shared" si="2"/>
        <v>1</v>
      </c>
      <c r="I83" s="7" t="s">
        <v>57</v>
      </c>
      <c r="J83" s="10"/>
      <c r="K83" s="56"/>
      <c r="L83" s="10"/>
      <c r="M83" s="10"/>
      <c r="N83" s="7" t="s">
        <v>18</v>
      </c>
      <c r="O83" s="10"/>
    </row>
    <row r="84">
      <c r="A84" s="6">
        <v>45705.0</v>
      </c>
      <c r="B84" s="10"/>
      <c r="C84" s="7">
        <v>237793.0</v>
      </c>
      <c r="D84" s="7" t="s">
        <v>85</v>
      </c>
      <c r="E84" s="6">
        <v>45597.0</v>
      </c>
      <c r="F84" s="52">
        <f t="shared" si="1"/>
        <v>3</v>
      </c>
      <c r="G84" s="6">
        <v>45664.0</v>
      </c>
      <c r="H84" s="52">
        <f t="shared" si="2"/>
        <v>1</v>
      </c>
      <c r="I84" s="7" t="s">
        <v>69</v>
      </c>
      <c r="J84" s="10"/>
      <c r="K84" s="56"/>
      <c r="L84" s="10"/>
      <c r="M84" s="10"/>
      <c r="N84" s="7" t="s">
        <v>18</v>
      </c>
      <c r="O84" s="10"/>
    </row>
    <row r="85">
      <c r="A85" s="6">
        <v>45705.0</v>
      </c>
      <c r="B85" s="10"/>
      <c r="C85" s="7">
        <v>218223.0</v>
      </c>
      <c r="D85" s="7" t="s">
        <v>85</v>
      </c>
      <c r="E85" s="6">
        <v>45383.0</v>
      </c>
      <c r="F85" s="52">
        <f t="shared" si="1"/>
        <v>10</v>
      </c>
      <c r="G85" s="6">
        <v>45471.0</v>
      </c>
      <c r="H85" s="52">
        <f t="shared" si="2"/>
        <v>7</v>
      </c>
      <c r="I85" s="7" t="s">
        <v>44</v>
      </c>
      <c r="J85" s="10"/>
      <c r="K85" s="56"/>
      <c r="L85" s="10"/>
      <c r="M85" s="10"/>
      <c r="N85" s="7" t="s">
        <v>18</v>
      </c>
      <c r="O85" s="10"/>
    </row>
    <row r="86">
      <c r="A86" s="6">
        <v>45705.0</v>
      </c>
      <c r="B86" s="10"/>
      <c r="C86" s="7">
        <v>107469.0</v>
      </c>
      <c r="D86" s="7" t="s">
        <v>87</v>
      </c>
      <c r="E86" s="6">
        <v>44409.0</v>
      </c>
      <c r="F86" s="52">
        <f t="shared" si="1"/>
        <v>42</v>
      </c>
      <c r="G86" s="6">
        <v>44501.0</v>
      </c>
      <c r="H86" s="52">
        <f t="shared" si="2"/>
        <v>39</v>
      </c>
      <c r="I86" s="7" t="s">
        <v>72</v>
      </c>
      <c r="J86" s="10"/>
      <c r="K86" s="56"/>
      <c r="L86" s="10"/>
      <c r="M86" s="10"/>
      <c r="N86" s="7" t="s">
        <v>18</v>
      </c>
      <c r="O86" s="10"/>
    </row>
    <row r="87">
      <c r="A87" s="6">
        <v>45705.0</v>
      </c>
      <c r="B87" s="10"/>
      <c r="C87" s="7">
        <v>167058.0</v>
      </c>
      <c r="D87" s="7" t="s">
        <v>87</v>
      </c>
      <c r="E87" s="6">
        <v>44986.0</v>
      </c>
      <c r="F87" s="52">
        <f t="shared" si="1"/>
        <v>23</v>
      </c>
      <c r="G87" s="6">
        <v>45027.0</v>
      </c>
      <c r="H87" s="52">
        <f t="shared" si="2"/>
        <v>22</v>
      </c>
      <c r="I87" s="7" t="s">
        <v>60</v>
      </c>
      <c r="J87" s="10"/>
      <c r="K87" s="56"/>
      <c r="L87" s="10"/>
      <c r="M87" s="10"/>
      <c r="N87" s="7" t="s">
        <v>18</v>
      </c>
      <c r="O87" s="10"/>
    </row>
    <row r="88">
      <c r="A88" s="6">
        <v>45705.0</v>
      </c>
      <c r="B88" s="10"/>
      <c r="C88" s="7">
        <v>196767.0</v>
      </c>
      <c r="D88" s="7" t="s">
        <v>87</v>
      </c>
      <c r="E88" s="6">
        <v>45231.0</v>
      </c>
      <c r="F88" s="52">
        <f t="shared" si="1"/>
        <v>15</v>
      </c>
      <c r="G88" s="9">
        <v>45287.0</v>
      </c>
      <c r="H88" s="52">
        <f t="shared" si="2"/>
        <v>13</v>
      </c>
      <c r="I88" s="7" t="s">
        <v>60</v>
      </c>
      <c r="J88" s="10"/>
      <c r="K88" s="56"/>
      <c r="L88" s="10"/>
      <c r="M88" s="10"/>
      <c r="N88" s="7" t="s">
        <v>18</v>
      </c>
      <c r="O88" s="10"/>
    </row>
    <row r="89">
      <c r="A89" s="6">
        <v>45706.0</v>
      </c>
      <c r="B89" s="10"/>
      <c r="C89" s="7">
        <v>196751.0</v>
      </c>
      <c r="D89" s="7" t="s">
        <v>87</v>
      </c>
      <c r="E89" s="6">
        <v>45292.0</v>
      </c>
      <c r="F89" s="52">
        <f t="shared" si="1"/>
        <v>13</v>
      </c>
      <c r="G89" s="6">
        <v>45386.0</v>
      </c>
      <c r="H89" s="52">
        <f t="shared" si="2"/>
        <v>10</v>
      </c>
      <c r="I89" s="7" t="s">
        <v>69</v>
      </c>
      <c r="J89" s="10"/>
      <c r="K89" s="53" t="s">
        <v>143</v>
      </c>
      <c r="L89" s="10"/>
      <c r="M89" s="10"/>
      <c r="N89" s="7" t="s">
        <v>19</v>
      </c>
      <c r="O89" s="10"/>
    </row>
    <row r="90">
      <c r="A90" s="6">
        <v>45705.0</v>
      </c>
      <c r="B90" s="10"/>
      <c r="C90" s="7">
        <v>204419.0</v>
      </c>
      <c r="D90" s="7" t="s">
        <v>87</v>
      </c>
      <c r="E90" s="6">
        <v>45231.0</v>
      </c>
      <c r="F90" s="52">
        <f t="shared" si="1"/>
        <v>15</v>
      </c>
      <c r="G90" s="6">
        <v>45351.0</v>
      </c>
      <c r="H90" s="52">
        <f t="shared" si="2"/>
        <v>11</v>
      </c>
      <c r="I90" s="7" t="s">
        <v>44</v>
      </c>
      <c r="J90" s="10"/>
      <c r="K90" s="56"/>
      <c r="L90" s="10"/>
      <c r="M90" s="10"/>
      <c r="N90" s="7" t="s">
        <v>18</v>
      </c>
      <c r="O90" s="10"/>
    </row>
    <row r="91">
      <c r="A91" s="6">
        <v>45705.0</v>
      </c>
      <c r="B91" s="10"/>
      <c r="C91" s="7">
        <v>206891.0</v>
      </c>
      <c r="D91" s="7" t="s">
        <v>87</v>
      </c>
      <c r="E91" s="6">
        <v>45352.0</v>
      </c>
      <c r="F91" s="52">
        <f t="shared" si="1"/>
        <v>11</v>
      </c>
      <c r="G91" s="6">
        <v>45370.0</v>
      </c>
      <c r="H91" s="52">
        <f t="shared" si="2"/>
        <v>10</v>
      </c>
      <c r="I91" s="7" t="s">
        <v>56</v>
      </c>
      <c r="J91" s="10"/>
      <c r="K91" s="56"/>
      <c r="L91" s="10"/>
      <c r="M91" s="10"/>
      <c r="N91" s="7" t="s">
        <v>18</v>
      </c>
      <c r="O91" s="10"/>
    </row>
    <row r="92">
      <c r="A92" s="6">
        <v>45705.0</v>
      </c>
      <c r="B92" s="10"/>
      <c r="C92" s="7">
        <v>211691.0</v>
      </c>
      <c r="D92" s="7" t="s">
        <v>87</v>
      </c>
      <c r="E92" s="6">
        <v>45292.0</v>
      </c>
      <c r="F92" s="52">
        <f t="shared" si="1"/>
        <v>13</v>
      </c>
      <c r="G92" s="6">
        <v>45406.0</v>
      </c>
      <c r="H92" s="52">
        <f t="shared" si="2"/>
        <v>9</v>
      </c>
      <c r="I92" s="7" t="s">
        <v>69</v>
      </c>
      <c r="J92" s="10"/>
      <c r="K92" s="56"/>
      <c r="L92" s="10"/>
      <c r="M92" s="10"/>
      <c r="N92" s="7" t="s">
        <v>18</v>
      </c>
      <c r="O92" s="10"/>
    </row>
    <row r="93">
      <c r="A93" s="6">
        <v>45705.0</v>
      </c>
      <c r="B93" s="10"/>
      <c r="C93" s="7">
        <v>232398.0</v>
      </c>
      <c r="D93" s="7" t="s">
        <v>87</v>
      </c>
      <c r="E93" s="6">
        <v>45047.0</v>
      </c>
      <c r="F93" s="52">
        <f t="shared" si="1"/>
        <v>21</v>
      </c>
      <c r="G93" s="9">
        <v>45595.0</v>
      </c>
      <c r="H93" s="52">
        <f t="shared" si="2"/>
        <v>3</v>
      </c>
      <c r="I93" s="7" t="s">
        <v>44</v>
      </c>
      <c r="J93" s="10"/>
      <c r="K93" s="56"/>
      <c r="L93" s="10"/>
      <c r="M93" s="10"/>
      <c r="N93" s="7" t="s">
        <v>18</v>
      </c>
      <c r="O93" s="10"/>
    </row>
    <row r="94">
      <c r="A94" s="6">
        <v>45705.0</v>
      </c>
      <c r="B94" s="10"/>
      <c r="C94" s="7">
        <v>235919.0</v>
      </c>
      <c r="D94" s="7" t="s">
        <v>87</v>
      </c>
      <c r="E94" s="6">
        <v>45231.0</v>
      </c>
      <c r="F94" s="52">
        <f t="shared" si="1"/>
        <v>15</v>
      </c>
      <c r="G94" s="6">
        <v>45629.0</v>
      </c>
      <c r="H94" s="52">
        <f t="shared" si="2"/>
        <v>2</v>
      </c>
      <c r="I94" s="7" t="s">
        <v>69</v>
      </c>
      <c r="J94" s="10"/>
      <c r="K94" s="56"/>
      <c r="L94" s="10"/>
      <c r="M94" s="10"/>
      <c r="N94" s="7" t="s">
        <v>18</v>
      </c>
      <c r="O94" s="10"/>
    </row>
    <row r="95">
      <c r="A95" s="6">
        <v>45705.0</v>
      </c>
      <c r="B95" s="10"/>
      <c r="C95" s="7">
        <v>226529.0</v>
      </c>
      <c r="D95" s="7" t="s">
        <v>87</v>
      </c>
      <c r="E95" s="6">
        <v>45383.0</v>
      </c>
      <c r="F95" s="52">
        <f t="shared" si="1"/>
        <v>10</v>
      </c>
      <c r="G95" s="6">
        <v>45537.0</v>
      </c>
      <c r="H95" s="52">
        <f t="shared" si="2"/>
        <v>5</v>
      </c>
      <c r="I95" s="7" t="s">
        <v>69</v>
      </c>
      <c r="J95" s="10"/>
      <c r="K95" s="56"/>
      <c r="L95" s="10"/>
      <c r="M95" s="10"/>
      <c r="N95" s="7" t="s">
        <v>18</v>
      </c>
      <c r="O95" s="10"/>
    </row>
    <row r="96">
      <c r="A96" s="6">
        <v>45705.0</v>
      </c>
      <c r="B96" s="10"/>
      <c r="C96" s="7">
        <v>241672.0</v>
      </c>
      <c r="D96" s="7" t="s">
        <v>87</v>
      </c>
      <c r="E96" s="6">
        <v>45566.0</v>
      </c>
      <c r="F96" s="52">
        <f t="shared" si="1"/>
        <v>4</v>
      </c>
      <c r="G96" s="6">
        <v>45691.0</v>
      </c>
      <c r="H96" s="52">
        <f t="shared" si="2"/>
        <v>0</v>
      </c>
      <c r="I96" s="7" t="s">
        <v>57</v>
      </c>
      <c r="J96" s="10"/>
      <c r="K96" s="56"/>
      <c r="L96" s="10"/>
      <c r="M96" s="10"/>
      <c r="N96" s="7" t="s">
        <v>18</v>
      </c>
      <c r="O96" s="10"/>
    </row>
    <row r="97">
      <c r="A97" s="6">
        <v>45705.0</v>
      </c>
      <c r="B97" s="10"/>
      <c r="C97" s="7">
        <v>163188.0</v>
      </c>
      <c r="D97" s="7" t="s">
        <v>92</v>
      </c>
      <c r="E97" s="6">
        <v>44896.0</v>
      </c>
      <c r="F97" s="52">
        <f t="shared" si="1"/>
        <v>26</v>
      </c>
      <c r="G97" s="6">
        <v>45119.0</v>
      </c>
      <c r="H97" s="52">
        <f t="shared" si="2"/>
        <v>19</v>
      </c>
      <c r="I97" s="7" t="s">
        <v>41</v>
      </c>
      <c r="J97" s="10"/>
      <c r="K97" s="56"/>
      <c r="L97" s="10"/>
      <c r="M97" s="10"/>
      <c r="N97" s="7" t="s">
        <v>18</v>
      </c>
      <c r="O97" s="10"/>
    </row>
    <row r="98">
      <c r="A98" s="6">
        <v>45705.0</v>
      </c>
      <c r="B98" s="10"/>
      <c r="C98" s="7">
        <v>206782.0</v>
      </c>
      <c r="D98" s="7" t="s">
        <v>92</v>
      </c>
      <c r="E98" s="6">
        <v>45352.0</v>
      </c>
      <c r="F98" s="52">
        <f t="shared" si="1"/>
        <v>11</v>
      </c>
      <c r="G98" s="6">
        <v>45369.0</v>
      </c>
      <c r="H98" s="52">
        <f t="shared" si="2"/>
        <v>11</v>
      </c>
      <c r="I98" s="7" t="s">
        <v>57</v>
      </c>
      <c r="J98" s="10"/>
      <c r="K98" s="56"/>
      <c r="L98" s="10"/>
      <c r="M98" s="10"/>
      <c r="N98" s="7" t="s">
        <v>18</v>
      </c>
      <c r="O98" s="10"/>
    </row>
    <row r="99">
      <c r="A99" s="6">
        <v>45698.0</v>
      </c>
      <c r="B99" s="10"/>
      <c r="C99" s="7">
        <v>212311.0</v>
      </c>
      <c r="D99" s="7" t="s">
        <v>92</v>
      </c>
      <c r="E99" s="6">
        <v>45383.0</v>
      </c>
      <c r="F99" s="52">
        <f t="shared" si="1"/>
        <v>10</v>
      </c>
      <c r="G99" s="6">
        <v>45408.0</v>
      </c>
      <c r="H99" s="52">
        <f t="shared" si="2"/>
        <v>9</v>
      </c>
      <c r="I99" s="7" t="s">
        <v>57</v>
      </c>
      <c r="J99" s="10"/>
      <c r="K99" s="53" t="s">
        <v>143</v>
      </c>
      <c r="L99" s="10"/>
      <c r="M99" s="10"/>
      <c r="N99" s="7" t="s">
        <v>19</v>
      </c>
      <c r="O99" s="10"/>
    </row>
    <row r="100">
      <c r="A100" s="6">
        <v>45705.0</v>
      </c>
      <c r="B100" s="10"/>
      <c r="C100" s="7">
        <v>209317.0</v>
      </c>
      <c r="D100" s="7" t="s">
        <v>92</v>
      </c>
      <c r="E100" s="6">
        <v>45383.0</v>
      </c>
      <c r="F100" s="52">
        <f t="shared" si="1"/>
        <v>10</v>
      </c>
      <c r="G100" s="6">
        <v>45398.0</v>
      </c>
      <c r="H100" s="52">
        <f t="shared" si="2"/>
        <v>10</v>
      </c>
      <c r="I100" s="7" t="s">
        <v>44</v>
      </c>
      <c r="J100" s="10"/>
      <c r="K100" s="56"/>
      <c r="L100" s="10"/>
      <c r="M100" s="10"/>
      <c r="N100" s="7" t="s">
        <v>18</v>
      </c>
      <c r="O100" s="10"/>
    </row>
    <row r="101">
      <c r="A101" s="6">
        <v>45705.0</v>
      </c>
      <c r="B101" s="10"/>
      <c r="C101" s="7">
        <v>228547.0</v>
      </c>
      <c r="D101" s="7" t="s">
        <v>92</v>
      </c>
      <c r="E101" s="6">
        <v>45444.0</v>
      </c>
      <c r="F101" s="52">
        <f t="shared" si="1"/>
        <v>8</v>
      </c>
      <c r="G101" s="6">
        <v>45554.0</v>
      </c>
      <c r="H101" s="52">
        <f t="shared" si="2"/>
        <v>4</v>
      </c>
      <c r="I101" s="7" t="s">
        <v>44</v>
      </c>
      <c r="J101" s="10"/>
      <c r="K101" s="56"/>
      <c r="L101" s="10"/>
      <c r="M101" s="10"/>
      <c r="N101" s="7" t="s">
        <v>18</v>
      </c>
      <c r="O101" s="10"/>
    </row>
    <row r="102">
      <c r="A102" s="6">
        <v>45705.0</v>
      </c>
      <c r="B102" s="10"/>
      <c r="C102" s="7">
        <v>225693.0</v>
      </c>
      <c r="D102" s="7" t="s">
        <v>93</v>
      </c>
      <c r="E102" s="6">
        <v>45231.0</v>
      </c>
      <c r="F102" s="52">
        <f t="shared" si="1"/>
        <v>15</v>
      </c>
      <c r="G102" s="6">
        <v>45526.0</v>
      </c>
      <c r="H102" s="52">
        <f t="shared" si="2"/>
        <v>5</v>
      </c>
      <c r="I102" s="7" t="s">
        <v>70</v>
      </c>
      <c r="J102" s="10"/>
      <c r="K102" s="56"/>
      <c r="L102" s="10"/>
      <c r="M102" s="10"/>
      <c r="N102" s="7" t="s">
        <v>18</v>
      </c>
      <c r="O102" s="10"/>
    </row>
    <row r="103">
      <c r="A103" s="6">
        <v>45705.0</v>
      </c>
      <c r="B103" s="10"/>
      <c r="C103" s="7">
        <v>80434.0</v>
      </c>
      <c r="D103" s="7" t="s">
        <v>169</v>
      </c>
      <c r="E103" s="6">
        <v>44256.0</v>
      </c>
      <c r="F103" s="52">
        <f t="shared" si="1"/>
        <v>47</v>
      </c>
      <c r="G103" s="6">
        <v>44277.0</v>
      </c>
      <c r="H103" s="52">
        <f t="shared" si="2"/>
        <v>46</v>
      </c>
      <c r="I103" s="7" t="s">
        <v>60</v>
      </c>
      <c r="J103" s="10"/>
      <c r="K103" s="56"/>
      <c r="L103" s="10"/>
      <c r="M103" s="10"/>
      <c r="N103" s="7" t="s">
        <v>18</v>
      </c>
      <c r="O103" s="10"/>
    </row>
    <row r="104">
      <c r="A104" s="6">
        <v>45705.0</v>
      </c>
      <c r="B104" s="6">
        <v>45706.0</v>
      </c>
      <c r="C104" s="7">
        <v>225145.0</v>
      </c>
      <c r="D104" s="7" t="s">
        <v>94</v>
      </c>
      <c r="E104" s="6">
        <v>45413.0</v>
      </c>
      <c r="F104" s="52">
        <f t="shared" si="1"/>
        <v>9</v>
      </c>
      <c r="G104" s="6">
        <v>45520.0</v>
      </c>
      <c r="H104" s="52">
        <f t="shared" si="2"/>
        <v>6</v>
      </c>
      <c r="I104" s="7" t="s">
        <v>60</v>
      </c>
      <c r="J104" s="10"/>
      <c r="K104" s="53">
        <v>3000.0</v>
      </c>
      <c r="L104" s="10"/>
      <c r="M104" s="10"/>
      <c r="N104" s="7" t="s">
        <v>16</v>
      </c>
      <c r="O104" s="7" t="s">
        <v>188</v>
      </c>
    </row>
    <row r="105">
      <c r="A105" s="6">
        <v>45705.0</v>
      </c>
      <c r="B105" s="10"/>
      <c r="C105" s="7">
        <v>170833.0</v>
      </c>
      <c r="D105" s="7" t="s">
        <v>95</v>
      </c>
      <c r="E105" s="6">
        <v>45017.0</v>
      </c>
      <c r="F105" s="52">
        <f t="shared" si="1"/>
        <v>22</v>
      </c>
      <c r="G105" s="6">
        <v>45062.0</v>
      </c>
      <c r="H105" s="52">
        <f t="shared" si="2"/>
        <v>21</v>
      </c>
      <c r="I105" s="7" t="s">
        <v>41</v>
      </c>
      <c r="J105" s="10"/>
      <c r="K105" s="56"/>
      <c r="L105" s="10"/>
      <c r="M105" s="10"/>
      <c r="N105" s="7" t="s">
        <v>18</v>
      </c>
      <c r="O105" s="10"/>
    </row>
    <row r="106">
      <c r="A106" s="6">
        <v>45705.0</v>
      </c>
      <c r="B106" s="10"/>
      <c r="C106" s="7">
        <v>189794.0</v>
      </c>
      <c r="D106" s="7" t="s">
        <v>95</v>
      </c>
      <c r="E106" s="6">
        <v>45200.0</v>
      </c>
      <c r="F106" s="52">
        <f t="shared" si="1"/>
        <v>16</v>
      </c>
      <c r="G106" s="9">
        <v>45224.0</v>
      </c>
      <c r="H106" s="52">
        <f t="shared" si="2"/>
        <v>15</v>
      </c>
      <c r="I106" s="7" t="s">
        <v>60</v>
      </c>
      <c r="J106" s="10"/>
      <c r="K106" s="56"/>
      <c r="L106" s="10"/>
      <c r="M106" s="10"/>
      <c r="N106" s="7" t="s">
        <v>18</v>
      </c>
      <c r="O106" s="10"/>
    </row>
    <row r="107">
      <c r="A107" s="6">
        <v>45705.0</v>
      </c>
      <c r="B107" s="10"/>
      <c r="C107" s="7">
        <v>198561.0</v>
      </c>
      <c r="D107" s="7" t="s">
        <v>95</v>
      </c>
      <c r="E107" s="6">
        <v>45261.0</v>
      </c>
      <c r="F107" s="52">
        <f t="shared" si="1"/>
        <v>14</v>
      </c>
      <c r="G107" s="6">
        <v>45308.0</v>
      </c>
      <c r="H107" s="52">
        <f t="shared" si="2"/>
        <v>13</v>
      </c>
      <c r="I107" s="7" t="s">
        <v>44</v>
      </c>
      <c r="J107" s="10"/>
      <c r="K107" s="56"/>
      <c r="L107" s="10"/>
      <c r="M107" s="10"/>
      <c r="N107" s="7" t="s">
        <v>18</v>
      </c>
      <c r="O107" s="10"/>
    </row>
    <row r="108">
      <c r="A108" s="6">
        <v>45705.0</v>
      </c>
      <c r="B108" s="10"/>
      <c r="C108" s="7">
        <v>220574.0</v>
      </c>
      <c r="D108" s="7" t="s">
        <v>95</v>
      </c>
      <c r="E108" s="6">
        <v>45444.0</v>
      </c>
      <c r="F108" s="52">
        <f t="shared" si="1"/>
        <v>8</v>
      </c>
      <c r="G108" s="6">
        <v>45484.0</v>
      </c>
      <c r="H108" s="52">
        <f t="shared" si="2"/>
        <v>7</v>
      </c>
      <c r="I108" s="7" t="s">
        <v>57</v>
      </c>
      <c r="J108" s="10"/>
      <c r="K108" s="56"/>
      <c r="L108" s="10"/>
      <c r="M108" s="10"/>
      <c r="N108" s="7" t="s">
        <v>18</v>
      </c>
      <c r="O108" s="10"/>
    </row>
    <row r="109">
      <c r="A109" s="6">
        <v>45705.0</v>
      </c>
      <c r="B109" s="10"/>
      <c r="C109" s="7">
        <v>219517.0</v>
      </c>
      <c r="D109" s="7" t="s">
        <v>95</v>
      </c>
      <c r="E109" s="6">
        <v>45444.0</v>
      </c>
      <c r="F109" s="52">
        <f t="shared" si="1"/>
        <v>8</v>
      </c>
      <c r="G109" s="6">
        <v>45476.0</v>
      </c>
      <c r="H109" s="52">
        <f t="shared" si="2"/>
        <v>7</v>
      </c>
      <c r="I109" s="7" t="s">
        <v>44</v>
      </c>
      <c r="J109" s="10"/>
      <c r="K109" s="56"/>
      <c r="L109" s="10"/>
      <c r="M109" s="10"/>
      <c r="N109" s="7" t="s">
        <v>18</v>
      </c>
      <c r="O109" s="10"/>
    </row>
    <row r="110">
      <c r="A110" s="6">
        <v>45705.0</v>
      </c>
      <c r="B110" s="10"/>
      <c r="C110" s="7">
        <v>209325.0</v>
      </c>
      <c r="D110" s="7" t="s">
        <v>96</v>
      </c>
      <c r="E110" s="6">
        <v>45170.0</v>
      </c>
      <c r="F110" s="52">
        <f t="shared" si="1"/>
        <v>17</v>
      </c>
      <c r="G110" s="6">
        <v>45387.0</v>
      </c>
      <c r="H110" s="52">
        <f t="shared" si="2"/>
        <v>10</v>
      </c>
      <c r="I110" s="7" t="s">
        <v>56</v>
      </c>
      <c r="J110" s="10"/>
      <c r="K110" s="56"/>
      <c r="L110" s="10"/>
      <c r="M110" s="10"/>
      <c r="N110" s="7" t="s">
        <v>18</v>
      </c>
      <c r="O110" s="10"/>
    </row>
    <row r="111">
      <c r="A111" s="6">
        <v>45698.0</v>
      </c>
      <c r="B111" s="10"/>
      <c r="C111" s="7">
        <v>223018.0</v>
      </c>
      <c r="D111" s="7" t="s">
        <v>96</v>
      </c>
      <c r="E111" s="6">
        <v>45444.0</v>
      </c>
      <c r="F111" s="52">
        <f t="shared" si="1"/>
        <v>8</v>
      </c>
      <c r="G111" s="6">
        <v>45502.0</v>
      </c>
      <c r="H111" s="52">
        <f t="shared" si="2"/>
        <v>6</v>
      </c>
      <c r="I111" s="7" t="s">
        <v>41</v>
      </c>
      <c r="J111" s="10"/>
      <c r="K111" s="53">
        <v>1300.0</v>
      </c>
      <c r="L111" s="10"/>
      <c r="M111" s="10"/>
      <c r="N111" s="7" t="s">
        <v>19</v>
      </c>
      <c r="O111" s="10"/>
    </row>
    <row r="112">
      <c r="A112" s="6">
        <v>45705.0</v>
      </c>
      <c r="B112" s="10"/>
      <c r="C112" s="7">
        <v>196989.0</v>
      </c>
      <c r="D112" s="7" t="s">
        <v>96</v>
      </c>
      <c r="E112" s="6">
        <v>45383.0</v>
      </c>
      <c r="F112" s="52">
        <f t="shared" si="1"/>
        <v>10</v>
      </c>
      <c r="G112" s="6">
        <v>45394.0</v>
      </c>
      <c r="H112" s="52">
        <f t="shared" si="2"/>
        <v>10</v>
      </c>
      <c r="I112" s="7" t="s">
        <v>48</v>
      </c>
      <c r="J112" s="10"/>
      <c r="K112" s="56"/>
      <c r="L112" s="10"/>
      <c r="M112" s="10"/>
      <c r="N112" s="7" t="s">
        <v>18</v>
      </c>
      <c r="O112" s="10"/>
    </row>
    <row r="113">
      <c r="A113" s="6">
        <v>45705.0</v>
      </c>
      <c r="B113" s="10"/>
      <c r="C113" s="7">
        <v>215798.0</v>
      </c>
      <c r="D113" s="7" t="s">
        <v>96</v>
      </c>
      <c r="E113" s="6">
        <v>45383.0</v>
      </c>
      <c r="F113" s="52">
        <f t="shared" si="1"/>
        <v>10</v>
      </c>
      <c r="G113" s="6">
        <v>45436.0</v>
      </c>
      <c r="H113" s="52">
        <f t="shared" si="2"/>
        <v>8</v>
      </c>
      <c r="I113" s="7" t="s">
        <v>44</v>
      </c>
      <c r="J113" s="10"/>
      <c r="K113" s="56"/>
      <c r="L113" s="10"/>
      <c r="M113" s="10"/>
      <c r="N113" s="7" t="s">
        <v>18</v>
      </c>
      <c r="O113" s="10"/>
    </row>
    <row r="114">
      <c r="A114" s="6">
        <v>45705.0</v>
      </c>
      <c r="B114" s="10"/>
      <c r="C114" s="7">
        <v>234310.0</v>
      </c>
      <c r="D114" s="7" t="s">
        <v>96</v>
      </c>
      <c r="E114" s="6">
        <v>45536.0</v>
      </c>
      <c r="F114" s="52">
        <f t="shared" si="1"/>
        <v>5</v>
      </c>
      <c r="G114" s="9">
        <v>45610.0</v>
      </c>
      <c r="H114" s="52">
        <f t="shared" si="2"/>
        <v>3</v>
      </c>
      <c r="I114" s="7" t="s">
        <v>60</v>
      </c>
      <c r="J114" s="10"/>
      <c r="K114" s="56"/>
      <c r="L114" s="10"/>
      <c r="M114" s="10"/>
      <c r="N114" s="7" t="s">
        <v>18</v>
      </c>
      <c r="O114" s="10"/>
    </row>
    <row r="115">
      <c r="A115" s="6">
        <v>45705.0</v>
      </c>
      <c r="B115" s="10"/>
      <c r="C115" s="7">
        <v>222363.0</v>
      </c>
      <c r="D115" s="7" t="s">
        <v>96</v>
      </c>
      <c r="E115" s="6">
        <v>45383.0</v>
      </c>
      <c r="F115" s="52">
        <f t="shared" si="1"/>
        <v>10</v>
      </c>
      <c r="G115" s="6">
        <v>45504.0</v>
      </c>
      <c r="H115" s="52">
        <f t="shared" si="2"/>
        <v>6</v>
      </c>
      <c r="I115" s="7" t="s">
        <v>44</v>
      </c>
      <c r="J115" s="10"/>
      <c r="K115" s="56"/>
      <c r="L115" s="10"/>
      <c r="M115" s="10"/>
      <c r="N115" s="7" t="s">
        <v>18</v>
      </c>
      <c r="O115" s="10"/>
    </row>
    <row r="116">
      <c r="A116" s="6">
        <v>45705.0</v>
      </c>
      <c r="B116" s="10"/>
      <c r="C116" s="7">
        <v>200335.0</v>
      </c>
      <c r="D116" s="7" t="s">
        <v>98</v>
      </c>
      <c r="E116" s="6">
        <v>45261.0</v>
      </c>
      <c r="F116" s="52">
        <f t="shared" si="1"/>
        <v>14</v>
      </c>
      <c r="G116" s="6">
        <v>45337.0</v>
      </c>
      <c r="H116" s="52">
        <f t="shared" si="2"/>
        <v>12</v>
      </c>
      <c r="I116" s="7" t="s">
        <v>60</v>
      </c>
      <c r="J116" s="10"/>
      <c r="K116" s="56"/>
      <c r="L116" s="10"/>
      <c r="M116" s="10"/>
      <c r="N116" s="7" t="s">
        <v>18</v>
      </c>
      <c r="O116" s="10"/>
    </row>
    <row r="117">
      <c r="A117" s="6">
        <v>45705.0</v>
      </c>
      <c r="B117" s="10"/>
      <c r="C117" s="7">
        <v>226068.0</v>
      </c>
      <c r="D117" s="7" t="s">
        <v>98</v>
      </c>
      <c r="E117" s="6">
        <v>45505.0</v>
      </c>
      <c r="F117" s="52">
        <f t="shared" si="1"/>
        <v>6</v>
      </c>
      <c r="G117" s="6">
        <v>45530.0</v>
      </c>
      <c r="H117" s="52">
        <f t="shared" si="2"/>
        <v>5</v>
      </c>
      <c r="I117" s="7" t="s">
        <v>69</v>
      </c>
      <c r="J117" s="10"/>
      <c r="K117" s="56"/>
      <c r="L117" s="10"/>
      <c r="M117" s="10"/>
      <c r="N117" s="7" t="s">
        <v>18</v>
      </c>
      <c r="O117" s="10"/>
    </row>
    <row r="118">
      <c r="A118" s="6">
        <v>45705.0</v>
      </c>
      <c r="B118" s="10"/>
      <c r="C118" s="7">
        <v>201034.0</v>
      </c>
      <c r="D118" s="7" t="s">
        <v>100</v>
      </c>
      <c r="E118" s="6">
        <v>45261.0</v>
      </c>
      <c r="F118" s="52">
        <f t="shared" si="1"/>
        <v>14</v>
      </c>
      <c r="G118" s="6">
        <v>45332.0</v>
      </c>
      <c r="H118" s="52">
        <f t="shared" si="2"/>
        <v>12</v>
      </c>
      <c r="I118" s="7" t="s">
        <v>60</v>
      </c>
      <c r="J118" s="10"/>
      <c r="K118" s="56"/>
      <c r="L118" s="10"/>
      <c r="M118" s="10"/>
      <c r="N118" s="7" t="s">
        <v>18</v>
      </c>
      <c r="O118" s="10"/>
    </row>
    <row r="119">
      <c r="A119" s="6">
        <v>45705.0</v>
      </c>
      <c r="B119" s="6">
        <v>45706.0</v>
      </c>
      <c r="C119" s="7">
        <v>230152.0</v>
      </c>
      <c r="D119" s="7" t="s">
        <v>100</v>
      </c>
      <c r="E119" s="6">
        <v>45505.0</v>
      </c>
      <c r="F119" s="52">
        <f t="shared" si="1"/>
        <v>6</v>
      </c>
      <c r="G119" s="9">
        <v>45576.0</v>
      </c>
      <c r="H119" s="52">
        <f t="shared" si="2"/>
        <v>4</v>
      </c>
      <c r="I119" s="7" t="s">
        <v>57</v>
      </c>
      <c r="J119" s="7" t="s">
        <v>90</v>
      </c>
      <c r="K119" s="53">
        <v>10000.0</v>
      </c>
      <c r="L119" s="10"/>
      <c r="M119" s="10"/>
      <c r="N119" s="7" t="s">
        <v>16</v>
      </c>
      <c r="O119" s="7" t="s">
        <v>189</v>
      </c>
    </row>
    <row r="120">
      <c r="A120" s="6">
        <v>45705.0</v>
      </c>
      <c r="B120" s="10"/>
      <c r="C120" s="7">
        <v>236080.0</v>
      </c>
      <c r="D120" s="7" t="s">
        <v>100</v>
      </c>
      <c r="E120" s="6">
        <v>45566.0</v>
      </c>
      <c r="F120" s="52">
        <f t="shared" si="1"/>
        <v>4</v>
      </c>
      <c r="G120" s="6">
        <v>45632.0</v>
      </c>
      <c r="H120" s="52">
        <f t="shared" si="2"/>
        <v>2</v>
      </c>
      <c r="I120" s="7" t="s">
        <v>57</v>
      </c>
      <c r="J120" s="10"/>
      <c r="K120" s="56"/>
      <c r="L120" s="10"/>
      <c r="M120" s="10"/>
      <c r="N120" s="7" t="s">
        <v>18</v>
      </c>
      <c r="O120" s="10"/>
    </row>
    <row r="121">
      <c r="A121" s="6">
        <v>45705.0</v>
      </c>
      <c r="B121" s="10"/>
      <c r="C121" s="7">
        <v>174469.0</v>
      </c>
      <c r="D121" s="7" t="s">
        <v>101</v>
      </c>
      <c r="E121" s="6">
        <v>44713.0</v>
      </c>
      <c r="F121" s="52">
        <f t="shared" si="1"/>
        <v>32</v>
      </c>
      <c r="G121" s="6">
        <v>45090.0</v>
      </c>
      <c r="H121" s="52">
        <f t="shared" si="2"/>
        <v>20</v>
      </c>
      <c r="I121" s="7" t="s">
        <v>60</v>
      </c>
      <c r="J121" s="10"/>
      <c r="K121" s="56"/>
      <c r="L121" s="10"/>
      <c r="M121" s="10"/>
      <c r="N121" s="7" t="s">
        <v>18</v>
      </c>
      <c r="O121" s="10"/>
    </row>
    <row r="122">
      <c r="A122" s="6">
        <v>45705.0</v>
      </c>
      <c r="B122" s="10"/>
      <c r="C122" s="7">
        <v>180399.0</v>
      </c>
      <c r="D122" s="7" t="s">
        <v>102</v>
      </c>
      <c r="E122" s="6">
        <v>45017.0</v>
      </c>
      <c r="F122" s="52">
        <f t="shared" si="1"/>
        <v>22</v>
      </c>
      <c r="G122" s="6">
        <v>45135.0</v>
      </c>
      <c r="H122" s="52">
        <f t="shared" si="2"/>
        <v>18</v>
      </c>
      <c r="I122" s="7" t="s">
        <v>44</v>
      </c>
      <c r="J122" s="10"/>
      <c r="K122" s="56"/>
      <c r="L122" s="10"/>
      <c r="M122" s="10"/>
      <c r="N122" s="7" t="s">
        <v>18</v>
      </c>
      <c r="O122" s="10"/>
    </row>
    <row r="123">
      <c r="A123" s="6">
        <v>45705.0</v>
      </c>
      <c r="B123" s="10"/>
      <c r="C123" s="7">
        <v>148587.0</v>
      </c>
      <c r="D123" s="7" t="s">
        <v>104</v>
      </c>
      <c r="E123" s="6">
        <v>44743.0</v>
      </c>
      <c r="F123" s="52">
        <f t="shared" si="1"/>
        <v>31</v>
      </c>
      <c r="G123" s="9">
        <v>44861.0</v>
      </c>
      <c r="H123" s="52">
        <f t="shared" si="2"/>
        <v>27</v>
      </c>
      <c r="I123" s="7" t="s">
        <v>60</v>
      </c>
      <c r="J123" s="10"/>
      <c r="K123" s="56"/>
      <c r="L123" s="10"/>
      <c r="M123" s="10"/>
      <c r="N123" s="7" t="s">
        <v>18</v>
      </c>
      <c r="O123" s="10"/>
    </row>
    <row r="124">
      <c r="A124" s="6">
        <v>45705.0</v>
      </c>
      <c r="B124" s="10"/>
      <c r="C124" s="7">
        <v>208089.0</v>
      </c>
      <c r="D124" s="7" t="s">
        <v>104</v>
      </c>
      <c r="E124" s="6">
        <v>44713.0</v>
      </c>
      <c r="F124" s="52">
        <f t="shared" si="1"/>
        <v>32</v>
      </c>
      <c r="G124" s="6">
        <v>45390.0</v>
      </c>
      <c r="H124" s="52">
        <f t="shared" si="2"/>
        <v>10</v>
      </c>
      <c r="I124" s="7" t="s">
        <v>60</v>
      </c>
      <c r="J124" s="10"/>
      <c r="K124" s="56"/>
      <c r="L124" s="10"/>
      <c r="M124" s="10"/>
      <c r="N124" s="7" t="s">
        <v>18</v>
      </c>
      <c r="O124" s="10"/>
    </row>
    <row r="125">
      <c r="A125" s="6">
        <v>45705.0</v>
      </c>
      <c r="B125" s="10"/>
      <c r="C125" s="7">
        <v>224280.0</v>
      </c>
      <c r="D125" s="7" t="s">
        <v>105</v>
      </c>
      <c r="E125" s="6">
        <v>45505.0</v>
      </c>
      <c r="F125" s="52">
        <f t="shared" si="1"/>
        <v>6</v>
      </c>
      <c r="G125" s="6">
        <v>45513.0</v>
      </c>
      <c r="H125" s="52">
        <f t="shared" si="2"/>
        <v>6</v>
      </c>
      <c r="I125" s="7" t="s">
        <v>57</v>
      </c>
      <c r="J125" s="10"/>
      <c r="K125" s="56"/>
      <c r="L125" s="10"/>
      <c r="M125" s="10"/>
      <c r="N125" s="7" t="s">
        <v>18</v>
      </c>
      <c r="O125" s="10"/>
    </row>
    <row r="126">
      <c r="A126" s="6">
        <v>45705.0</v>
      </c>
      <c r="B126" s="10"/>
      <c r="C126" s="7">
        <v>212266.0</v>
      </c>
      <c r="D126" s="7" t="s">
        <v>106</v>
      </c>
      <c r="E126" s="6">
        <v>45323.0</v>
      </c>
      <c r="F126" s="52">
        <f t="shared" si="1"/>
        <v>12</v>
      </c>
      <c r="G126" s="6">
        <v>45408.0</v>
      </c>
      <c r="H126" s="52">
        <f t="shared" si="2"/>
        <v>9</v>
      </c>
      <c r="I126" s="7" t="s">
        <v>70</v>
      </c>
      <c r="J126" s="10"/>
      <c r="K126" s="56"/>
      <c r="L126" s="10"/>
      <c r="M126" s="10"/>
      <c r="N126" s="7" t="s">
        <v>18</v>
      </c>
      <c r="O126" s="10"/>
    </row>
    <row r="127">
      <c r="A127" s="6">
        <v>45705.0</v>
      </c>
      <c r="B127" s="10"/>
      <c r="C127" s="7">
        <v>230686.0</v>
      </c>
      <c r="D127" s="7" t="s">
        <v>106</v>
      </c>
      <c r="E127" s="6">
        <v>45566.0</v>
      </c>
      <c r="F127" s="52">
        <f t="shared" si="1"/>
        <v>4</v>
      </c>
      <c r="G127" s="9">
        <v>45575.0</v>
      </c>
      <c r="H127" s="52">
        <f t="shared" si="2"/>
        <v>4</v>
      </c>
      <c r="I127" s="7" t="s">
        <v>69</v>
      </c>
      <c r="J127" s="10"/>
      <c r="K127" s="56"/>
      <c r="L127" s="10"/>
      <c r="M127" s="10"/>
      <c r="N127" s="7" t="s">
        <v>18</v>
      </c>
      <c r="O127" s="10"/>
    </row>
    <row r="128">
      <c r="A128" s="6">
        <v>45705.0</v>
      </c>
      <c r="B128" s="10"/>
      <c r="C128" s="7">
        <v>181672.0</v>
      </c>
      <c r="D128" s="7" t="s">
        <v>107</v>
      </c>
      <c r="E128" s="6">
        <v>45047.0</v>
      </c>
      <c r="F128" s="52">
        <f t="shared" si="1"/>
        <v>21</v>
      </c>
      <c r="G128" s="6">
        <v>45147.0</v>
      </c>
      <c r="H128" s="52">
        <f t="shared" si="2"/>
        <v>18</v>
      </c>
      <c r="I128" s="7" t="s">
        <v>60</v>
      </c>
      <c r="J128" s="10"/>
      <c r="K128" s="56"/>
      <c r="L128" s="10"/>
      <c r="M128" s="10"/>
      <c r="N128" s="7" t="s">
        <v>18</v>
      </c>
      <c r="O128" s="10"/>
    </row>
    <row r="129">
      <c r="A129" s="6">
        <v>45705.0</v>
      </c>
      <c r="B129" s="10"/>
      <c r="C129" s="7">
        <v>207290.0</v>
      </c>
      <c r="D129" s="7" t="s">
        <v>107</v>
      </c>
      <c r="E129" s="6">
        <v>45261.0</v>
      </c>
      <c r="F129" s="52">
        <f t="shared" si="1"/>
        <v>14</v>
      </c>
      <c r="G129" s="6">
        <v>45372.0</v>
      </c>
      <c r="H129" s="52">
        <f t="shared" si="2"/>
        <v>10</v>
      </c>
      <c r="I129" s="7" t="s">
        <v>56</v>
      </c>
      <c r="J129" s="10"/>
      <c r="K129" s="56"/>
      <c r="L129" s="10"/>
      <c r="M129" s="10"/>
      <c r="N129" s="7" t="s">
        <v>18</v>
      </c>
      <c r="O129" s="10"/>
    </row>
    <row r="130">
      <c r="A130" s="6">
        <v>45705.0</v>
      </c>
      <c r="B130" s="10"/>
      <c r="C130" s="7">
        <v>201549.0</v>
      </c>
      <c r="D130" s="7" t="s">
        <v>107</v>
      </c>
      <c r="E130" s="6">
        <v>45292.0</v>
      </c>
      <c r="F130" s="52">
        <f t="shared" si="1"/>
        <v>13</v>
      </c>
      <c r="G130" s="6">
        <v>45330.0</v>
      </c>
      <c r="H130" s="52">
        <f t="shared" si="2"/>
        <v>12</v>
      </c>
      <c r="I130" s="7" t="s">
        <v>48</v>
      </c>
      <c r="J130" s="10"/>
      <c r="K130" s="56"/>
      <c r="L130" s="10"/>
      <c r="M130" s="10"/>
      <c r="N130" s="7" t="s">
        <v>18</v>
      </c>
      <c r="O130" s="10"/>
    </row>
    <row r="131">
      <c r="A131" s="6">
        <v>45705.0</v>
      </c>
      <c r="B131" s="10"/>
      <c r="C131" s="7">
        <v>226618.0</v>
      </c>
      <c r="D131" s="7" t="s">
        <v>107</v>
      </c>
      <c r="E131" s="6">
        <v>45352.0</v>
      </c>
      <c r="F131" s="52">
        <f t="shared" si="1"/>
        <v>11</v>
      </c>
      <c r="G131" s="6">
        <v>45548.0</v>
      </c>
      <c r="H131" s="52">
        <f t="shared" si="2"/>
        <v>5</v>
      </c>
      <c r="I131" s="7" t="s">
        <v>69</v>
      </c>
      <c r="J131" s="10"/>
      <c r="K131" s="56"/>
      <c r="L131" s="10"/>
      <c r="M131" s="10"/>
      <c r="N131" s="7" t="s">
        <v>18</v>
      </c>
      <c r="O131" s="10"/>
    </row>
    <row r="132">
      <c r="A132" s="6">
        <v>45705.0</v>
      </c>
      <c r="B132" s="10"/>
      <c r="C132" s="7">
        <v>233191.0</v>
      </c>
      <c r="D132" s="7" t="s">
        <v>107</v>
      </c>
      <c r="E132" s="6">
        <v>45505.0</v>
      </c>
      <c r="F132" s="52">
        <f t="shared" si="1"/>
        <v>6</v>
      </c>
      <c r="G132" s="6">
        <v>45600.0</v>
      </c>
      <c r="H132" s="52">
        <f t="shared" si="2"/>
        <v>3</v>
      </c>
      <c r="I132" s="7" t="s">
        <v>69</v>
      </c>
      <c r="J132" s="10"/>
      <c r="K132" s="56"/>
      <c r="L132" s="10"/>
      <c r="M132" s="10"/>
      <c r="N132" s="7" t="s">
        <v>18</v>
      </c>
      <c r="O132" s="10"/>
    </row>
    <row r="133">
      <c r="A133" s="6">
        <v>45705.0</v>
      </c>
      <c r="B133" s="10"/>
      <c r="C133" s="7">
        <v>233735.0</v>
      </c>
      <c r="D133" s="7" t="s">
        <v>107</v>
      </c>
      <c r="E133" s="6">
        <v>45536.0</v>
      </c>
      <c r="F133" s="52">
        <f t="shared" si="1"/>
        <v>5</v>
      </c>
      <c r="G133" s="6">
        <v>45543.0</v>
      </c>
      <c r="H133" s="52">
        <f t="shared" si="2"/>
        <v>5</v>
      </c>
      <c r="I133" s="7" t="s">
        <v>57</v>
      </c>
      <c r="J133" s="10"/>
      <c r="K133" s="56"/>
      <c r="L133" s="10"/>
      <c r="M133" s="10"/>
      <c r="N133" s="7" t="s">
        <v>18</v>
      </c>
      <c r="O133" s="10"/>
    </row>
    <row r="134">
      <c r="A134" s="6">
        <v>45705.0</v>
      </c>
      <c r="B134" s="10"/>
      <c r="C134" s="7">
        <v>198054.0</v>
      </c>
      <c r="D134" s="7" t="s">
        <v>109</v>
      </c>
      <c r="E134" s="6">
        <v>45139.0</v>
      </c>
      <c r="F134" s="52">
        <f t="shared" si="1"/>
        <v>18</v>
      </c>
      <c r="G134" s="6">
        <v>45303.0</v>
      </c>
      <c r="H134" s="52">
        <f t="shared" si="2"/>
        <v>13</v>
      </c>
      <c r="I134" s="7" t="s">
        <v>57</v>
      </c>
      <c r="J134" s="10"/>
      <c r="K134" s="56"/>
      <c r="L134" s="10"/>
      <c r="M134" s="10"/>
      <c r="N134" s="7" t="s">
        <v>18</v>
      </c>
      <c r="O134" s="10"/>
    </row>
    <row r="135">
      <c r="A135" s="6">
        <v>45705.0</v>
      </c>
      <c r="B135" s="10"/>
      <c r="C135" s="7">
        <v>157623.0</v>
      </c>
      <c r="D135" s="7" t="s">
        <v>109</v>
      </c>
      <c r="E135" s="6">
        <v>44774.0</v>
      </c>
      <c r="F135" s="52">
        <f t="shared" si="1"/>
        <v>30</v>
      </c>
      <c r="G135" s="6">
        <v>44946.0</v>
      </c>
      <c r="H135" s="52">
        <f t="shared" si="2"/>
        <v>24</v>
      </c>
      <c r="I135" s="7" t="s">
        <v>44</v>
      </c>
      <c r="J135" s="10"/>
      <c r="K135" s="56"/>
      <c r="L135" s="10"/>
      <c r="M135" s="10"/>
      <c r="N135" s="7" t="s">
        <v>18</v>
      </c>
      <c r="O135" s="10"/>
    </row>
    <row r="136">
      <c r="A136" s="6">
        <v>45705.0</v>
      </c>
      <c r="B136" s="10"/>
      <c r="C136" s="7">
        <v>204238.0</v>
      </c>
      <c r="D136" s="7" t="s">
        <v>109</v>
      </c>
      <c r="E136" s="6">
        <v>45323.0</v>
      </c>
      <c r="F136" s="52">
        <f t="shared" si="1"/>
        <v>12</v>
      </c>
      <c r="G136" s="6">
        <v>45358.0</v>
      </c>
      <c r="H136" s="52">
        <f t="shared" si="2"/>
        <v>11</v>
      </c>
      <c r="I136" s="7" t="s">
        <v>60</v>
      </c>
      <c r="J136" s="10"/>
      <c r="K136" s="56"/>
      <c r="L136" s="10"/>
      <c r="M136" s="10"/>
      <c r="N136" s="7" t="s">
        <v>18</v>
      </c>
      <c r="O136" s="10"/>
    </row>
    <row r="137">
      <c r="A137" s="6">
        <v>45705.0</v>
      </c>
      <c r="B137" s="10"/>
      <c r="C137" s="7">
        <v>217842.0</v>
      </c>
      <c r="D137" s="7" t="s">
        <v>109</v>
      </c>
      <c r="E137" s="6">
        <v>45413.0</v>
      </c>
      <c r="F137" s="52">
        <f t="shared" si="1"/>
        <v>9</v>
      </c>
      <c r="G137" s="6">
        <v>45455.0</v>
      </c>
      <c r="H137" s="52">
        <f t="shared" si="2"/>
        <v>8</v>
      </c>
      <c r="I137" s="7" t="s">
        <v>44</v>
      </c>
      <c r="J137" s="10"/>
      <c r="K137" s="56"/>
      <c r="L137" s="10"/>
      <c r="M137" s="10"/>
      <c r="N137" s="7" t="s">
        <v>18</v>
      </c>
      <c r="O137" s="10"/>
    </row>
    <row r="138">
      <c r="A138" s="6">
        <v>45705.0</v>
      </c>
      <c r="B138" s="10"/>
      <c r="C138" s="7">
        <v>142913.0</v>
      </c>
      <c r="D138" s="7" t="s">
        <v>110</v>
      </c>
      <c r="E138" s="6">
        <v>44743.0</v>
      </c>
      <c r="F138" s="52">
        <f t="shared" si="1"/>
        <v>31</v>
      </c>
      <c r="G138" s="6">
        <v>44753.0</v>
      </c>
      <c r="H138" s="52">
        <f t="shared" si="2"/>
        <v>31</v>
      </c>
      <c r="I138" s="7" t="s">
        <v>41</v>
      </c>
      <c r="J138" s="10"/>
      <c r="K138" s="56"/>
      <c r="L138" s="10"/>
      <c r="M138" s="10"/>
      <c r="N138" s="7" t="s">
        <v>18</v>
      </c>
      <c r="O138" s="10"/>
    </row>
    <row r="139">
      <c r="A139" s="6">
        <v>45705.0</v>
      </c>
      <c r="B139" s="10"/>
      <c r="C139" s="7">
        <v>150243.0</v>
      </c>
      <c r="D139" s="7" t="s">
        <v>110</v>
      </c>
      <c r="E139" s="6">
        <v>44958.0</v>
      </c>
      <c r="F139" s="52">
        <f t="shared" si="1"/>
        <v>24</v>
      </c>
      <c r="G139" s="6">
        <v>44995.0</v>
      </c>
      <c r="H139" s="52">
        <f t="shared" si="2"/>
        <v>23</v>
      </c>
      <c r="I139" s="7" t="s">
        <v>41</v>
      </c>
      <c r="J139" s="10"/>
      <c r="K139" s="56"/>
      <c r="L139" s="10"/>
      <c r="M139" s="10"/>
      <c r="N139" s="7" t="s">
        <v>18</v>
      </c>
      <c r="O139" s="10"/>
    </row>
    <row r="140">
      <c r="A140" s="6">
        <v>45705.0</v>
      </c>
      <c r="B140" s="10"/>
      <c r="C140" s="7">
        <v>192208.0</v>
      </c>
      <c r="D140" s="7" t="s">
        <v>110</v>
      </c>
      <c r="E140" s="6">
        <v>45200.0</v>
      </c>
      <c r="F140" s="52">
        <f t="shared" si="1"/>
        <v>16</v>
      </c>
      <c r="G140" s="6">
        <v>45303.0</v>
      </c>
      <c r="H140" s="52">
        <f t="shared" si="2"/>
        <v>13</v>
      </c>
      <c r="I140" s="7" t="s">
        <v>69</v>
      </c>
      <c r="J140" s="10"/>
      <c r="K140" s="56"/>
      <c r="L140" s="10"/>
      <c r="M140" s="10"/>
      <c r="N140" s="7" t="s">
        <v>18</v>
      </c>
      <c r="O140" s="10"/>
    </row>
    <row r="141">
      <c r="A141" s="6">
        <v>45705.0</v>
      </c>
      <c r="B141" s="10"/>
      <c r="C141" s="7">
        <v>191823.0</v>
      </c>
      <c r="D141" s="7" t="s">
        <v>110</v>
      </c>
      <c r="E141" s="6">
        <v>45261.0</v>
      </c>
      <c r="F141" s="52">
        <f t="shared" si="1"/>
        <v>14</v>
      </c>
      <c r="G141" s="6">
        <v>45341.0</v>
      </c>
      <c r="H141" s="52">
        <f t="shared" si="2"/>
        <v>11</v>
      </c>
      <c r="I141" s="7" t="s">
        <v>56</v>
      </c>
      <c r="J141" s="10"/>
      <c r="K141" s="56"/>
      <c r="L141" s="10"/>
      <c r="M141" s="10"/>
      <c r="N141" s="7" t="s">
        <v>18</v>
      </c>
      <c r="O141" s="10"/>
    </row>
    <row r="142">
      <c r="A142" s="6">
        <v>45705.0</v>
      </c>
      <c r="B142" s="10"/>
      <c r="C142" s="7">
        <v>202463.0</v>
      </c>
      <c r="D142" s="7" t="s">
        <v>110</v>
      </c>
      <c r="E142" s="6">
        <v>45323.0</v>
      </c>
      <c r="F142" s="52">
        <f t="shared" si="1"/>
        <v>12</v>
      </c>
      <c r="G142" s="6">
        <v>45337.0</v>
      </c>
      <c r="H142" s="52">
        <f t="shared" si="2"/>
        <v>12</v>
      </c>
      <c r="I142" s="7" t="s">
        <v>57</v>
      </c>
      <c r="J142" s="10"/>
      <c r="K142" s="56"/>
      <c r="L142" s="10"/>
      <c r="M142" s="10"/>
      <c r="N142" s="7" t="s">
        <v>18</v>
      </c>
      <c r="O142" s="10"/>
    </row>
    <row r="143">
      <c r="A143" s="6">
        <v>45705.0</v>
      </c>
      <c r="B143" s="10"/>
      <c r="C143" s="7">
        <v>217199.0</v>
      </c>
      <c r="D143" s="7" t="s">
        <v>110</v>
      </c>
      <c r="E143" s="6">
        <v>45170.0</v>
      </c>
      <c r="F143" s="52">
        <f t="shared" si="1"/>
        <v>17</v>
      </c>
      <c r="G143" s="6">
        <v>45453.0</v>
      </c>
      <c r="H143" s="52">
        <f t="shared" si="2"/>
        <v>8</v>
      </c>
      <c r="I143" s="7" t="s">
        <v>57</v>
      </c>
      <c r="J143" s="10"/>
      <c r="K143" s="56"/>
      <c r="L143" s="10"/>
      <c r="M143" s="10"/>
      <c r="N143" s="7" t="s">
        <v>18</v>
      </c>
      <c r="O143" s="10"/>
    </row>
    <row r="144">
      <c r="A144" s="6">
        <v>45705.0</v>
      </c>
      <c r="B144" s="10"/>
      <c r="C144" s="7">
        <v>214087.0</v>
      </c>
      <c r="D144" s="7" t="s">
        <v>110</v>
      </c>
      <c r="E144" s="6">
        <v>45383.0</v>
      </c>
      <c r="F144" s="52">
        <f t="shared" si="1"/>
        <v>10</v>
      </c>
      <c r="G144" s="6">
        <v>45425.0</v>
      </c>
      <c r="H144" s="52">
        <f t="shared" si="2"/>
        <v>9</v>
      </c>
      <c r="I144" s="7" t="s">
        <v>57</v>
      </c>
      <c r="J144" s="10"/>
      <c r="K144" s="56"/>
      <c r="L144" s="10"/>
      <c r="M144" s="10"/>
      <c r="N144" s="7" t="s">
        <v>18</v>
      </c>
      <c r="O144" s="10"/>
    </row>
    <row r="145">
      <c r="A145" s="6">
        <v>45705.0</v>
      </c>
      <c r="B145" s="10"/>
      <c r="C145" s="7">
        <v>228548.0</v>
      </c>
      <c r="D145" s="7" t="s">
        <v>110</v>
      </c>
      <c r="E145" s="6">
        <v>45383.0</v>
      </c>
      <c r="F145" s="52">
        <f t="shared" si="1"/>
        <v>10</v>
      </c>
      <c r="G145" s="6">
        <v>45554.0</v>
      </c>
      <c r="H145" s="52">
        <f t="shared" si="2"/>
        <v>4</v>
      </c>
      <c r="I145" s="7" t="s">
        <v>57</v>
      </c>
      <c r="J145" s="10"/>
      <c r="K145" s="56"/>
      <c r="L145" s="10"/>
      <c r="M145" s="10"/>
      <c r="N145" s="7" t="s">
        <v>18</v>
      </c>
      <c r="O145" s="10"/>
    </row>
    <row r="146">
      <c r="A146" s="6">
        <v>45705.0</v>
      </c>
      <c r="B146" s="10"/>
      <c r="C146" s="7">
        <v>199301.0</v>
      </c>
      <c r="D146" s="7" t="s">
        <v>110</v>
      </c>
      <c r="E146" s="6">
        <v>45261.0</v>
      </c>
      <c r="F146" s="52">
        <f t="shared" si="1"/>
        <v>14</v>
      </c>
      <c r="G146" s="6">
        <v>45315.0</v>
      </c>
      <c r="H146" s="52">
        <f t="shared" si="2"/>
        <v>12</v>
      </c>
      <c r="I146" s="7" t="s">
        <v>56</v>
      </c>
      <c r="J146" s="10"/>
      <c r="K146" s="56"/>
      <c r="L146" s="10"/>
      <c r="M146" s="10"/>
      <c r="N146" s="7" t="s">
        <v>18</v>
      </c>
      <c r="O146" s="10"/>
    </row>
    <row r="147">
      <c r="A147" s="6">
        <v>45705.0</v>
      </c>
      <c r="B147" s="10"/>
      <c r="C147" s="7">
        <v>223904.0</v>
      </c>
      <c r="D147" s="7" t="s">
        <v>110</v>
      </c>
      <c r="E147" s="6">
        <v>45474.0</v>
      </c>
      <c r="F147" s="52">
        <f t="shared" si="1"/>
        <v>7</v>
      </c>
      <c r="G147" s="6">
        <v>45513.0</v>
      </c>
      <c r="H147" s="52">
        <f t="shared" si="2"/>
        <v>6</v>
      </c>
      <c r="I147" s="7" t="s">
        <v>57</v>
      </c>
      <c r="J147" s="10"/>
      <c r="K147" s="56"/>
      <c r="L147" s="10"/>
      <c r="M147" s="10"/>
      <c r="N147" s="7" t="s">
        <v>18</v>
      </c>
      <c r="O147" s="10"/>
    </row>
    <row r="148">
      <c r="A148" s="6">
        <v>45705.0</v>
      </c>
      <c r="B148" s="10"/>
      <c r="C148" s="7">
        <v>238556.0</v>
      </c>
      <c r="D148" s="7" t="s">
        <v>110</v>
      </c>
      <c r="E148" s="6">
        <v>45474.0</v>
      </c>
      <c r="F148" s="52">
        <f t="shared" si="1"/>
        <v>7</v>
      </c>
      <c r="G148" s="6">
        <v>45665.0</v>
      </c>
      <c r="H148" s="52">
        <f t="shared" si="2"/>
        <v>1</v>
      </c>
      <c r="I148" s="7" t="s">
        <v>57</v>
      </c>
      <c r="J148" s="10"/>
      <c r="K148" s="56"/>
      <c r="L148" s="10"/>
      <c r="M148" s="10"/>
      <c r="N148" s="7" t="s">
        <v>18</v>
      </c>
      <c r="O148" s="10"/>
    </row>
    <row r="149">
      <c r="A149" s="6">
        <v>45705.0</v>
      </c>
      <c r="B149" s="10"/>
      <c r="C149" s="7">
        <v>233073.0</v>
      </c>
      <c r="D149" s="7" t="s">
        <v>112</v>
      </c>
      <c r="E149" s="6">
        <v>45413.0</v>
      </c>
      <c r="F149" s="52">
        <f t="shared" si="1"/>
        <v>9</v>
      </c>
      <c r="G149" s="6">
        <v>45597.0</v>
      </c>
      <c r="H149" s="52">
        <f t="shared" si="2"/>
        <v>3</v>
      </c>
      <c r="I149" s="7" t="s">
        <v>60</v>
      </c>
      <c r="J149" s="10"/>
      <c r="K149" s="56"/>
      <c r="L149" s="10"/>
      <c r="M149" s="10"/>
      <c r="N149" s="7" t="s">
        <v>18</v>
      </c>
      <c r="O149" s="10"/>
    </row>
    <row r="150">
      <c r="A150" s="6">
        <v>45705.0</v>
      </c>
      <c r="B150" s="10"/>
      <c r="C150" s="7">
        <v>84537.0</v>
      </c>
      <c r="D150" s="7" t="s">
        <v>112</v>
      </c>
      <c r="E150" s="6">
        <v>44256.0</v>
      </c>
      <c r="F150" s="52">
        <f t="shared" si="1"/>
        <v>47</v>
      </c>
      <c r="G150" s="6">
        <v>44308.0</v>
      </c>
      <c r="H150" s="52">
        <f t="shared" si="2"/>
        <v>45</v>
      </c>
      <c r="I150" s="7" t="s">
        <v>44</v>
      </c>
      <c r="J150" s="10"/>
      <c r="K150" s="56"/>
      <c r="L150" s="10"/>
      <c r="M150" s="10"/>
      <c r="N150" s="7" t="s">
        <v>18</v>
      </c>
      <c r="O150" s="10"/>
    </row>
    <row r="151">
      <c r="A151" s="6">
        <v>45705.0</v>
      </c>
      <c r="B151" s="10"/>
      <c r="C151" s="7">
        <v>188494.0</v>
      </c>
      <c r="D151" s="7" t="s">
        <v>112</v>
      </c>
      <c r="E151" s="6">
        <v>45170.0</v>
      </c>
      <c r="F151" s="52">
        <f t="shared" si="1"/>
        <v>17</v>
      </c>
      <c r="G151" s="6">
        <v>45204.0</v>
      </c>
      <c r="H151" s="52">
        <f t="shared" si="2"/>
        <v>16</v>
      </c>
      <c r="I151" s="7" t="s">
        <v>60</v>
      </c>
      <c r="J151" s="10"/>
      <c r="K151" s="56"/>
      <c r="L151" s="10"/>
      <c r="M151" s="10"/>
      <c r="N151" s="7" t="s">
        <v>18</v>
      </c>
      <c r="O151" s="10"/>
    </row>
    <row r="152">
      <c r="A152" s="6">
        <v>45705.0</v>
      </c>
      <c r="B152" s="10"/>
      <c r="C152" s="7">
        <v>228330.0</v>
      </c>
      <c r="D152" s="7" t="s">
        <v>112</v>
      </c>
      <c r="E152" s="6">
        <v>45261.0</v>
      </c>
      <c r="F152" s="52">
        <f t="shared" si="1"/>
        <v>14</v>
      </c>
      <c r="G152" s="6">
        <v>45553.0</v>
      </c>
      <c r="H152" s="52">
        <f t="shared" si="2"/>
        <v>5</v>
      </c>
      <c r="I152" s="7" t="s">
        <v>56</v>
      </c>
      <c r="J152" s="10"/>
      <c r="K152" s="56"/>
      <c r="L152" s="10"/>
      <c r="M152" s="10"/>
      <c r="N152" s="7" t="s">
        <v>18</v>
      </c>
      <c r="O152" s="10"/>
    </row>
    <row r="153">
      <c r="A153" s="6">
        <v>45705.0</v>
      </c>
      <c r="B153" s="10"/>
      <c r="C153" s="7">
        <v>213258.0</v>
      </c>
      <c r="D153" s="7" t="s">
        <v>112</v>
      </c>
      <c r="E153" s="6">
        <v>45323.0</v>
      </c>
      <c r="F153" s="52">
        <f t="shared" si="1"/>
        <v>12</v>
      </c>
      <c r="G153" s="6">
        <v>45418.0</v>
      </c>
      <c r="H153" s="52">
        <f t="shared" si="2"/>
        <v>9</v>
      </c>
      <c r="I153" s="7" t="s">
        <v>60</v>
      </c>
      <c r="J153" s="10"/>
      <c r="K153" s="56"/>
      <c r="L153" s="10"/>
      <c r="M153" s="10"/>
      <c r="N153" s="7" t="s">
        <v>18</v>
      </c>
      <c r="O153" s="10"/>
    </row>
    <row r="154">
      <c r="A154" s="6">
        <v>45706.0</v>
      </c>
      <c r="B154" s="6">
        <v>45706.0</v>
      </c>
      <c r="C154" s="7">
        <v>188920.0</v>
      </c>
      <c r="D154" s="7" t="s">
        <v>112</v>
      </c>
      <c r="E154" s="6">
        <v>45170.0</v>
      </c>
      <c r="F154" s="52">
        <f t="shared" si="1"/>
        <v>17</v>
      </c>
      <c r="G154" s="9">
        <v>45209.0</v>
      </c>
      <c r="H154" s="52">
        <f t="shared" si="2"/>
        <v>16</v>
      </c>
      <c r="I154" s="7" t="s">
        <v>69</v>
      </c>
      <c r="J154" s="7" t="s">
        <v>90</v>
      </c>
      <c r="K154" s="53">
        <v>19000.0</v>
      </c>
      <c r="L154" s="10"/>
      <c r="M154" s="10"/>
      <c r="N154" s="7" t="s">
        <v>17</v>
      </c>
      <c r="O154" s="73">
        <v>12700.0</v>
      </c>
    </row>
    <row r="155">
      <c r="A155" s="6">
        <v>45705.0</v>
      </c>
      <c r="B155" s="10"/>
      <c r="C155" s="7">
        <v>151277.0</v>
      </c>
      <c r="D155" s="7" t="s">
        <v>114</v>
      </c>
      <c r="E155" s="6">
        <v>44835.0</v>
      </c>
      <c r="F155" s="52">
        <f t="shared" si="1"/>
        <v>28</v>
      </c>
      <c r="G155" s="9">
        <v>44882.0</v>
      </c>
      <c r="H155" s="52">
        <f t="shared" si="2"/>
        <v>27</v>
      </c>
      <c r="I155" s="7" t="s">
        <v>41</v>
      </c>
      <c r="J155" s="10"/>
      <c r="K155" s="56"/>
      <c r="L155" s="10"/>
      <c r="M155" s="10"/>
      <c r="N155" s="7" t="s">
        <v>18</v>
      </c>
      <c r="O155" s="10"/>
    </row>
    <row r="156">
      <c r="A156" s="6">
        <v>45705.0</v>
      </c>
      <c r="B156" s="10"/>
      <c r="C156" s="7">
        <v>139894.0</v>
      </c>
      <c r="D156" s="7" t="s">
        <v>114</v>
      </c>
      <c r="E156" s="6">
        <v>44927.0</v>
      </c>
      <c r="F156" s="52">
        <f t="shared" si="1"/>
        <v>25</v>
      </c>
      <c r="G156" s="6">
        <v>45094.0</v>
      </c>
      <c r="H156" s="52">
        <f t="shared" si="2"/>
        <v>20</v>
      </c>
      <c r="I156" s="7" t="s">
        <v>41</v>
      </c>
      <c r="J156" s="10"/>
      <c r="K156" s="56"/>
      <c r="L156" s="10"/>
      <c r="M156" s="10"/>
      <c r="N156" s="7" t="s">
        <v>18</v>
      </c>
      <c r="O156" s="10"/>
    </row>
    <row r="157">
      <c r="A157" s="6">
        <v>45705.0</v>
      </c>
      <c r="B157" s="10"/>
      <c r="C157" s="7">
        <v>198257.0</v>
      </c>
      <c r="D157" s="7" t="s">
        <v>114</v>
      </c>
      <c r="E157" s="6">
        <v>45261.0</v>
      </c>
      <c r="F157" s="52">
        <f t="shared" si="1"/>
        <v>14</v>
      </c>
      <c r="G157" s="6">
        <v>45303.0</v>
      </c>
      <c r="H157" s="52">
        <f t="shared" si="2"/>
        <v>13</v>
      </c>
      <c r="I157" s="7" t="s">
        <v>69</v>
      </c>
      <c r="J157" s="10"/>
      <c r="K157" s="56"/>
      <c r="L157" s="10"/>
      <c r="M157" s="10"/>
      <c r="N157" s="7" t="s">
        <v>18</v>
      </c>
      <c r="O157" s="10"/>
    </row>
    <row r="158">
      <c r="A158" s="6">
        <v>45705.0</v>
      </c>
      <c r="B158" s="10"/>
      <c r="C158" s="7">
        <v>220309.0</v>
      </c>
      <c r="D158" s="7" t="s">
        <v>114</v>
      </c>
      <c r="E158" s="6">
        <v>45444.0</v>
      </c>
      <c r="F158" s="52">
        <f t="shared" si="1"/>
        <v>8</v>
      </c>
      <c r="G158" s="6">
        <v>45477.0</v>
      </c>
      <c r="H158" s="52">
        <f t="shared" si="2"/>
        <v>7</v>
      </c>
      <c r="I158" s="7" t="s">
        <v>57</v>
      </c>
      <c r="J158" s="10"/>
      <c r="K158" s="56"/>
      <c r="L158" s="10"/>
      <c r="M158" s="10"/>
      <c r="N158" s="7" t="s">
        <v>18</v>
      </c>
      <c r="O158" s="10"/>
    </row>
    <row r="159">
      <c r="A159" s="6">
        <v>45705.0</v>
      </c>
      <c r="B159" s="10"/>
      <c r="C159" s="7">
        <v>214974.0</v>
      </c>
      <c r="D159" s="7" t="s">
        <v>114</v>
      </c>
      <c r="E159" s="6">
        <v>45474.0</v>
      </c>
      <c r="F159" s="52">
        <f t="shared" si="1"/>
        <v>7</v>
      </c>
      <c r="G159" s="6">
        <v>45509.0</v>
      </c>
      <c r="H159" s="52">
        <f t="shared" si="2"/>
        <v>6</v>
      </c>
      <c r="I159" s="7" t="s">
        <v>57</v>
      </c>
      <c r="J159" s="10"/>
      <c r="K159" s="56"/>
      <c r="L159" s="10"/>
      <c r="M159" s="10"/>
      <c r="N159" s="7" t="s">
        <v>18</v>
      </c>
      <c r="O159" s="10"/>
    </row>
    <row r="160">
      <c r="A160" s="6">
        <v>45705.0</v>
      </c>
      <c r="B160" s="10"/>
      <c r="C160" s="7">
        <v>225490.0</v>
      </c>
      <c r="D160" s="7" t="s">
        <v>114</v>
      </c>
      <c r="E160" s="6">
        <v>45474.0</v>
      </c>
      <c r="F160" s="52">
        <f t="shared" si="1"/>
        <v>7</v>
      </c>
      <c r="G160" s="6">
        <v>45525.0</v>
      </c>
      <c r="H160" s="52">
        <f t="shared" si="2"/>
        <v>5</v>
      </c>
      <c r="I160" s="7" t="s">
        <v>57</v>
      </c>
      <c r="J160" s="10"/>
      <c r="K160" s="56"/>
      <c r="L160" s="10"/>
      <c r="M160" s="10"/>
      <c r="N160" s="7" t="s">
        <v>18</v>
      </c>
      <c r="O160" s="10"/>
    </row>
    <row r="161">
      <c r="A161" s="6">
        <v>45705.0</v>
      </c>
      <c r="B161" s="10"/>
      <c r="C161" s="7">
        <v>226572.0</v>
      </c>
      <c r="D161" s="7" t="s">
        <v>114</v>
      </c>
      <c r="E161" s="6">
        <v>45474.0</v>
      </c>
      <c r="F161" s="52">
        <f t="shared" si="1"/>
        <v>7</v>
      </c>
      <c r="G161" s="6">
        <v>45537.0</v>
      </c>
      <c r="H161" s="52">
        <f t="shared" si="2"/>
        <v>5</v>
      </c>
      <c r="I161" s="7" t="s">
        <v>89</v>
      </c>
      <c r="J161" s="10"/>
      <c r="K161" s="56"/>
      <c r="L161" s="10"/>
      <c r="M161" s="10"/>
      <c r="N161" s="7" t="s">
        <v>18</v>
      </c>
      <c r="O161" s="10"/>
    </row>
    <row r="162">
      <c r="A162" s="6">
        <v>45705.0</v>
      </c>
      <c r="B162" s="10"/>
      <c r="C162" s="7">
        <v>144764.0</v>
      </c>
      <c r="D162" s="7" t="s">
        <v>116</v>
      </c>
      <c r="E162" s="6">
        <v>44774.0</v>
      </c>
      <c r="F162" s="52">
        <f t="shared" si="1"/>
        <v>30</v>
      </c>
      <c r="G162" s="6">
        <v>44805.0</v>
      </c>
      <c r="H162" s="52">
        <f t="shared" si="2"/>
        <v>29</v>
      </c>
      <c r="I162" s="7" t="s">
        <v>117</v>
      </c>
      <c r="J162" s="10"/>
      <c r="K162" s="56"/>
      <c r="L162" s="10"/>
      <c r="M162" s="10"/>
      <c r="N162" s="7" t="s">
        <v>18</v>
      </c>
      <c r="O162" s="10"/>
    </row>
    <row r="163">
      <c r="A163" s="6">
        <v>45705.0</v>
      </c>
      <c r="B163" s="10"/>
      <c r="C163" s="7">
        <v>208184.0</v>
      </c>
      <c r="D163" s="7" t="s">
        <v>116</v>
      </c>
      <c r="E163" s="6">
        <v>45323.0</v>
      </c>
      <c r="F163" s="52">
        <f t="shared" si="1"/>
        <v>12</v>
      </c>
      <c r="G163" s="6">
        <v>45378.0</v>
      </c>
      <c r="H163" s="52">
        <f t="shared" si="2"/>
        <v>10</v>
      </c>
      <c r="I163" s="7" t="s">
        <v>69</v>
      </c>
      <c r="J163" s="10"/>
      <c r="K163" s="56"/>
      <c r="L163" s="10"/>
      <c r="M163" s="10"/>
      <c r="N163" s="7" t="s">
        <v>18</v>
      </c>
      <c r="O163" s="10"/>
    </row>
    <row r="164">
      <c r="A164" s="6">
        <v>45705.0</v>
      </c>
      <c r="B164" s="10"/>
      <c r="C164" s="7">
        <v>162999.0</v>
      </c>
      <c r="D164" s="7" t="s">
        <v>116</v>
      </c>
      <c r="E164" s="6">
        <v>44927.0</v>
      </c>
      <c r="F164" s="52">
        <f t="shared" si="1"/>
        <v>25</v>
      </c>
      <c r="G164" s="6">
        <v>44993.0</v>
      </c>
      <c r="H164" s="52">
        <f t="shared" si="2"/>
        <v>23</v>
      </c>
      <c r="I164" s="7" t="s">
        <v>60</v>
      </c>
      <c r="J164" s="10"/>
      <c r="K164" s="56"/>
      <c r="L164" s="10"/>
      <c r="M164" s="10"/>
      <c r="N164" s="7" t="s">
        <v>18</v>
      </c>
      <c r="O164" s="10"/>
    </row>
    <row r="165">
      <c r="A165" s="6">
        <v>45705.0</v>
      </c>
      <c r="B165" s="10"/>
      <c r="C165" s="7">
        <v>237393.0</v>
      </c>
      <c r="D165" s="7" t="s">
        <v>116</v>
      </c>
      <c r="E165" s="6">
        <v>45444.0</v>
      </c>
      <c r="F165" s="52">
        <f t="shared" si="1"/>
        <v>8</v>
      </c>
      <c r="G165" s="9">
        <v>45643.0</v>
      </c>
      <c r="H165" s="52">
        <f t="shared" si="2"/>
        <v>2</v>
      </c>
      <c r="I165" s="7" t="s">
        <v>69</v>
      </c>
      <c r="J165" s="10"/>
      <c r="K165" s="56"/>
      <c r="L165" s="10"/>
      <c r="M165" s="10"/>
      <c r="N165" s="7" t="s">
        <v>18</v>
      </c>
      <c r="O165" s="10"/>
    </row>
    <row r="166">
      <c r="A166" s="6">
        <v>45705.0</v>
      </c>
      <c r="B166" s="10"/>
      <c r="C166" s="7">
        <v>180604.0</v>
      </c>
      <c r="D166" s="7" t="s">
        <v>118</v>
      </c>
      <c r="E166" s="6">
        <v>44986.0</v>
      </c>
      <c r="F166" s="52">
        <f t="shared" si="1"/>
        <v>23</v>
      </c>
      <c r="G166" s="6">
        <v>45139.0</v>
      </c>
      <c r="H166" s="52">
        <f t="shared" si="2"/>
        <v>18</v>
      </c>
      <c r="I166" s="7" t="s">
        <v>60</v>
      </c>
      <c r="J166" s="10"/>
      <c r="K166" s="56"/>
      <c r="L166" s="10"/>
      <c r="M166" s="10"/>
      <c r="N166" s="7" t="s">
        <v>18</v>
      </c>
      <c r="O166" s="10"/>
    </row>
    <row r="167">
      <c r="A167" s="6">
        <v>45705.0</v>
      </c>
      <c r="B167" s="10"/>
      <c r="C167" s="7">
        <v>196159.0</v>
      </c>
      <c r="D167" s="7" t="s">
        <v>118</v>
      </c>
      <c r="E167" s="6">
        <v>45231.0</v>
      </c>
      <c r="F167" s="52">
        <f t="shared" si="1"/>
        <v>15</v>
      </c>
      <c r="G167" s="9">
        <v>45275.0</v>
      </c>
      <c r="H167" s="52">
        <f t="shared" si="2"/>
        <v>14</v>
      </c>
      <c r="I167" s="7" t="s">
        <v>60</v>
      </c>
      <c r="J167" s="10"/>
      <c r="K167" s="56"/>
      <c r="L167" s="10"/>
      <c r="M167" s="10"/>
      <c r="N167" s="7" t="s">
        <v>18</v>
      </c>
      <c r="O167" s="10"/>
    </row>
    <row r="168">
      <c r="A168" s="6">
        <v>45705.0</v>
      </c>
      <c r="B168" s="10"/>
      <c r="C168" s="7">
        <v>228232.0</v>
      </c>
      <c r="D168" s="7" t="s">
        <v>118</v>
      </c>
      <c r="E168" s="6">
        <v>45505.0</v>
      </c>
      <c r="F168" s="52">
        <f t="shared" si="1"/>
        <v>6</v>
      </c>
      <c r="G168" s="6">
        <v>45552.0</v>
      </c>
      <c r="H168" s="52">
        <f t="shared" si="2"/>
        <v>5</v>
      </c>
      <c r="I168" s="7" t="s">
        <v>69</v>
      </c>
      <c r="J168" s="10"/>
      <c r="K168" s="56"/>
      <c r="L168" s="10"/>
      <c r="M168" s="10"/>
      <c r="N168" s="7" t="s">
        <v>18</v>
      </c>
      <c r="O168" s="10"/>
    </row>
    <row r="169">
      <c r="A169" s="6">
        <v>45705.0</v>
      </c>
      <c r="B169" s="10"/>
      <c r="C169" s="7">
        <v>228812.0</v>
      </c>
      <c r="D169" s="7" t="s">
        <v>118</v>
      </c>
      <c r="E169" s="6">
        <v>45505.0</v>
      </c>
      <c r="F169" s="52">
        <f t="shared" si="1"/>
        <v>6</v>
      </c>
      <c r="G169" s="6">
        <v>45558.0</v>
      </c>
      <c r="H169" s="52">
        <f t="shared" si="2"/>
        <v>4</v>
      </c>
      <c r="I169" s="7" t="s">
        <v>69</v>
      </c>
      <c r="J169" s="10"/>
      <c r="K169" s="56"/>
      <c r="L169" s="10"/>
      <c r="M169" s="10"/>
      <c r="N169" s="7" t="s">
        <v>18</v>
      </c>
      <c r="O169" s="10"/>
    </row>
    <row r="170">
      <c r="A170" s="6">
        <v>45705.0</v>
      </c>
      <c r="B170" s="10"/>
      <c r="C170" s="7">
        <v>230587.0</v>
      </c>
      <c r="D170" s="7" t="s">
        <v>118</v>
      </c>
      <c r="E170" s="6">
        <v>45474.0</v>
      </c>
      <c r="F170" s="52">
        <f t="shared" si="1"/>
        <v>7</v>
      </c>
      <c r="G170" s="9">
        <v>45575.0</v>
      </c>
      <c r="H170" s="52">
        <f t="shared" si="2"/>
        <v>4</v>
      </c>
      <c r="I170" s="7" t="s">
        <v>60</v>
      </c>
      <c r="J170" s="10"/>
      <c r="K170" s="56"/>
      <c r="L170" s="10"/>
      <c r="M170" s="10"/>
      <c r="N170" s="7" t="s">
        <v>18</v>
      </c>
      <c r="O170" s="10"/>
    </row>
    <row r="171">
      <c r="A171" s="6">
        <v>45705.0</v>
      </c>
      <c r="B171" s="10"/>
      <c r="C171" s="7">
        <v>140589.0</v>
      </c>
      <c r="D171" s="7" t="s">
        <v>120</v>
      </c>
      <c r="E171" s="6">
        <v>44531.0</v>
      </c>
      <c r="F171" s="52">
        <f t="shared" si="1"/>
        <v>38</v>
      </c>
      <c r="G171" s="6">
        <v>44789.0</v>
      </c>
      <c r="H171" s="52">
        <f t="shared" si="2"/>
        <v>30</v>
      </c>
      <c r="I171" s="7" t="s">
        <v>56</v>
      </c>
      <c r="J171" s="10"/>
      <c r="K171" s="56"/>
      <c r="L171" s="10"/>
      <c r="M171" s="10"/>
      <c r="N171" s="7" t="s">
        <v>18</v>
      </c>
      <c r="O171" s="10"/>
    </row>
    <row r="172">
      <c r="A172" s="6">
        <v>45705.0</v>
      </c>
      <c r="B172" s="10"/>
      <c r="C172" s="7">
        <v>196654.0</v>
      </c>
      <c r="D172" s="7" t="s">
        <v>120</v>
      </c>
      <c r="E172" s="6">
        <v>45261.0</v>
      </c>
      <c r="F172" s="52">
        <f t="shared" si="1"/>
        <v>14</v>
      </c>
      <c r="G172" s="9">
        <v>45282.0</v>
      </c>
      <c r="H172" s="52">
        <f t="shared" si="2"/>
        <v>13</v>
      </c>
      <c r="I172" s="7" t="s">
        <v>48</v>
      </c>
      <c r="J172" s="10"/>
      <c r="K172" s="56"/>
      <c r="L172" s="10"/>
      <c r="M172" s="10"/>
      <c r="N172" s="7" t="s">
        <v>18</v>
      </c>
      <c r="O172" s="10"/>
    </row>
    <row r="173">
      <c r="A173" s="6">
        <v>45705.0</v>
      </c>
      <c r="B173" s="10"/>
      <c r="C173" s="7">
        <v>219034.0</v>
      </c>
      <c r="D173" s="7" t="s">
        <v>120</v>
      </c>
      <c r="E173" s="6">
        <v>45323.0</v>
      </c>
      <c r="F173" s="52">
        <f t="shared" si="1"/>
        <v>12</v>
      </c>
      <c r="G173" s="6">
        <v>45469.0</v>
      </c>
      <c r="H173" s="52">
        <f t="shared" si="2"/>
        <v>7</v>
      </c>
      <c r="I173" s="7" t="s">
        <v>69</v>
      </c>
      <c r="J173" s="10"/>
      <c r="K173" s="56"/>
      <c r="L173" s="10"/>
      <c r="M173" s="10"/>
      <c r="N173" s="7" t="s">
        <v>18</v>
      </c>
      <c r="O173" s="10"/>
    </row>
    <row r="174">
      <c r="A174" s="6">
        <v>45705.0</v>
      </c>
      <c r="B174" s="10"/>
      <c r="C174" s="7">
        <v>225746.0</v>
      </c>
      <c r="D174" s="7" t="s">
        <v>120</v>
      </c>
      <c r="E174" s="6">
        <v>44713.0</v>
      </c>
      <c r="F174" s="52">
        <f t="shared" si="1"/>
        <v>32</v>
      </c>
      <c r="G174" s="6">
        <v>45526.0</v>
      </c>
      <c r="H174" s="52">
        <f t="shared" si="2"/>
        <v>5</v>
      </c>
      <c r="I174" s="7" t="s">
        <v>41</v>
      </c>
      <c r="J174" s="10"/>
      <c r="K174" s="56"/>
      <c r="L174" s="10"/>
      <c r="M174" s="10"/>
      <c r="N174" s="7" t="s">
        <v>18</v>
      </c>
      <c r="O174" s="10"/>
    </row>
    <row r="175">
      <c r="A175" s="6">
        <v>45705.0</v>
      </c>
      <c r="B175" s="10"/>
      <c r="C175" s="7">
        <v>219627.0</v>
      </c>
      <c r="D175" s="7" t="s">
        <v>120</v>
      </c>
      <c r="E175" s="6">
        <v>45413.0</v>
      </c>
      <c r="F175" s="52">
        <f t="shared" si="1"/>
        <v>9</v>
      </c>
      <c r="G175" s="6">
        <v>45471.0</v>
      </c>
      <c r="H175" s="52">
        <f t="shared" si="2"/>
        <v>7</v>
      </c>
      <c r="I175" s="7" t="s">
        <v>57</v>
      </c>
      <c r="J175" s="10"/>
      <c r="K175" s="56"/>
      <c r="L175" s="10"/>
      <c r="M175" s="10"/>
      <c r="N175" s="7" t="s">
        <v>18</v>
      </c>
      <c r="O175" s="10"/>
    </row>
    <row r="176">
      <c r="A176" s="6">
        <v>45705.0</v>
      </c>
      <c r="B176" s="10"/>
      <c r="C176" s="7">
        <v>217931.0</v>
      </c>
      <c r="D176" s="7" t="s">
        <v>120</v>
      </c>
      <c r="E176" s="6">
        <v>45413.0</v>
      </c>
      <c r="F176" s="52">
        <f t="shared" si="1"/>
        <v>9</v>
      </c>
      <c r="G176" s="6">
        <v>45463.0</v>
      </c>
      <c r="H176" s="52">
        <f t="shared" si="2"/>
        <v>7</v>
      </c>
      <c r="I176" s="7" t="s">
        <v>48</v>
      </c>
      <c r="J176" s="10"/>
      <c r="K176" s="56"/>
      <c r="L176" s="10"/>
      <c r="M176" s="10"/>
      <c r="N176" s="7" t="s">
        <v>18</v>
      </c>
      <c r="O176" s="10"/>
    </row>
    <row r="177">
      <c r="A177" s="6">
        <v>45705.0</v>
      </c>
      <c r="B177" s="10"/>
      <c r="C177" s="7">
        <v>130549.0</v>
      </c>
      <c r="D177" s="7" t="s">
        <v>102</v>
      </c>
      <c r="E177" s="6">
        <v>44652.0</v>
      </c>
      <c r="F177" s="52">
        <f t="shared" si="1"/>
        <v>34</v>
      </c>
      <c r="G177" s="6">
        <v>44711.0</v>
      </c>
      <c r="H177" s="52">
        <f t="shared" si="2"/>
        <v>32</v>
      </c>
      <c r="I177" s="7" t="s">
        <v>121</v>
      </c>
      <c r="J177" s="10"/>
      <c r="K177" s="56"/>
      <c r="L177" s="10"/>
      <c r="M177" s="10"/>
      <c r="N177" s="7" t="s">
        <v>18</v>
      </c>
      <c r="O177" s="10"/>
    </row>
    <row r="178">
      <c r="A178" s="6">
        <v>45705.0</v>
      </c>
      <c r="B178" s="10"/>
      <c r="C178" s="7">
        <v>143941.0</v>
      </c>
      <c r="D178" s="7" t="s">
        <v>68</v>
      </c>
      <c r="E178" s="6">
        <v>44743.0</v>
      </c>
      <c r="F178" s="52">
        <f t="shared" si="1"/>
        <v>31</v>
      </c>
      <c r="G178" s="6">
        <v>44805.0</v>
      </c>
      <c r="H178" s="52">
        <f t="shared" si="2"/>
        <v>29</v>
      </c>
      <c r="I178" s="7" t="s">
        <v>121</v>
      </c>
      <c r="J178" s="10"/>
      <c r="K178" s="56"/>
      <c r="L178" s="10"/>
      <c r="M178" s="10"/>
      <c r="N178" s="7" t="s">
        <v>18</v>
      </c>
      <c r="O178" s="10"/>
    </row>
    <row r="179">
      <c r="A179" s="6">
        <v>45705.0</v>
      </c>
      <c r="B179" s="10"/>
      <c r="C179" s="7">
        <v>145423.0</v>
      </c>
      <c r="D179" s="7" t="s">
        <v>107</v>
      </c>
      <c r="E179" s="6">
        <v>44805.0</v>
      </c>
      <c r="F179" s="52">
        <f t="shared" si="1"/>
        <v>29</v>
      </c>
      <c r="G179" s="6">
        <v>44837.0</v>
      </c>
      <c r="H179" s="52">
        <f t="shared" si="2"/>
        <v>28</v>
      </c>
      <c r="I179" s="7" t="s">
        <v>121</v>
      </c>
      <c r="J179" s="10"/>
      <c r="K179" s="56"/>
      <c r="L179" s="10"/>
      <c r="M179" s="10"/>
      <c r="N179" s="7" t="s">
        <v>18</v>
      </c>
      <c r="O179" s="10"/>
    </row>
    <row r="180">
      <c r="A180" s="6">
        <v>45705.0</v>
      </c>
      <c r="B180" s="10"/>
      <c r="C180" s="7">
        <v>69534.0</v>
      </c>
      <c r="D180" s="7" t="s">
        <v>93</v>
      </c>
      <c r="E180" s="6">
        <v>44105.0</v>
      </c>
      <c r="F180" s="52">
        <f t="shared" si="1"/>
        <v>52</v>
      </c>
      <c r="G180" s="6">
        <v>44136.0</v>
      </c>
      <c r="H180" s="52">
        <f t="shared" si="2"/>
        <v>51</v>
      </c>
      <c r="I180" s="7" t="s">
        <v>121</v>
      </c>
      <c r="J180" s="10"/>
      <c r="K180" s="56"/>
      <c r="L180" s="10"/>
      <c r="M180" s="10"/>
      <c r="N180" s="7" t="s">
        <v>18</v>
      </c>
      <c r="O180" s="10"/>
    </row>
    <row r="181">
      <c r="A181" s="6">
        <v>45705.0</v>
      </c>
      <c r="B181" s="10"/>
      <c r="C181" s="7">
        <v>150174.0</v>
      </c>
      <c r="D181" s="7" t="s">
        <v>87</v>
      </c>
      <c r="E181" s="6">
        <v>44287.0</v>
      </c>
      <c r="F181" s="52">
        <f t="shared" si="1"/>
        <v>46</v>
      </c>
      <c r="G181" s="6">
        <v>44873.0</v>
      </c>
      <c r="H181" s="52">
        <f t="shared" si="2"/>
        <v>27</v>
      </c>
      <c r="I181" s="7" t="s">
        <v>121</v>
      </c>
      <c r="J181" s="10"/>
      <c r="K181" s="56"/>
      <c r="L181" s="10"/>
      <c r="M181" s="10"/>
      <c r="N181" s="7" t="s">
        <v>18</v>
      </c>
      <c r="O181" s="10"/>
    </row>
    <row r="182">
      <c r="A182" s="6">
        <v>45705.0</v>
      </c>
      <c r="B182" s="10"/>
      <c r="C182" s="7">
        <v>67788.0</v>
      </c>
      <c r="D182" s="7" t="s">
        <v>102</v>
      </c>
      <c r="E182" s="6">
        <v>44013.0</v>
      </c>
      <c r="F182" s="52">
        <f t="shared" si="1"/>
        <v>55</v>
      </c>
      <c r="G182" s="6">
        <v>44105.0</v>
      </c>
      <c r="H182" s="52">
        <f t="shared" si="2"/>
        <v>52</v>
      </c>
      <c r="I182" s="7" t="s">
        <v>121</v>
      </c>
      <c r="J182" s="10"/>
      <c r="K182" s="56"/>
      <c r="L182" s="10"/>
      <c r="M182" s="10"/>
      <c r="N182" s="7" t="s">
        <v>18</v>
      </c>
      <c r="O182" s="10"/>
    </row>
    <row r="183">
      <c r="A183" s="6">
        <v>45705.0</v>
      </c>
      <c r="B183" s="10"/>
      <c r="C183" s="7">
        <v>160095.0</v>
      </c>
      <c r="D183" s="7" t="s">
        <v>92</v>
      </c>
      <c r="E183" s="10"/>
      <c r="F183" s="52">
        <f t="shared" si="1"/>
        <v>1501</v>
      </c>
      <c r="G183" s="10"/>
      <c r="H183" s="52">
        <f t="shared" si="2"/>
        <v>1501</v>
      </c>
      <c r="I183" s="7" t="s">
        <v>121</v>
      </c>
      <c r="J183" s="10"/>
      <c r="K183" s="56"/>
      <c r="L183" s="10"/>
      <c r="M183" s="10"/>
      <c r="N183" s="7" t="s">
        <v>18</v>
      </c>
      <c r="O183" s="10"/>
    </row>
    <row r="184">
      <c r="A184" s="6">
        <v>45705.0</v>
      </c>
      <c r="B184" s="10"/>
      <c r="C184" s="7">
        <v>116664.0</v>
      </c>
      <c r="D184" s="7" t="s">
        <v>83</v>
      </c>
      <c r="E184" s="6">
        <v>44378.0</v>
      </c>
      <c r="F184" s="52">
        <f t="shared" si="1"/>
        <v>43</v>
      </c>
      <c r="G184" s="6">
        <v>44611.0</v>
      </c>
      <c r="H184" s="52">
        <f t="shared" si="2"/>
        <v>35</v>
      </c>
      <c r="I184" s="7" t="s">
        <v>121</v>
      </c>
      <c r="J184" s="10"/>
      <c r="K184" s="56"/>
      <c r="L184" s="10"/>
      <c r="M184" s="10"/>
      <c r="N184" s="7" t="s">
        <v>18</v>
      </c>
      <c r="O184" s="10"/>
    </row>
    <row r="185">
      <c r="A185" s="6">
        <v>45705.0</v>
      </c>
      <c r="B185" s="10"/>
      <c r="C185" s="7">
        <v>56754.0</v>
      </c>
      <c r="D185" s="7" t="s">
        <v>87</v>
      </c>
      <c r="E185" s="6">
        <v>43831.0</v>
      </c>
      <c r="F185" s="52">
        <f t="shared" si="1"/>
        <v>61</v>
      </c>
      <c r="G185" s="6">
        <v>44013.0</v>
      </c>
      <c r="H185" s="52">
        <f t="shared" si="2"/>
        <v>55</v>
      </c>
      <c r="I185" s="7" t="s">
        <v>121</v>
      </c>
      <c r="J185" s="10"/>
      <c r="K185" s="56"/>
      <c r="L185" s="10"/>
      <c r="M185" s="10"/>
      <c r="N185" s="7" t="s">
        <v>18</v>
      </c>
      <c r="O185" s="10"/>
    </row>
    <row r="186">
      <c r="A186" s="6">
        <v>45705.0</v>
      </c>
      <c r="B186" s="10"/>
      <c r="C186" s="7">
        <v>60117.0</v>
      </c>
      <c r="D186" s="7" t="s">
        <v>43</v>
      </c>
      <c r="E186" s="6">
        <v>43862.0</v>
      </c>
      <c r="F186" s="52">
        <f t="shared" si="1"/>
        <v>60</v>
      </c>
      <c r="G186" s="6">
        <v>44050.0</v>
      </c>
      <c r="H186" s="52">
        <f t="shared" si="2"/>
        <v>54</v>
      </c>
      <c r="I186" s="7" t="s">
        <v>41</v>
      </c>
      <c r="J186" s="10"/>
      <c r="K186" s="56"/>
      <c r="L186" s="10"/>
      <c r="M186" s="10"/>
      <c r="N186" s="7" t="s">
        <v>18</v>
      </c>
      <c r="O186" s="10"/>
    </row>
    <row r="187">
      <c r="A187" s="6">
        <v>45705.0</v>
      </c>
      <c r="B187" s="10"/>
      <c r="C187" s="7">
        <v>205231.0</v>
      </c>
      <c r="D187" s="7" t="s">
        <v>54</v>
      </c>
      <c r="E187" s="6">
        <v>45200.0</v>
      </c>
      <c r="F187" s="52">
        <f t="shared" si="1"/>
        <v>16</v>
      </c>
      <c r="G187" s="6">
        <v>45359.0</v>
      </c>
      <c r="H187" s="52">
        <f t="shared" si="2"/>
        <v>11</v>
      </c>
      <c r="I187" s="7" t="s">
        <v>60</v>
      </c>
      <c r="J187" s="10"/>
      <c r="K187" s="56"/>
      <c r="L187" s="10"/>
      <c r="M187" s="10"/>
      <c r="N187" s="7" t="s">
        <v>18</v>
      </c>
      <c r="O187" s="10"/>
    </row>
    <row r="188">
      <c r="A188" s="6">
        <v>45705.0</v>
      </c>
      <c r="B188" s="10"/>
      <c r="C188" s="7">
        <v>210678.0</v>
      </c>
      <c r="D188" s="7" t="s">
        <v>110</v>
      </c>
      <c r="E188" s="6">
        <v>45323.0</v>
      </c>
      <c r="F188" s="52">
        <f t="shared" si="1"/>
        <v>12</v>
      </c>
      <c r="G188" s="6">
        <v>45398.0</v>
      </c>
      <c r="H188" s="52">
        <f t="shared" si="2"/>
        <v>10</v>
      </c>
      <c r="I188" s="7" t="s">
        <v>48</v>
      </c>
      <c r="J188" s="10"/>
      <c r="K188" s="56"/>
      <c r="L188" s="10"/>
      <c r="M188" s="10"/>
      <c r="N188" s="7" t="s">
        <v>18</v>
      </c>
      <c r="O188" s="10"/>
    </row>
    <row r="189">
      <c r="A189" s="6">
        <v>45705.0</v>
      </c>
      <c r="B189" s="10"/>
      <c r="C189" s="7">
        <v>131267.0</v>
      </c>
      <c r="D189" s="7" t="s">
        <v>82</v>
      </c>
      <c r="E189" s="6">
        <v>44682.0</v>
      </c>
      <c r="F189" s="52">
        <f t="shared" si="1"/>
        <v>33</v>
      </c>
      <c r="G189" s="6">
        <v>44725.0</v>
      </c>
      <c r="H189" s="52">
        <f t="shared" si="2"/>
        <v>32</v>
      </c>
      <c r="I189" s="7" t="s">
        <v>121</v>
      </c>
      <c r="J189" s="10"/>
      <c r="K189" s="56"/>
      <c r="L189" s="10"/>
      <c r="M189" s="10"/>
      <c r="N189" s="7" t="s">
        <v>18</v>
      </c>
      <c r="O189" s="10"/>
    </row>
    <row r="190">
      <c r="A190" s="6">
        <v>45705.0</v>
      </c>
      <c r="B190" s="10"/>
      <c r="C190" s="7">
        <v>219929.0</v>
      </c>
      <c r="D190" s="7" t="s">
        <v>105</v>
      </c>
      <c r="E190" s="6">
        <v>45444.0</v>
      </c>
      <c r="F190" s="52">
        <f t="shared" si="1"/>
        <v>8</v>
      </c>
      <c r="G190" s="6">
        <v>45477.0</v>
      </c>
      <c r="H190" s="52">
        <f t="shared" si="2"/>
        <v>7</v>
      </c>
      <c r="I190" s="7" t="s">
        <v>69</v>
      </c>
      <c r="J190" s="10"/>
      <c r="K190" s="56"/>
      <c r="L190" s="10"/>
      <c r="M190" s="10"/>
      <c r="N190" s="7" t="s">
        <v>18</v>
      </c>
      <c r="O190" s="10"/>
    </row>
    <row r="191">
      <c r="A191" s="6">
        <v>45705.0</v>
      </c>
      <c r="B191" s="10"/>
      <c r="C191" s="7">
        <v>232369.0</v>
      </c>
      <c r="D191" s="7" t="s">
        <v>68</v>
      </c>
      <c r="E191" s="6">
        <v>45474.0</v>
      </c>
      <c r="F191" s="52">
        <f t="shared" si="1"/>
        <v>7</v>
      </c>
      <c r="G191" s="9">
        <v>45590.0</v>
      </c>
      <c r="H191" s="52">
        <f t="shared" si="2"/>
        <v>3</v>
      </c>
      <c r="I191" s="7" t="s">
        <v>57</v>
      </c>
      <c r="J191" s="10"/>
      <c r="K191" s="56"/>
      <c r="L191" s="10"/>
      <c r="M191" s="10"/>
      <c r="N191" s="7" t="s">
        <v>18</v>
      </c>
      <c r="O191" s="10"/>
    </row>
    <row r="192">
      <c r="A192" s="6">
        <v>45705.0</v>
      </c>
      <c r="B192" s="10"/>
      <c r="C192" s="7">
        <v>181992.0</v>
      </c>
      <c r="D192" s="7" t="s">
        <v>87</v>
      </c>
      <c r="E192" s="6">
        <v>45139.0</v>
      </c>
      <c r="F192" s="52">
        <f t="shared" si="1"/>
        <v>18</v>
      </c>
      <c r="G192" s="6">
        <v>45156.0</v>
      </c>
      <c r="H192" s="52">
        <f t="shared" si="2"/>
        <v>18</v>
      </c>
      <c r="I192" s="7" t="s">
        <v>69</v>
      </c>
      <c r="J192" s="10"/>
      <c r="K192" s="56"/>
      <c r="L192" s="10"/>
      <c r="M192" s="10"/>
      <c r="N192" s="7" t="s">
        <v>18</v>
      </c>
      <c r="O192" s="10"/>
    </row>
    <row r="193">
      <c r="A193" s="6">
        <v>45705.0</v>
      </c>
      <c r="B193" s="10"/>
      <c r="C193" s="7">
        <v>168966.0</v>
      </c>
      <c r="D193" s="7" t="s">
        <v>112</v>
      </c>
      <c r="E193" s="6">
        <v>44805.0</v>
      </c>
      <c r="F193" s="52">
        <f t="shared" si="1"/>
        <v>29</v>
      </c>
      <c r="G193" s="6">
        <v>45043.0</v>
      </c>
      <c r="H193" s="52">
        <f t="shared" si="2"/>
        <v>21</v>
      </c>
      <c r="I193" s="7" t="s">
        <v>60</v>
      </c>
      <c r="J193" s="10"/>
      <c r="K193" s="56"/>
      <c r="L193" s="10"/>
      <c r="M193" s="10"/>
      <c r="N193" s="7" t="s">
        <v>18</v>
      </c>
      <c r="O193" s="10"/>
    </row>
    <row r="194">
      <c r="A194" s="6">
        <v>45705.0</v>
      </c>
      <c r="B194" s="10"/>
      <c r="C194" s="7">
        <v>113839.0</v>
      </c>
      <c r="D194" s="7" t="s">
        <v>43</v>
      </c>
      <c r="E194" s="6">
        <v>44470.0</v>
      </c>
      <c r="F194" s="52">
        <f t="shared" si="1"/>
        <v>40</v>
      </c>
      <c r="G194" s="6">
        <v>44592.0</v>
      </c>
      <c r="H194" s="52">
        <f t="shared" si="2"/>
        <v>36</v>
      </c>
      <c r="I194" s="7" t="s">
        <v>41</v>
      </c>
      <c r="J194" s="10"/>
      <c r="K194" s="56"/>
      <c r="L194" s="10"/>
      <c r="M194" s="10"/>
      <c r="N194" s="7" t="s">
        <v>18</v>
      </c>
      <c r="O194" s="10"/>
    </row>
    <row r="195">
      <c r="A195" s="6">
        <v>45705.0</v>
      </c>
      <c r="B195" s="10"/>
      <c r="C195" s="7">
        <v>180586.0</v>
      </c>
      <c r="D195" s="7" t="s">
        <v>110</v>
      </c>
      <c r="E195" s="6">
        <v>45078.0</v>
      </c>
      <c r="F195" s="52">
        <f t="shared" si="1"/>
        <v>20</v>
      </c>
      <c r="G195" s="6">
        <v>45177.0</v>
      </c>
      <c r="H195" s="52">
        <f t="shared" si="2"/>
        <v>17</v>
      </c>
      <c r="I195" s="7" t="s">
        <v>41</v>
      </c>
      <c r="J195" s="10"/>
      <c r="K195" s="56"/>
      <c r="L195" s="10"/>
      <c r="M195" s="10"/>
      <c r="N195" s="7" t="s">
        <v>18</v>
      </c>
      <c r="O195" s="10"/>
    </row>
    <row r="196">
      <c r="A196" s="6">
        <v>45705.0</v>
      </c>
      <c r="B196" s="10"/>
      <c r="C196" s="7">
        <v>136323.0</v>
      </c>
      <c r="D196" s="7" t="s">
        <v>171</v>
      </c>
      <c r="E196" s="6">
        <v>44652.0</v>
      </c>
      <c r="F196" s="52">
        <f t="shared" si="1"/>
        <v>34</v>
      </c>
      <c r="G196" s="6">
        <v>44751.0</v>
      </c>
      <c r="H196" s="52">
        <f t="shared" si="2"/>
        <v>31</v>
      </c>
      <c r="I196" s="7" t="s">
        <v>56</v>
      </c>
      <c r="J196" s="10"/>
      <c r="K196" s="56"/>
      <c r="L196" s="10"/>
      <c r="M196" s="10"/>
      <c r="N196" s="7" t="s">
        <v>18</v>
      </c>
      <c r="O196" s="10"/>
    </row>
    <row r="197">
      <c r="A197" s="6">
        <v>45705.0</v>
      </c>
      <c r="B197" s="10"/>
      <c r="C197" s="7">
        <v>85092.0</v>
      </c>
      <c r="D197" s="7" t="s">
        <v>85</v>
      </c>
      <c r="E197" s="6">
        <v>44256.0</v>
      </c>
      <c r="F197" s="52">
        <f t="shared" si="1"/>
        <v>47</v>
      </c>
      <c r="G197" s="6">
        <v>44328.0</v>
      </c>
      <c r="H197" s="52">
        <f t="shared" si="2"/>
        <v>45</v>
      </c>
      <c r="I197" s="7" t="s">
        <v>56</v>
      </c>
      <c r="J197" s="10"/>
      <c r="K197" s="56"/>
      <c r="L197" s="10"/>
      <c r="M197" s="10"/>
      <c r="N197" s="7" t="s">
        <v>18</v>
      </c>
      <c r="O197" s="10"/>
    </row>
    <row r="198">
      <c r="A198" s="6">
        <v>45705.0</v>
      </c>
      <c r="B198" s="10"/>
      <c r="C198" s="7">
        <v>215196.0</v>
      </c>
      <c r="D198" s="7" t="s">
        <v>85</v>
      </c>
      <c r="E198" s="6">
        <v>45413.0</v>
      </c>
      <c r="F198" s="52">
        <f t="shared" si="1"/>
        <v>9</v>
      </c>
      <c r="G198" s="6">
        <v>45436.0</v>
      </c>
      <c r="H198" s="52">
        <f t="shared" si="2"/>
        <v>8</v>
      </c>
      <c r="I198" s="7" t="s">
        <v>70</v>
      </c>
      <c r="J198" s="10"/>
      <c r="K198" s="56"/>
      <c r="L198" s="10"/>
      <c r="M198" s="10"/>
      <c r="N198" s="7" t="s">
        <v>18</v>
      </c>
      <c r="O198" s="10"/>
    </row>
    <row r="199">
      <c r="A199" s="6">
        <v>45680.0</v>
      </c>
      <c r="B199" s="10"/>
      <c r="C199" s="7">
        <v>202830.0</v>
      </c>
      <c r="D199" s="7" t="s">
        <v>109</v>
      </c>
      <c r="E199" s="6">
        <v>45108.0</v>
      </c>
      <c r="F199" s="52">
        <f t="shared" si="1"/>
        <v>19</v>
      </c>
      <c r="G199" s="6">
        <v>45341.0</v>
      </c>
      <c r="H199" s="52">
        <f t="shared" si="2"/>
        <v>11</v>
      </c>
      <c r="I199" s="7" t="s">
        <v>60</v>
      </c>
      <c r="J199" s="10"/>
      <c r="K199" s="53" t="s">
        <v>143</v>
      </c>
      <c r="L199" s="10"/>
      <c r="M199" s="7" t="s">
        <v>190</v>
      </c>
      <c r="N199" s="7" t="s">
        <v>19</v>
      </c>
      <c r="O199" s="10"/>
    </row>
    <row r="200">
      <c r="A200" s="6">
        <v>45705.0</v>
      </c>
      <c r="B200" s="10"/>
      <c r="C200" s="7">
        <v>185804.0</v>
      </c>
      <c r="D200" s="7" t="s">
        <v>54</v>
      </c>
      <c r="E200" s="6">
        <v>44986.0</v>
      </c>
      <c r="F200" s="52">
        <f t="shared" si="1"/>
        <v>23</v>
      </c>
      <c r="G200" s="6">
        <v>45187.0</v>
      </c>
      <c r="H200" s="52">
        <f t="shared" si="2"/>
        <v>17</v>
      </c>
      <c r="I200" s="7" t="s">
        <v>41</v>
      </c>
      <c r="J200" s="10"/>
      <c r="K200" s="56"/>
      <c r="L200" s="10"/>
      <c r="M200" s="10"/>
      <c r="N200" s="7" t="s">
        <v>18</v>
      </c>
      <c r="O200" s="10"/>
    </row>
    <row r="201">
      <c r="A201" s="6">
        <v>45705.0</v>
      </c>
      <c r="B201" s="10"/>
      <c r="C201" s="7">
        <v>184269.0</v>
      </c>
      <c r="D201" s="7" t="s">
        <v>127</v>
      </c>
      <c r="E201" s="6">
        <v>43101.0</v>
      </c>
      <c r="F201" s="52">
        <f t="shared" si="1"/>
        <v>85</v>
      </c>
      <c r="G201" s="6">
        <v>45170.0</v>
      </c>
      <c r="H201" s="52">
        <f t="shared" si="2"/>
        <v>17</v>
      </c>
      <c r="I201" s="7" t="s">
        <v>69</v>
      </c>
      <c r="J201" s="10"/>
      <c r="K201" s="56"/>
      <c r="L201" s="10"/>
      <c r="M201" s="10"/>
      <c r="N201" s="7" t="s">
        <v>18</v>
      </c>
      <c r="O201" s="10"/>
    </row>
    <row r="202">
      <c r="A202" s="6">
        <v>45705.0</v>
      </c>
      <c r="B202" s="10"/>
      <c r="C202" s="7">
        <v>68835.0</v>
      </c>
      <c r="D202" s="7" t="s">
        <v>122</v>
      </c>
      <c r="E202" s="6">
        <v>44044.0</v>
      </c>
      <c r="F202" s="52">
        <f t="shared" si="1"/>
        <v>54</v>
      </c>
      <c r="G202" s="6">
        <v>44105.0</v>
      </c>
      <c r="H202" s="52">
        <f t="shared" si="2"/>
        <v>52</v>
      </c>
      <c r="I202" s="7" t="s">
        <v>60</v>
      </c>
      <c r="J202" s="10"/>
      <c r="K202" s="56"/>
      <c r="L202" s="10"/>
      <c r="M202" s="10"/>
      <c r="N202" s="7" t="s">
        <v>18</v>
      </c>
      <c r="O202" s="10"/>
    </row>
    <row r="203">
      <c r="A203" s="6">
        <v>45705.0</v>
      </c>
      <c r="B203" s="10"/>
      <c r="C203" s="7">
        <v>70171.0</v>
      </c>
      <c r="D203" s="7" t="s">
        <v>43</v>
      </c>
      <c r="E203" s="6">
        <v>44105.0</v>
      </c>
      <c r="F203" s="52">
        <f t="shared" si="1"/>
        <v>52</v>
      </c>
      <c r="G203" s="9">
        <v>44151.0</v>
      </c>
      <c r="H203" s="52">
        <f t="shared" si="2"/>
        <v>51</v>
      </c>
      <c r="I203" s="7" t="s">
        <v>41</v>
      </c>
      <c r="J203" s="10"/>
      <c r="K203" s="56"/>
      <c r="L203" s="10"/>
      <c r="M203" s="10"/>
      <c r="N203" s="7" t="s">
        <v>18</v>
      </c>
      <c r="O203" s="10"/>
    </row>
    <row r="204">
      <c r="A204" s="6">
        <v>45705.0</v>
      </c>
      <c r="B204" s="10"/>
      <c r="C204" s="7">
        <v>4037.0</v>
      </c>
      <c r="D204" s="7" t="s">
        <v>110</v>
      </c>
      <c r="E204" s="6">
        <v>41852.0</v>
      </c>
      <c r="F204" s="52">
        <f t="shared" si="1"/>
        <v>126</v>
      </c>
      <c r="G204" s="6">
        <v>43266.0</v>
      </c>
      <c r="H204" s="52">
        <f t="shared" si="2"/>
        <v>80</v>
      </c>
      <c r="I204" s="7" t="s">
        <v>121</v>
      </c>
      <c r="J204" s="10"/>
      <c r="K204" s="56"/>
      <c r="L204" s="10"/>
      <c r="M204" s="10"/>
      <c r="N204" s="7" t="s">
        <v>18</v>
      </c>
      <c r="O204" s="10"/>
    </row>
    <row r="205">
      <c r="A205" s="6">
        <v>45705.0</v>
      </c>
      <c r="B205" s="10"/>
      <c r="C205" s="7">
        <v>65893.0</v>
      </c>
      <c r="D205" s="7" t="s">
        <v>123</v>
      </c>
      <c r="E205" s="6">
        <v>43983.0</v>
      </c>
      <c r="F205" s="52">
        <f t="shared" si="1"/>
        <v>56</v>
      </c>
      <c r="G205" s="6">
        <v>44102.0</v>
      </c>
      <c r="H205" s="52">
        <f t="shared" si="2"/>
        <v>52</v>
      </c>
      <c r="I205" s="7" t="s">
        <v>56</v>
      </c>
      <c r="J205" s="10"/>
      <c r="K205" s="56"/>
      <c r="L205" s="10"/>
      <c r="M205" s="10"/>
      <c r="N205" s="7" t="s">
        <v>18</v>
      </c>
      <c r="O205" s="10"/>
    </row>
    <row r="206">
      <c r="A206" s="6">
        <v>45705.0</v>
      </c>
      <c r="B206" s="10"/>
      <c r="C206" s="7">
        <v>85788.0</v>
      </c>
      <c r="D206" s="7" t="s">
        <v>43</v>
      </c>
      <c r="E206" s="6">
        <v>44256.0</v>
      </c>
      <c r="F206" s="52">
        <f t="shared" si="1"/>
        <v>47</v>
      </c>
      <c r="G206" s="6">
        <v>44319.0</v>
      </c>
      <c r="H206" s="52">
        <f t="shared" si="2"/>
        <v>45</v>
      </c>
      <c r="I206" s="7" t="s">
        <v>60</v>
      </c>
      <c r="J206" s="10"/>
      <c r="K206" s="56"/>
      <c r="L206" s="10"/>
      <c r="M206" s="10"/>
      <c r="N206" s="7" t="s">
        <v>18</v>
      </c>
      <c r="O206" s="10"/>
    </row>
    <row r="207">
      <c r="A207" s="6">
        <v>45705.0</v>
      </c>
      <c r="B207" s="10"/>
      <c r="C207" s="7">
        <v>182395.0</v>
      </c>
      <c r="D207" s="7" t="s">
        <v>43</v>
      </c>
      <c r="E207" s="6">
        <v>45108.0</v>
      </c>
      <c r="F207" s="52">
        <f t="shared" si="1"/>
        <v>19</v>
      </c>
      <c r="G207" s="6">
        <v>45154.0</v>
      </c>
      <c r="H207" s="52">
        <f t="shared" si="2"/>
        <v>18</v>
      </c>
      <c r="I207" s="7" t="s">
        <v>60</v>
      </c>
      <c r="J207" s="10"/>
      <c r="K207" s="56"/>
      <c r="L207" s="10"/>
      <c r="M207" s="10"/>
      <c r="N207" s="7" t="s">
        <v>18</v>
      </c>
      <c r="O207" s="10"/>
    </row>
    <row r="208">
      <c r="A208" s="6">
        <v>45705.0</v>
      </c>
      <c r="B208" s="10"/>
      <c r="C208" s="7">
        <v>193037.0</v>
      </c>
      <c r="D208" s="7" t="s">
        <v>43</v>
      </c>
      <c r="E208" s="6">
        <v>45139.0</v>
      </c>
      <c r="F208" s="52">
        <f t="shared" si="1"/>
        <v>18</v>
      </c>
      <c r="G208" s="9">
        <v>45247.0</v>
      </c>
      <c r="H208" s="52">
        <f t="shared" si="2"/>
        <v>15</v>
      </c>
      <c r="I208" s="7" t="s">
        <v>56</v>
      </c>
      <c r="J208" s="10"/>
      <c r="K208" s="56"/>
      <c r="L208" s="10"/>
      <c r="M208" s="10"/>
      <c r="N208" s="7" t="s">
        <v>18</v>
      </c>
      <c r="O208" s="10"/>
    </row>
    <row r="209">
      <c r="A209" s="6">
        <v>45705.0</v>
      </c>
      <c r="B209" s="10"/>
      <c r="C209" s="7">
        <v>205737.0</v>
      </c>
      <c r="D209" s="7" t="s">
        <v>43</v>
      </c>
      <c r="E209" s="6">
        <v>45200.0</v>
      </c>
      <c r="F209" s="52">
        <f t="shared" si="1"/>
        <v>16</v>
      </c>
      <c r="G209" s="6">
        <v>45362.0</v>
      </c>
      <c r="H209" s="52">
        <f t="shared" si="2"/>
        <v>11</v>
      </c>
      <c r="I209" s="7" t="s">
        <v>60</v>
      </c>
      <c r="J209" s="10"/>
      <c r="K209" s="56"/>
      <c r="L209" s="10"/>
      <c r="M209" s="10"/>
      <c r="N209" s="7" t="s">
        <v>18</v>
      </c>
      <c r="O209" s="10"/>
    </row>
    <row r="210">
      <c r="A210" s="6">
        <v>45705.0</v>
      </c>
      <c r="B210" s="10"/>
      <c r="C210" s="7">
        <v>228623.0</v>
      </c>
      <c r="D210" s="7" t="s">
        <v>43</v>
      </c>
      <c r="E210" s="6">
        <v>45047.0</v>
      </c>
      <c r="F210" s="52">
        <f t="shared" si="1"/>
        <v>21</v>
      </c>
      <c r="G210" s="6">
        <v>45558.0</v>
      </c>
      <c r="H210" s="52">
        <f t="shared" si="2"/>
        <v>4</v>
      </c>
      <c r="I210" s="7" t="s">
        <v>44</v>
      </c>
      <c r="J210" s="10"/>
      <c r="K210" s="56"/>
      <c r="L210" s="10"/>
      <c r="M210" s="10"/>
      <c r="N210" s="7" t="s">
        <v>18</v>
      </c>
      <c r="O210" s="10"/>
    </row>
    <row r="211">
      <c r="A211" s="6">
        <v>45705.0</v>
      </c>
      <c r="B211" s="10"/>
      <c r="C211" s="7">
        <v>235036.0</v>
      </c>
      <c r="D211" s="7" t="s">
        <v>43</v>
      </c>
      <c r="E211" s="6">
        <v>45627.0</v>
      </c>
      <c r="F211" s="52">
        <f t="shared" si="1"/>
        <v>2</v>
      </c>
      <c r="G211" s="6">
        <v>45635.0</v>
      </c>
      <c r="H211" s="52">
        <f t="shared" si="2"/>
        <v>2</v>
      </c>
      <c r="I211" s="7" t="s">
        <v>44</v>
      </c>
      <c r="J211" s="10"/>
      <c r="K211" s="56"/>
      <c r="L211" s="10"/>
      <c r="M211" s="10"/>
      <c r="N211" s="7" t="s">
        <v>18</v>
      </c>
      <c r="O211" s="10"/>
    </row>
    <row r="212">
      <c r="A212" s="6">
        <v>45705.0</v>
      </c>
      <c r="B212" s="10"/>
      <c r="C212" s="7">
        <v>238904.0</v>
      </c>
      <c r="D212" s="7" t="s">
        <v>43</v>
      </c>
      <c r="E212" s="6">
        <v>45597.0</v>
      </c>
      <c r="F212" s="52">
        <f t="shared" si="1"/>
        <v>3</v>
      </c>
      <c r="G212" s="6">
        <v>45670.0</v>
      </c>
      <c r="H212" s="52">
        <f t="shared" si="2"/>
        <v>1</v>
      </c>
      <c r="I212" s="7" t="s">
        <v>69</v>
      </c>
      <c r="J212" s="10"/>
      <c r="K212" s="56"/>
      <c r="L212" s="10"/>
      <c r="M212" s="10"/>
      <c r="N212" s="7" t="s">
        <v>18</v>
      </c>
      <c r="O212" s="10"/>
    </row>
    <row r="213">
      <c r="A213" s="6">
        <v>45705.0</v>
      </c>
      <c r="B213" s="10"/>
      <c r="C213" s="7">
        <v>239095.0</v>
      </c>
      <c r="D213" s="7" t="s">
        <v>43</v>
      </c>
      <c r="E213" s="6">
        <v>45627.0</v>
      </c>
      <c r="F213" s="52">
        <f t="shared" si="1"/>
        <v>2</v>
      </c>
      <c r="G213" s="6">
        <v>45688.0</v>
      </c>
      <c r="H213" s="52">
        <f t="shared" si="2"/>
        <v>0</v>
      </c>
      <c r="I213" s="7" t="s">
        <v>69</v>
      </c>
      <c r="J213" s="10"/>
      <c r="K213" s="56"/>
      <c r="L213" s="10"/>
      <c r="M213" s="10"/>
      <c r="N213" s="7" t="s">
        <v>18</v>
      </c>
      <c r="O213" s="10"/>
    </row>
    <row r="214">
      <c r="A214" s="6">
        <v>45705.0</v>
      </c>
      <c r="B214" s="10"/>
      <c r="C214" s="7">
        <v>185452.0</v>
      </c>
      <c r="D214" s="7" t="s">
        <v>54</v>
      </c>
      <c r="E214" s="6">
        <v>45505.0</v>
      </c>
      <c r="F214" s="52">
        <f t="shared" si="1"/>
        <v>6</v>
      </c>
      <c r="G214" s="9">
        <v>45255.0</v>
      </c>
      <c r="H214" s="52">
        <f t="shared" si="2"/>
        <v>14</v>
      </c>
      <c r="I214" s="7" t="s">
        <v>44</v>
      </c>
      <c r="J214" s="10"/>
      <c r="K214" s="56"/>
      <c r="L214" s="10"/>
      <c r="M214" s="10"/>
      <c r="N214" s="7" t="s">
        <v>18</v>
      </c>
      <c r="O214" s="10"/>
    </row>
    <row r="215">
      <c r="A215" s="6">
        <v>45705.0</v>
      </c>
      <c r="B215" s="10"/>
      <c r="C215" s="7">
        <v>213442.0</v>
      </c>
      <c r="D215" s="7" t="s">
        <v>54</v>
      </c>
      <c r="E215" s="6">
        <v>45413.0</v>
      </c>
      <c r="F215" s="52">
        <f t="shared" si="1"/>
        <v>9</v>
      </c>
      <c r="G215" s="6">
        <v>45423.0</v>
      </c>
      <c r="H215" s="52">
        <f t="shared" si="2"/>
        <v>9</v>
      </c>
      <c r="I215" s="7" t="s">
        <v>56</v>
      </c>
      <c r="J215" s="10"/>
      <c r="K215" s="56"/>
      <c r="L215" s="10"/>
      <c r="M215" s="10"/>
      <c r="N215" s="7" t="s">
        <v>18</v>
      </c>
      <c r="O215" s="10"/>
    </row>
    <row r="216">
      <c r="A216" s="6">
        <v>45694.0</v>
      </c>
      <c r="B216" s="6">
        <v>45706.0</v>
      </c>
      <c r="C216" s="7">
        <v>212675.0</v>
      </c>
      <c r="D216" s="7" t="s">
        <v>54</v>
      </c>
      <c r="E216" s="6">
        <v>45352.0</v>
      </c>
      <c r="F216" s="52">
        <f t="shared" si="1"/>
        <v>11</v>
      </c>
      <c r="G216" s="6">
        <v>45415.0</v>
      </c>
      <c r="H216" s="52">
        <f t="shared" si="2"/>
        <v>9</v>
      </c>
      <c r="I216" s="7" t="s">
        <v>56</v>
      </c>
      <c r="J216" s="7">
        <v>531.0</v>
      </c>
      <c r="K216" s="53">
        <v>15000.0</v>
      </c>
      <c r="L216" s="7" t="s">
        <v>50</v>
      </c>
      <c r="M216" s="10"/>
      <c r="N216" s="7" t="s">
        <v>16</v>
      </c>
      <c r="O216" s="10"/>
    </row>
    <row r="217">
      <c r="A217" s="6">
        <v>45705.0</v>
      </c>
      <c r="B217" s="10"/>
      <c r="C217" s="7">
        <v>181736.0</v>
      </c>
      <c r="D217" s="7" t="s">
        <v>54</v>
      </c>
      <c r="E217" s="6">
        <v>45078.0</v>
      </c>
      <c r="F217" s="52">
        <f t="shared" si="1"/>
        <v>20</v>
      </c>
      <c r="G217" s="6">
        <v>45147.0</v>
      </c>
      <c r="H217" s="52">
        <f t="shared" si="2"/>
        <v>18</v>
      </c>
      <c r="I217" s="7" t="s">
        <v>56</v>
      </c>
      <c r="J217" s="10"/>
      <c r="K217" s="56"/>
      <c r="L217" s="10"/>
      <c r="M217" s="10"/>
      <c r="N217" s="7" t="s">
        <v>18</v>
      </c>
      <c r="O217" s="10"/>
    </row>
    <row r="218">
      <c r="A218" s="6">
        <v>45705.0</v>
      </c>
      <c r="B218" s="10"/>
      <c r="C218" s="7">
        <v>188604.0</v>
      </c>
      <c r="D218" s="7" t="s">
        <v>54</v>
      </c>
      <c r="E218" s="6">
        <v>45108.0</v>
      </c>
      <c r="F218" s="52">
        <f t="shared" si="1"/>
        <v>19</v>
      </c>
      <c r="G218" s="6">
        <v>45206.0</v>
      </c>
      <c r="H218" s="52">
        <f t="shared" si="2"/>
        <v>16</v>
      </c>
      <c r="I218" s="7" t="s">
        <v>117</v>
      </c>
      <c r="J218" s="10"/>
      <c r="K218" s="56"/>
      <c r="L218" s="10"/>
      <c r="M218" s="10"/>
      <c r="N218" s="7" t="s">
        <v>18</v>
      </c>
      <c r="O218" s="10"/>
    </row>
    <row r="219">
      <c r="A219" s="6">
        <v>45705.0</v>
      </c>
      <c r="B219" s="10"/>
      <c r="C219" s="7">
        <v>193549.0</v>
      </c>
      <c r="D219" s="7" t="s">
        <v>54</v>
      </c>
      <c r="E219" s="6">
        <v>45170.0</v>
      </c>
      <c r="F219" s="52">
        <f t="shared" si="1"/>
        <v>17</v>
      </c>
      <c r="G219" s="6">
        <v>45267.0</v>
      </c>
      <c r="H219" s="52">
        <f t="shared" si="2"/>
        <v>14</v>
      </c>
      <c r="I219" s="7" t="s">
        <v>56</v>
      </c>
      <c r="J219" s="10"/>
      <c r="K219" s="56"/>
      <c r="L219" s="10"/>
      <c r="M219" s="10"/>
      <c r="N219" s="7" t="s">
        <v>18</v>
      </c>
      <c r="O219" s="10"/>
    </row>
    <row r="220">
      <c r="A220" s="6">
        <v>45705.0</v>
      </c>
      <c r="B220" s="10"/>
      <c r="C220" s="7">
        <v>202450.0</v>
      </c>
      <c r="D220" s="7" t="s">
        <v>54</v>
      </c>
      <c r="E220" s="6">
        <v>45292.0</v>
      </c>
      <c r="F220" s="52">
        <f t="shared" si="1"/>
        <v>13</v>
      </c>
      <c r="G220" s="6">
        <v>45337.0</v>
      </c>
      <c r="H220" s="52">
        <f t="shared" si="2"/>
        <v>12</v>
      </c>
      <c r="I220" s="7" t="s">
        <v>56</v>
      </c>
      <c r="J220" s="10"/>
      <c r="K220" s="56"/>
      <c r="L220" s="10"/>
      <c r="M220" s="10"/>
      <c r="N220" s="7" t="s">
        <v>18</v>
      </c>
      <c r="O220" s="10"/>
    </row>
    <row r="221">
      <c r="A221" s="6">
        <v>45705.0</v>
      </c>
      <c r="B221" s="10"/>
      <c r="C221" s="7">
        <v>198032.0</v>
      </c>
      <c r="D221" s="7" t="s">
        <v>54</v>
      </c>
      <c r="E221" s="6">
        <v>45200.0</v>
      </c>
      <c r="F221" s="52">
        <f t="shared" si="1"/>
        <v>16</v>
      </c>
      <c r="G221" s="6">
        <v>45314.0</v>
      </c>
      <c r="H221" s="52">
        <f t="shared" si="2"/>
        <v>12</v>
      </c>
      <c r="I221" s="7" t="s">
        <v>44</v>
      </c>
      <c r="J221" s="10"/>
      <c r="K221" s="56"/>
      <c r="L221" s="10"/>
      <c r="M221" s="10"/>
      <c r="N221" s="7" t="s">
        <v>18</v>
      </c>
      <c r="O221" s="10"/>
    </row>
    <row r="222">
      <c r="A222" s="6">
        <v>45705.0</v>
      </c>
      <c r="B222" s="10"/>
      <c r="C222" s="7">
        <v>214783.0</v>
      </c>
      <c r="D222" s="7" t="s">
        <v>54</v>
      </c>
      <c r="E222" s="6">
        <v>45352.0</v>
      </c>
      <c r="F222" s="52">
        <f t="shared" si="1"/>
        <v>11</v>
      </c>
      <c r="G222" s="6">
        <v>45428.0</v>
      </c>
      <c r="H222" s="52">
        <f t="shared" si="2"/>
        <v>9</v>
      </c>
      <c r="I222" s="7" t="s">
        <v>56</v>
      </c>
      <c r="J222" s="10"/>
      <c r="K222" s="56"/>
      <c r="L222" s="10"/>
      <c r="M222" s="10"/>
      <c r="N222" s="7" t="s">
        <v>18</v>
      </c>
      <c r="O222" s="10"/>
    </row>
    <row r="223">
      <c r="A223" s="6">
        <v>45705.0</v>
      </c>
      <c r="B223" s="10"/>
      <c r="C223" s="7">
        <v>217140.0</v>
      </c>
      <c r="D223" s="7" t="s">
        <v>54</v>
      </c>
      <c r="E223" s="6">
        <v>45413.0</v>
      </c>
      <c r="F223" s="52">
        <f t="shared" si="1"/>
        <v>9</v>
      </c>
      <c r="G223" s="6">
        <v>45460.0</v>
      </c>
      <c r="H223" s="52">
        <f t="shared" si="2"/>
        <v>8</v>
      </c>
      <c r="I223" s="7" t="s">
        <v>56</v>
      </c>
      <c r="J223" s="10"/>
      <c r="K223" s="56"/>
      <c r="L223" s="10"/>
      <c r="M223" s="10"/>
      <c r="N223" s="7" t="s">
        <v>18</v>
      </c>
      <c r="O223" s="10"/>
    </row>
    <row r="224">
      <c r="A224" s="6">
        <v>45705.0</v>
      </c>
      <c r="B224" s="10"/>
      <c r="C224" s="7">
        <v>220964.0</v>
      </c>
      <c r="D224" s="7" t="s">
        <v>54</v>
      </c>
      <c r="E224" s="6">
        <v>45413.0</v>
      </c>
      <c r="F224" s="52">
        <f t="shared" si="1"/>
        <v>9</v>
      </c>
      <c r="G224" s="6">
        <v>45483.0</v>
      </c>
      <c r="H224" s="52">
        <f t="shared" si="2"/>
        <v>7</v>
      </c>
      <c r="I224" s="7" t="s">
        <v>56</v>
      </c>
      <c r="J224" s="10"/>
      <c r="K224" s="56"/>
      <c r="L224" s="10"/>
      <c r="M224" s="10"/>
      <c r="N224" s="7" t="s">
        <v>18</v>
      </c>
      <c r="O224" s="10"/>
    </row>
    <row r="225">
      <c r="A225" s="6">
        <v>45705.0</v>
      </c>
      <c r="B225" s="10"/>
      <c r="C225" s="7">
        <v>222580.0</v>
      </c>
      <c r="D225" s="7" t="s">
        <v>54</v>
      </c>
      <c r="E225" s="6">
        <v>45474.0</v>
      </c>
      <c r="F225" s="52">
        <f t="shared" si="1"/>
        <v>7</v>
      </c>
      <c r="G225" s="6">
        <v>45500.0</v>
      </c>
      <c r="H225" s="52">
        <f t="shared" si="2"/>
        <v>6</v>
      </c>
      <c r="I225" s="7" t="s">
        <v>56</v>
      </c>
      <c r="J225" s="10"/>
      <c r="K225" s="56"/>
      <c r="L225" s="10"/>
      <c r="M225" s="10"/>
      <c r="N225" s="7" t="s">
        <v>18</v>
      </c>
      <c r="O225" s="10"/>
    </row>
    <row r="226">
      <c r="A226" s="6">
        <v>45705.0</v>
      </c>
      <c r="B226" s="10"/>
      <c r="C226" s="7">
        <v>225907.0</v>
      </c>
      <c r="D226" s="7" t="s">
        <v>54</v>
      </c>
      <c r="E226" s="6">
        <v>44958.0</v>
      </c>
      <c r="F226" s="52">
        <f t="shared" si="1"/>
        <v>24</v>
      </c>
      <c r="G226" s="6">
        <v>45534.0</v>
      </c>
      <c r="H226" s="52">
        <f t="shared" si="2"/>
        <v>5</v>
      </c>
      <c r="I226" s="7" t="s">
        <v>56</v>
      </c>
      <c r="J226" s="10"/>
      <c r="K226" s="56"/>
      <c r="L226" s="10"/>
      <c r="M226" s="10"/>
      <c r="N226" s="7" t="s">
        <v>18</v>
      </c>
      <c r="O226" s="10"/>
    </row>
    <row r="227">
      <c r="A227" s="6">
        <v>45705.0</v>
      </c>
      <c r="B227" s="10"/>
      <c r="C227" s="7">
        <v>229231.0</v>
      </c>
      <c r="D227" s="7" t="s">
        <v>54</v>
      </c>
      <c r="E227" s="6">
        <v>45444.0</v>
      </c>
      <c r="F227" s="52">
        <f t="shared" si="1"/>
        <v>8</v>
      </c>
      <c r="G227" s="6">
        <v>45563.0</v>
      </c>
      <c r="H227" s="52">
        <f t="shared" si="2"/>
        <v>4</v>
      </c>
      <c r="I227" s="7" t="s">
        <v>56</v>
      </c>
      <c r="J227" s="10"/>
      <c r="K227" s="56"/>
      <c r="L227" s="10"/>
      <c r="M227" s="10"/>
      <c r="N227" s="7" t="s">
        <v>18</v>
      </c>
      <c r="O227" s="10"/>
    </row>
    <row r="228">
      <c r="A228" s="6">
        <v>45705.0</v>
      </c>
      <c r="B228" s="10"/>
      <c r="C228" s="7">
        <v>231923.0</v>
      </c>
      <c r="D228" s="7" t="s">
        <v>54</v>
      </c>
      <c r="E228" s="6">
        <v>45536.0</v>
      </c>
      <c r="F228" s="52">
        <f t="shared" si="1"/>
        <v>5</v>
      </c>
      <c r="G228" s="9">
        <v>45587.0</v>
      </c>
      <c r="H228" s="52">
        <f t="shared" si="2"/>
        <v>3</v>
      </c>
      <c r="I228" s="7" t="s">
        <v>117</v>
      </c>
      <c r="J228" s="10"/>
      <c r="K228" s="56"/>
      <c r="L228" s="10"/>
      <c r="M228" s="10"/>
      <c r="N228" s="7" t="s">
        <v>18</v>
      </c>
      <c r="O228" s="10"/>
    </row>
    <row r="229">
      <c r="A229" s="6">
        <v>45705.0</v>
      </c>
      <c r="B229" s="10"/>
      <c r="C229" s="7">
        <v>233832.0</v>
      </c>
      <c r="D229" s="7" t="s">
        <v>54</v>
      </c>
      <c r="E229" s="6">
        <v>45597.0</v>
      </c>
      <c r="F229" s="52">
        <f t="shared" si="1"/>
        <v>3</v>
      </c>
      <c r="G229" s="9">
        <v>45607.0</v>
      </c>
      <c r="H229" s="52">
        <f t="shared" si="2"/>
        <v>3</v>
      </c>
      <c r="I229" s="7" t="s">
        <v>60</v>
      </c>
      <c r="J229" s="10"/>
      <c r="K229" s="56"/>
      <c r="L229" s="10"/>
      <c r="M229" s="10"/>
      <c r="N229" s="7" t="s">
        <v>18</v>
      </c>
      <c r="O229" s="10"/>
    </row>
    <row r="230">
      <c r="A230" s="6">
        <v>45705.0</v>
      </c>
      <c r="B230" s="10"/>
      <c r="C230" s="7">
        <v>235783.0</v>
      </c>
      <c r="D230" s="7" t="s">
        <v>54</v>
      </c>
      <c r="E230" s="6">
        <v>45505.0</v>
      </c>
      <c r="F230" s="52">
        <f t="shared" si="1"/>
        <v>6</v>
      </c>
      <c r="G230" s="9">
        <v>45625.0</v>
      </c>
      <c r="H230" s="52">
        <f t="shared" si="2"/>
        <v>2</v>
      </c>
      <c r="I230" s="7" t="s">
        <v>56</v>
      </c>
      <c r="J230" s="10"/>
      <c r="K230" s="56"/>
      <c r="L230" s="10"/>
      <c r="M230" s="10"/>
      <c r="N230" s="7" t="s">
        <v>18</v>
      </c>
      <c r="O230" s="10"/>
    </row>
    <row r="231">
      <c r="A231" s="6">
        <v>45705.0</v>
      </c>
      <c r="B231" s="10"/>
      <c r="C231" s="7">
        <v>224359.0</v>
      </c>
      <c r="D231" s="7" t="s">
        <v>54</v>
      </c>
      <c r="E231" s="6">
        <v>45474.0</v>
      </c>
      <c r="F231" s="52">
        <f t="shared" si="1"/>
        <v>7</v>
      </c>
      <c r="G231" s="9">
        <v>45637.0</v>
      </c>
      <c r="H231" s="52">
        <f t="shared" si="2"/>
        <v>2</v>
      </c>
      <c r="I231" s="7" t="s">
        <v>44</v>
      </c>
      <c r="J231" s="10"/>
      <c r="K231" s="56"/>
      <c r="L231" s="10"/>
      <c r="M231" s="10"/>
      <c r="N231" s="7" t="s">
        <v>18</v>
      </c>
      <c r="O231" s="10"/>
    </row>
    <row r="232">
      <c r="A232" s="6">
        <v>45705.0</v>
      </c>
      <c r="B232" s="10"/>
      <c r="C232" s="7">
        <v>236027.0</v>
      </c>
      <c r="D232" s="7" t="s">
        <v>54</v>
      </c>
      <c r="E232" s="6">
        <v>45597.0</v>
      </c>
      <c r="F232" s="52">
        <f t="shared" si="1"/>
        <v>3</v>
      </c>
      <c r="G232" s="6">
        <v>45661.0</v>
      </c>
      <c r="H232" s="52">
        <f t="shared" si="2"/>
        <v>1</v>
      </c>
      <c r="I232" s="7" t="s">
        <v>44</v>
      </c>
      <c r="J232" s="10"/>
      <c r="K232" s="56"/>
      <c r="L232" s="10"/>
      <c r="M232" s="10"/>
      <c r="N232" s="7" t="s">
        <v>18</v>
      </c>
      <c r="O232" s="10"/>
    </row>
    <row r="233">
      <c r="A233" s="6">
        <v>45705.0</v>
      </c>
      <c r="B233" s="10"/>
      <c r="C233" s="7">
        <v>231977.0</v>
      </c>
      <c r="D233" s="7" t="s">
        <v>54</v>
      </c>
      <c r="E233" s="6">
        <v>45597.0</v>
      </c>
      <c r="F233" s="52">
        <f t="shared" si="1"/>
        <v>3</v>
      </c>
      <c r="G233" s="6">
        <v>45672.0</v>
      </c>
      <c r="H233" s="52">
        <f t="shared" si="2"/>
        <v>1</v>
      </c>
      <c r="I233" s="7" t="s">
        <v>60</v>
      </c>
      <c r="J233" s="10"/>
      <c r="K233" s="56"/>
      <c r="L233" s="10"/>
      <c r="M233" s="10"/>
      <c r="N233" s="7" t="s">
        <v>18</v>
      </c>
      <c r="O233" s="10"/>
    </row>
    <row r="234">
      <c r="A234" s="6">
        <v>45705.0</v>
      </c>
      <c r="B234" s="10"/>
      <c r="C234" s="7">
        <v>187393.0</v>
      </c>
      <c r="D234" s="7" t="s">
        <v>54</v>
      </c>
      <c r="E234" s="6">
        <v>45017.0</v>
      </c>
      <c r="F234" s="52">
        <f t="shared" si="1"/>
        <v>22</v>
      </c>
      <c r="G234" s="6">
        <v>45195.0</v>
      </c>
      <c r="H234" s="52">
        <f t="shared" si="2"/>
        <v>16</v>
      </c>
      <c r="I234" s="7" t="s">
        <v>60</v>
      </c>
      <c r="J234" s="10"/>
      <c r="K234" s="56"/>
      <c r="L234" s="10"/>
      <c r="M234" s="10"/>
      <c r="N234" s="7" t="s">
        <v>18</v>
      </c>
      <c r="O234" s="10"/>
    </row>
    <row r="235">
      <c r="A235" s="6">
        <v>45705.0</v>
      </c>
      <c r="B235" s="10"/>
      <c r="C235" s="7">
        <v>241344.0</v>
      </c>
      <c r="D235" s="7" t="s">
        <v>54</v>
      </c>
      <c r="E235" s="6">
        <v>45658.0</v>
      </c>
      <c r="F235" s="52">
        <f t="shared" si="1"/>
        <v>1</v>
      </c>
      <c r="G235" s="6">
        <v>45688.0</v>
      </c>
      <c r="H235" s="52">
        <f t="shared" si="2"/>
        <v>0</v>
      </c>
      <c r="I235" s="7" t="s">
        <v>44</v>
      </c>
      <c r="J235" s="10"/>
      <c r="K235" s="56"/>
      <c r="L235" s="10"/>
      <c r="M235" s="10"/>
      <c r="N235" s="7" t="s">
        <v>18</v>
      </c>
      <c r="O235" s="10"/>
    </row>
    <row r="236">
      <c r="A236" s="6">
        <v>45705.0</v>
      </c>
      <c r="B236" s="10"/>
      <c r="C236" s="7">
        <v>242143.0</v>
      </c>
      <c r="D236" s="7" t="s">
        <v>54</v>
      </c>
      <c r="E236" s="6">
        <v>45597.0</v>
      </c>
      <c r="F236" s="52">
        <f t="shared" si="1"/>
        <v>3</v>
      </c>
      <c r="G236" s="6">
        <v>45695.0</v>
      </c>
      <c r="H236" s="52">
        <f t="shared" si="2"/>
        <v>0</v>
      </c>
      <c r="I236" s="7" t="s">
        <v>57</v>
      </c>
      <c r="J236" s="10"/>
      <c r="K236" s="56"/>
      <c r="L236" s="10"/>
      <c r="M236" s="10"/>
      <c r="N236" s="7" t="s">
        <v>18</v>
      </c>
      <c r="O236" s="10"/>
    </row>
    <row r="237">
      <c r="A237" s="6">
        <v>45705.0</v>
      </c>
      <c r="B237" s="10"/>
      <c r="C237" s="7">
        <v>205619.0</v>
      </c>
      <c r="D237" s="7" t="s">
        <v>129</v>
      </c>
      <c r="E237" s="6">
        <v>45292.0</v>
      </c>
      <c r="F237" s="52">
        <f t="shared" si="1"/>
        <v>13</v>
      </c>
      <c r="G237" s="6">
        <v>45360.0</v>
      </c>
      <c r="H237" s="52">
        <f t="shared" si="2"/>
        <v>11</v>
      </c>
      <c r="I237" s="7" t="s">
        <v>57</v>
      </c>
      <c r="J237" s="10"/>
      <c r="K237" s="56"/>
      <c r="L237" s="10"/>
      <c r="M237" s="10"/>
      <c r="N237" s="7" t="s">
        <v>18</v>
      </c>
      <c r="O237" s="10"/>
    </row>
    <row r="238">
      <c r="A238" s="6">
        <v>45705.0</v>
      </c>
      <c r="B238" s="10"/>
      <c r="C238" s="7">
        <v>235880.0</v>
      </c>
      <c r="D238" s="7" t="s">
        <v>129</v>
      </c>
      <c r="E238" s="6">
        <v>45566.0</v>
      </c>
      <c r="F238" s="52">
        <f t="shared" si="1"/>
        <v>4</v>
      </c>
      <c r="G238" s="9">
        <v>45625.0</v>
      </c>
      <c r="H238" s="52">
        <f t="shared" si="2"/>
        <v>2</v>
      </c>
      <c r="I238" s="7" t="s">
        <v>60</v>
      </c>
      <c r="J238" s="10"/>
      <c r="K238" s="56"/>
      <c r="L238" s="10"/>
      <c r="M238" s="10"/>
      <c r="N238" s="7" t="s">
        <v>18</v>
      </c>
      <c r="O238" s="10"/>
    </row>
    <row r="239">
      <c r="A239" s="6">
        <v>45705.0</v>
      </c>
      <c r="B239" s="10"/>
      <c r="C239" s="7">
        <v>198111.0</v>
      </c>
      <c r="D239" s="7" t="s">
        <v>129</v>
      </c>
      <c r="E239" s="6">
        <v>45261.0</v>
      </c>
      <c r="F239" s="52">
        <f t="shared" si="1"/>
        <v>14</v>
      </c>
      <c r="G239" s="6">
        <v>45303.0</v>
      </c>
      <c r="H239" s="52">
        <f t="shared" si="2"/>
        <v>13</v>
      </c>
      <c r="I239" s="7" t="s">
        <v>69</v>
      </c>
      <c r="J239" s="10"/>
      <c r="K239" s="56"/>
      <c r="L239" s="10"/>
      <c r="M239" s="10"/>
      <c r="N239" s="7" t="s">
        <v>18</v>
      </c>
      <c r="O239" s="10"/>
    </row>
    <row r="240">
      <c r="A240" s="6">
        <v>45705.0</v>
      </c>
      <c r="B240" s="10"/>
      <c r="C240" s="7">
        <v>203498.0</v>
      </c>
      <c r="D240" s="7" t="s">
        <v>129</v>
      </c>
      <c r="E240" s="6">
        <v>45323.0</v>
      </c>
      <c r="F240" s="52">
        <f t="shared" si="1"/>
        <v>12</v>
      </c>
      <c r="G240" s="6">
        <v>45344.0</v>
      </c>
      <c r="H240" s="52">
        <f t="shared" si="2"/>
        <v>11</v>
      </c>
      <c r="I240" s="7" t="s">
        <v>69</v>
      </c>
      <c r="J240" s="10"/>
      <c r="K240" s="56"/>
      <c r="L240" s="10"/>
      <c r="M240" s="10"/>
      <c r="N240" s="7" t="s">
        <v>18</v>
      </c>
      <c r="O240" s="10"/>
    </row>
    <row r="241">
      <c r="A241" s="6">
        <v>45705.0</v>
      </c>
      <c r="B241" s="10"/>
      <c r="C241" s="7">
        <v>213139.0</v>
      </c>
      <c r="D241" s="7" t="s">
        <v>129</v>
      </c>
      <c r="E241" s="6">
        <v>45383.0</v>
      </c>
      <c r="F241" s="52">
        <f t="shared" si="1"/>
        <v>10</v>
      </c>
      <c r="G241" s="6">
        <v>45426.0</v>
      </c>
      <c r="H241" s="52">
        <f t="shared" si="2"/>
        <v>9</v>
      </c>
      <c r="I241" s="7" t="s">
        <v>44</v>
      </c>
      <c r="J241" s="10"/>
      <c r="K241" s="56"/>
      <c r="L241" s="10"/>
      <c r="M241" s="10"/>
      <c r="N241" s="7" t="s">
        <v>18</v>
      </c>
      <c r="O241" s="10"/>
    </row>
    <row r="242">
      <c r="A242" s="6">
        <v>45705.0</v>
      </c>
      <c r="B242" s="6">
        <v>45706.0</v>
      </c>
      <c r="C242" s="7">
        <v>202448.0</v>
      </c>
      <c r="D242" s="7" t="s">
        <v>129</v>
      </c>
      <c r="E242" s="6">
        <v>45474.0</v>
      </c>
      <c r="F242" s="52">
        <f t="shared" si="1"/>
        <v>7</v>
      </c>
      <c r="G242" s="6">
        <v>45533.0</v>
      </c>
      <c r="H242" s="52">
        <f t="shared" si="2"/>
        <v>5</v>
      </c>
      <c r="I242" s="7" t="s">
        <v>44</v>
      </c>
      <c r="J242" s="10"/>
      <c r="K242" s="53">
        <v>10000.0</v>
      </c>
      <c r="L242" s="7" t="s">
        <v>50</v>
      </c>
      <c r="M242" s="10"/>
      <c r="N242" s="7" t="s">
        <v>19</v>
      </c>
      <c r="O242" s="10"/>
    </row>
    <row r="243">
      <c r="A243" s="6">
        <v>45705.0</v>
      </c>
      <c r="B243" s="10"/>
      <c r="C243" s="7">
        <v>225686.0</v>
      </c>
      <c r="D243" s="7" t="s">
        <v>129</v>
      </c>
      <c r="E243" s="6">
        <v>45505.0</v>
      </c>
      <c r="F243" s="52">
        <f t="shared" si="1"/>
        <v>6</v>
      </c>
      <c r="G243" s="6">
        <v>45544.0</v>
      </c>
      <c r="H243" s="52">
        <f t="shared" si="2"/>
        <v>5</v>
      </c>
      <c r="I243" s="7" t="s">
        <v>44</v>
      </c>
      <c r="J243" s="10"/>
      <c r="K243" s="56"/>
      <c r="L243" s="10"/>
      <c r="M243" s="10"/>
      <c r="N243" s="7" t="s">
        <v>18</v>
      </c>
      <c r="O243" s="10"/>
    </row>
    <row r="244">
      <c r="A244" s="6">
        <v>45705.0</v>
      </c>
      <c r="B244" s="10"/>
      <c r="C244" s="7">
        <v>234227.0</v>
      </c>
      <c r="D244" s="7" t="s">
        <v>129</v>
      </c>
      <c r="E244" s="6">
        <v>45566.0</v>
      </c>
      <c r="F244" s="52">
        <f t="shared" si="1"/>
        <v>4</v>
      </c>
      <c r="G244" s="9">
        <v>45610.0</v>
      </c>
      <c r="H244" s="52">
        <f t="shared" si="2"/>
        <v>3</v>
      </c>
      <c r="I244" s="7" t="s">
        <v>57</v>
      </c>
      <c r="J244" s="10"/>
      <c r="K244" s="56"/>
      <c r="L244" s="10"/>
      <c r="M244" s="10"/>
      <c r="N244" s="7" t="s">
        <v>18</v>
      </c>
      <c r="O244" s="10"/>
    </row>
    <row r="245">
      <c r="A245" s="6">
        <v>45705.0</v>
      </c>
      <c r="B245" s="10"/>
      <c r="C245" s="7">
        <v>235452.0</v>
      </c>
      <c r="D245" s="7" t="s">
        <v>129</v>
      </c>
      <c r="E245" s="6">
        <v>45597.0</v>
      </c>
      <c r="F245" s="52">
        <f t="shared" si="1"/>
        <v>3</v>
      </c>
      <c r="G245" s="6">
        <v>45635.0</v>
      </c>
      <c r="H245" s="52">
        <f t="shared" si="2"/>
        <v>2</v>
      </c>
      <c r="I245" s="7" t="s">
        <v>57</v>
      </c>
      <c r="J245" s="10"/>
      <c r="K245" s="56"/>
      <c r="L245" s="10"/>
      <c r="M245" s="10"/>
      <c r="N245" s="7" t="s">
        <v>18</v>
      </c>
      <c r="O245" s="10"/>
    </row>
    <row r="246">
      <c r="A246" s="6">
        <v>45705.0</v>
      </c>
      <c r="B246" s="10"/>
      <c r="C246" s="7">
        <v>200575.0</v>
      </c>
      <c r="D246" s="7" t="s">
        <v>64</v>
      </c>
      <c r="E246" s="6">
        <v>45261.0</v>
      </c>
      <c r="F246" s="52">
        <f t="shared" si="1"/>
        <v>14</v>
      </c>
      <c r="G246" s="6">
        <v>45338.0</v>
      </c>
      <c r="H246" s="52">
        <f t="shared" si="2"/>
        <v>12</v>
      </c>
      <c r="I246" s="7" t="s">
        <v>44</v>
      </c>
      <c r="J246" s="10"/>
      <c r="K246" s="56"/>
      <c r="L246" s="10"/>
      <c r="M246" s="10"/>
      <c r="N246" s="7" t="s">
        <v>18</v>
      </c>
      <c r="O246" s="10"/>
    </row>
    <row r="247">
      <c r="A247" s="6">
        <v>45705.0</v>
      </c>
      <c r="B247" s="10"/>
      <c r="C247" s="7">
        <v>210507.0</v>
      </c>
      <c r="D247" s="7" t="s">
        <v>64</v>
      </c>
      <c r="E247" s="6">
        <v>45352.0</v>
      </c>
      <c r="F247" s="52">
        <f t="shared" si="1"/>
        <v>11</v>
      </c>
      <c r="G247" s="6">
        <v>45472.0</v>
      </c>
      <c r="H247" s="52">
        <f t="shared" si="2"/>
        <v>7</v>
      </c>
      <c r="I247" s="7" t="s">
        <v>44</v>
      </c>
      <c r="J247" s="10"/>
      <c r="K247" s="56"/>
      <c r="L247" s="10"/>
      <c r="M247" s="10"/>
      <c r="N247" s="7" t="s">
        <v>18</v>
      </c>
      <c r="O247" s="10"/>
    </row>
    <row r="248">
      <c r="A248" s="6">
        <v>45705.0</v>
      </c>
      <c r="B248" s="10"/>
      <c r="C248" s="7">
        <v>224279.0</v>
      </c>
      <c r="D248" s="7" t="s">
        <v>64</v>
      </c>
      <c r="E248" s="6">
        <v>45444.0</v>
      </c>
      <c r="F248" s="52">
        <f t="shared" si="1"/>
        <v>8</v>
      </c>
      <c r="G248" s="6">
        <v>45521.0</v>
      </c>
      <c r="H248" s="52">
        <f t="shared" si="2"/>
        <v>6</v>
      </c>
      <c r="I248" s="7" t="s">
        <v>44</v>
      </c>
      <c r="J248" s="10"/>
      <c r="K248" s="56"/>
      <c r="L248" s="10"/>
      <c r="M248" s="10"/>
      <c r="N248" s="7" t="s">
        <v>18</v>
      </c>
      <c r="O248" s="10"/>
    </row>
    <row r="249">
      <c r="A249" s="6">
        <v>45705.0</v>
      </c>
      <c r="B249" s="10"/>
      <c r="C249" s="7">
        <v>228879.0</v>
      </c>
      <c r="D249" s="7" t="s">
        <v>64</v>
      </c>
      <c r="E249" s="6">
        <v>45505.0</v>
      </c>
      <c r="F249" s="52">
        <f t="shared" si="1"/>
        <v>6</v>
      </c>
      <c r="G249" s="6">
        <v>45555.0</v>
      </c>
      <c r="H249" s="52">
        <f t="shared" si="2"/>
        <v>4</v>
      </c>
      <c r="I249" s="7" t="s">
        <v>44</v>
      </c>
      <c r="J249" s="10"/>
      <c r="K249" s="56"/>
      <c r="L249" s="10"/>
      <c r="M249" s="10"/>
      <c r="N249" s="7" t="s">
        <v>18</v>
      </c>
      <c r="O249" s="10"/>
    </row>
    <row r="250">
      <c r="A250" s="6">
        <v>45705.0</v>
      </c>
      <c r="B250" s="10"/>
      <c r="C250" s="7">
        <v>213812.0</v>
      </c>
      <c r="D250" s="7" t="s">
        <v>64</v>
      </c>
      <c r="E250" s="6">
        <v>45323.0</v>
      </c>
      <c r="F250" s="52">
        <f t="shared" si="1"/>
        <v>12</v>
      </c>
      <c r="G250" s="6">
        <v>45427.0</v>
      </c>
      <c r="H250" s="52">
        <f t="shared" si="2"/>
        <v>9</v>
      </c>
      <c r="I250" s="7" t="s">
        <v>56</v>
      </c>
      <c r="J250" s="10"/>
      <c r="K250" s="56"/>
      <c r="L250" s="10"/>
      <c r="M250" s="10"/>
      <c r="N250" s="7" t="s">
        <v>18</v>
      </c>
      <c r="O250" s="10"/>
    </row>
    <row r="251">
      <c r="A251" s="6">
        <v>45705.0</v>
      </c>
      <c r="B251" s="10"/>
      <c r="C251" s="7">
        <v>200995.0</v>
      </c>
      <c r="D251" s="7" t="s">
        <v>64</v>
      </c>
      <c r="E251" s="6">
        <v>45139.0</v>
      </c>
      <c r="F251" s="52">
        <f t="shared" si="1"/>
        <v>18</v>
      </c>
      <c r="G251" s="6">
        <v>45327.0</v>
      </c>
      <c r="H251" s="52">
        <f t="shared" si="2"/>
        <v>12</v>
      </c>
      <c r="I251" s="7" t="s">
        <v>56</v>
      </c>
      <c r="J251" s="10"/>
      <c r="K251" s="56"/>
      <c r="L251" s="10"/>
      <c r="M251" s="10"/>
      <c r="N251" s="7" t="s">
        <v>18</v>
      </c>
      <c r="O251" s="10"/>
    </row>
    <row r="252">
      <c r="A252" s="6">
        <v>45705.0</v>
      </c>
      <c r="B252" s="10"/>
      <c r="C252" s="7">
        <v>210691.0</v>
      </c>
      <c r="D252" s="7" t="s">
        <v>64</v>
      </c>
      <c r="E252" s="6">
        <v>45383.0</v>
      </c>
      <c r="F252" s="52">
        <f t="shared" si="1"/>
        <v>10</v>
      </c>
      <c r="G252" s="6">
        <v>45408.0</v>
      </c>
      <c r="H252" s="52">
        <f t="shared" si="2"/>
        <v>9</v>
      </c>
      <c r="I252" s="7" t="s">
        <v>56</v>
      </c>
      <c r="J252" s="10"/>
      <c r="K252" s="56"/>
      <c r="L252" s="10"/>
      <c r="M252" s="10"/>
      <c r="N252" s="7" t="s">
        <v>18</v>
      </c>
      <c r="O252" s="10"/>
    </row>
    <row r="253">
      <c r="A253" s="6">
        <v>45705.0</v>
      </c>
      <c r="B253" s="10"/>
      <c r="C253" s="7">
        <v>223721.0</v>
      </c>
      <c r="D253" s="7" t="s">
        <v>64</v>
      </c>
      <c r="E253" s="6">
        <v>45444.0</v>
      </c>
      <c r="F253" s="52">
        <f t="shared" si="1"/>
        <v>8</v>
      </c>
      <c r="G253" s="6">
        <v>45507.0</v>
      </c>
      <c r="H253" s="52">
        <f t="shared" si="2"/>
        <v>6</v>
      </c>
      <c r="I253" s="7" t="s">
        <v>56</v>
      </c>
      <c r="J253" s="10"/>
      <c r="K253" s="56"/>
      <c r="L253" s="10"/>
      <c r="M253" s="10"/>
      <c r="N253" s="7" t="s">
        <v>18</v>
      </c>
      <c r="O253" s="10"/>
    </row>
    <row r="254">
      <c r="A254" s="6">
        <v>45705.0</v>
      </c>
      <c r="B254" s="10"/>
      <c r="C254" s="7">
        <v>229820.0</v>
      </c>
      <c r="D254" s="7" t="s">
        <v>64</v>
      </c>
      <c r="E254" s="6">
        <v>45536.0</v>
      </c>
      <c r="F254" s="52">
        <f t="shared" si="1"/>
        <v>5</v>
      </c>
      <c r="G254" s="6">
        <v>45573.0</v>
      </c>
      <c r="H254" s="52">
        <f t="shared" si="2"/>
        <v>4</v>
      </c>
      <c r="I254" s="7" t="s">
        <v>56</v>
      </c>
      <c r="J254" s="10"/>
      <c r="K254" s="56"/>
      <c r="L254" s="10"/>
      <c r="M254" s="10"/>
      <c r="N254" s="7" t="s">
        <v>18</v>
      </c>
      <c r="O254" s="10"/>
    </row>
    <row r="255">
      <c r="A255" s="6">
        <v>45705.0</v>
      </c>
      <c r="B255" s="10"/>
      <c r="C255" s="7">
        <v>240474.0</v>
      </c>
      <c r="D255" s="7" t="s">
        <v>64</v>
      </c>
      <c r="E255" s="6">
        <v>45170.0</v>
      </c>
      <c r="F255" s="52">
        <f t="shared" si="1"/>
        <v>17</v>
      </c>
      <c r="G255" s="6">
        <v>45680.0</v>
      </c>
      <c r="H255" s="52">
        <f t="shared" si="2"/>
        <v>0</v>
      </c>
      <c r="I255" s="7" t="s">
        <v>56</v>
      </c>
      <c r="J255" s="10"/>
      <c r="K255" s="56"/>
      <c r="L255" s="10"/>
      <c r="M255" s="10"/>
      <c r="N255" s="7" t="s">
        <v>18</v>
      </c>
      <c r="O255" s="10"/>
    </row>
    <row r="256">
      <c r="A256" s="6">
        <v>45705.0</v>
      </c>
      <c r="B256" s="10"/>
      <c r="C256" s="7">
        <v>209724.0</v>
      </c>
      <c r="D256" s="7" t="s">
        <v>68</v>
      </c>
      <c r="E256" s="6">
        <v>45352.0</v>
      </c>
      <c r="F256" s="52">
        <f t="shared" si="1"/>
        <v>11</v>
      </c>
      <c r="G256" s="6">
        <v>45392.0</v>
      </c>
      <c r="H256" s="52">
        <f t="shared" si="2"/>
        <v>10</v>
      </c>
      <c r="I256" s="7" t="s">
        <v>56</v>
      </c>
      <c r="J256" s="10"/>
      <c r="K256" s="56"/>
      <c r="L256" s="10"/>
      <c r="M256" s="10"/>
      <c r="N256" s="7" t="s">
        <v>18</v>
      </c>
      <c r="O256" s="10"/>
    </row>
    <row r="257">
      <c r="A257" s="6">
        <v>45705.0</v>
      </c>
      <c r="B257" s="10"/>
      <c r="C257" s="7">
        <v>129684.0</v>
      </c>
      <c r="D257" s="7" t="s">
        <v>68</v>
      </c>
      <c r="E257" s="6">
        <v>44652.0</v>
      </c>
      <c r="F257" s="52">
        <f t="shared" si="1"/>
        <v>34</v>
      </c>
      <c r="G257" s="6">
        <v>44702.0</v>
      </c>
      <c r="H257" s="52">
        <f t="shared" si="2"/>
        <v>32</v>
      </c>
      <c r="I257" s="7" t="s">
        <v>56</v>
      </c>
      <c r="J257" s="10"/>
      <c r="K257" s="56"/>
      <c r="L257" s="10"/>
      <c r="M257" s="10"/>
      <c r="N257" s="7" t="s">
        <v>18</v>
      </c>
      <c r="O257" s="10"/>
    </row>
    <row r="258">
      <c r="A258" s="6">
        <v>45705.0</v>
      </c>
      <c r="B258" s="10"/>
      <c r="C258" s="7">
        <v>157579.0</v>
      </c>
      <c r="D258" s="7" t="s">
        <v>68</v>
      </c>
      <c r="E258" s="6">
        <v>44896.0</v>
      </c>
      <c r="F258" s="52">
        <f t="shared" si="1"/>
        <v>26</v>
      </c>
      <c r="G258" s="6">
        <v>44946.0</v>
      </c>
      <c r="H258" s="52">
        <f t="shared" si="2"/>
        <v>24</v>
      </c>
      <c r="I258" s="7" t="s">
        <v>56</v>
      </c>
      <c r="J258" s="10"/>
      <c r="K258" s="56"/>
      <c r="L258" s="10"/>
      <c r="M258" s="10"/>
      <c r="N258" s="7" t="s">
        <v>18</v>
      </c>
      <c r="O258" s="10"/>
    </row>
    <row r="259">
      <c r="A259" s="6">
        <v>45705.0</v>
      </c>
      <c r="B259" s="10"/>
      <c r="C259" s="7">
        <v>238624.0</v>
      </c>
      <c r="D259" s="7" t="s">
        <v>68</v>
      </c>
      <c r="E259" s="6">
        <v>45627.0</v>
      </c>
      <c r="F259" s="52">
        <f t="shared" si="1"/>
        <v>2</v>
      </c>
      <c r="G259" s="6">
        <v>45665.0</v>
      </c>
      <c r="H259" s="52">
        <f t="shared" si="2"/>
        <v>1</v>
      </c>
      <c r="I259" s="7" t="s">
        <v>44</v>
      </c>
      <c r="J259" s="10"/>
      <c r="K259" s="56"/>
      <c r="L259" s="10"/>
      <c r="M259" s="10"/>
      <c r="N259" s="7" t="s">
        <v>18</v>
      </c>
      <c r="O259" s="10"/>
    </row>
    <row r="260">
      <c r="A260" s="6">
        <v>45705.0</v>
      </c>
      <c r="B260" s="10"/>
      <c r="C260" s="7">
        <v>198794.0</v>
      </c>
      <c r="D260" s="7" t="s">
        <v>68</v>
      </c>
      <c r="E260" s="6">
        <v>45261.0</v>
      </c>
      <c r="F260" s="52">
        <f t="shared" si="1"/>
        <v>14</v>
      </c>
      <c r="G260" s="6">
        <v>45338.0</v>
      </c>
      <c r="H260" s="52">
        <f t="shared" si="2"/>
        <v>12</v>
      </c>
      <c r="I260" s="7" t="s">
        <v>56</v>
      </c>
      <c r="J260" s="10"/>
      <c r="K260" s="56"/>
      <c r="L260" s="10"/>
      <c r="M260" s="10"/>
      <c r="N260" s="7" t="s">
        <v>18</v>
      </c>
      <c r="O260" s="10"/>
    </row>
    <row r="261">
      <c r="A261" s="6">
        <v>45705.0</v>
      </c>
      <c r="B261" s="10"/>
      <c r="C261" s="7">
        <v>224972.0</v>
      </c>
      <c r="D261" s="7" t="s">
        <v>68</v>
      </c>
      <c r="E261" s="6">
        <v>45200.0</v>
      </c>
      <c r="F261" s="52">
        <f t="shared" si="1"/>
        <v>16</v>
      </c>
      <c r="G261" s="6">
        <v>45518.0</v>
      </c>
      <c r="H261" s="52">
        <f t="shared" si="2"/>
        <v>6</v>
      </c>
      <c r="I261" s="7" t="s">
        <v>56</v>
      </c>
      <c r="J261" s="10"/>
      <c r="K261" s="56"/>
      <c r="L261" s="10"/>
      <c r="M261" s="10"/>
      <c r="N261" s="7" t="s">
        <v>18</v>
      </c>
      <c r="O261" s="10"/>
    </row>
    <row r="262">
      <c r="A262" s="6">
        <v>45705.0</v>
      </c>
      <c r="B262" s="10"/>
      <c r="C262" s="7">
        <v>174958.0</v>
      </c>
      <c r="D262" s="7" t="s">
        <v>68</v>
      </c>
      <c r="E262" s="6">
        <v>45047.0</v>
      </c>
      <c r="F262" s="52">
        <f t="shared" si="1"/>
        <v>21</v>
      </c>
      <c r="G262" s="6">
        <v>45094.0</v>
      </c>
      <c r="H262" s="52">
        <f t="shared" si="2"/>
        <v>20</v>
      </c>
      <c r="I262" s="7" t="s">
        <v>69</v>
      </c>
      <c r="J262" s="10"/>
      <c r="K262" s="56"/>
      <c r="L262" s="10"/>
      <c r="M262" s="10"/>
      <c r="N262" s="7" t="s">
        <v>18</v>
      </c>
      <c r="O262" s="10"/>
    </row>
    <row r="263">
      <c r="A263" s="6">
        <v>45705.0</v>
      </c>
      <c r="B263" s="10"/>
      <c r="C263" s="7">
        <v>183925.0</v>
      </c>
      <c r="D263" s="7" t="s">
        <v>68</v>
      </c>
      <c r="E263" s="6">
        <v>45078.0</v>
      </c>
      <c r="F263" s="52">
        <f t="shared" si="1"/>
        <v>20</v>
      </c>
      <c r="G263" s="6">
        <v>45167.0</v>
      </c>
      <c r="H263" s="52">
        <f t="shared" si="2"/>
        <v>17</v>
      </c>
      <c r="I263" s="7" t="s">
        <v>117</v>
      </c>
      <c r="J263" s="10"/>
      <c r="K263" s="56"/>
      <c r="L263" s="10"/>
      <c r="M263" s="10"/>
      <c r="N263" s="7" t="s">
        <v>18</v>
      </c>
      <c r="O263" s="10"/>
    </row>
    <row r="264">
      <c r="A264" s="6">
        <v>45705.0</v>
      </c>
      <c r="B264" s="10"/>
      <c r="C264" s="7">
        <v>193453.0</v>
      </c>
      <c r="D264" s="7" t="s">
        <v>68</v>
      </c>
      <c r="E264" s="6">
        <v>45231.0</v>
      </c>
      <c r="F264" s="52">
        <f t="shared" si="1"/>
        <v>15</v>
      </c>
      <c r="G264" s="9">
        <v>45251.0</v>
      </c>
      <c r="H264" s="52">
        <f t="shared" si="2"/>
        <v>14</v>
      </c>
      <c r="I264" s="7" t="s">
        <v>117</v>
      </c>
      <c r="J264" s="10"/>
      <c r="K264" s="56"/>
      <c r="L264" s="10"/>
      <c r="M264" s="10"/>
      <c r="N264" s="7" t="s">
        <v>18</v>
      </c>
      <c r="O264" s="10"/>
    </row>
    <row r="265">
      <c r="A265" s="6">
        <v>45705.0</v>
      </c>
      <c r="B265" s="10"/>
      <c r="C265" s="7">
        <v>201950.0</v>
      </c>
      <c r="D265" s="7" t="s">
        <v>68</v>
      </c>
      <c r="E265" s="6">
        <v>45170.0</v>
      </c>
      <c r="F265" s="52">
        <f t="shared" si="1"/>
        <v>17</v>
      </c>
      <c r="G265" s="6">
        <v>45331.0</v>
      </c>
      <c r="H265" s="52">
        <f t="shared" si="2"/>
        <v>12</v>
      </c>
      <c r="I265" s="7" t="s">
        <v>44</v>
      </c>
      <c r="J265" s="10"/>
      <c r="K265" s="56"/>
      <c r="L265" s="10"/>
      <c r="M265" s="10"/>
      <c r="N265" s="7" t="s">
        <v>18</v>
      </c>
      <c r="O265" s="10"/>
    </row>
    <row r="266">
      <c r="A266" s="6">
        <v>45705.0</v>
      </c>
      <c r="B266" s="10"/>
      <c r="C266" s="7">
        <v>210079.0</v>
      </c>
      <c r="D266" s="7" t="s">
        <v>68</v>
      </c>
      <c r="E266" s="6">
        <v>45292.0</v>
      </c>
      <c r="F266" s="52">
        <f t="shared" si="1"/>
        <v>13</v>
      </c>
      <c r="G266" s="6">
        <v>45393.0</v>
      </c>
      <c r="H266" s="52">
        <f t="shared" si="2"/>
        <v>10</v>
      </c>
      <c r="I266" s="7" t="s">
        <v>60</v>
      </c>
      <c r="J266" s="10"/>
      <c r="K266" s="56"/>
      <c r="L266" s="10"/>
      <c r="M266" s="10"/>
      <c r="N266" s="7" t="s">
        <v>18</v>
      </c>
      <c r="O266" s="10"/>
    </row>
    <row r="267">
      <c r="A267" s="6">
        <v>45705.0</v>
      </c>
      <c r="B267" s="10"/>
      <c r="C267" s="7">
        <v>216122.0</v>
      </c>
      <c r="D267" s="7" t="s">
        <v>68</v>
      </c>
      <c r="E267" s="6">
        <v>45200.0</v>
      </c>
      <c r="F267" s="52">
        <f t="shared" si="1"/>
        <v>16</v>
      </c>
      <c r="G267" s="6">
        <v>45440.0</v>
      </c>
      <c r="H267" s="52">
        <f t="shared" si="2"/>
        <v>8</v>
      </c>
      <c r="I267" s="7" t="s">
        <v>56</v>
      </c>
      <c r="J267" s="10"/>
      <c r="K267" s="56"/>
      <c r="L267" s="10"/>
      <c r="M267" s="10"/>
      <c r="N267" s="7" t="s">
        <v>18</v>
      </c>
      <c r="O267" s="10"/>
    </row>
    <row r="268">
      <c r="A268" s="6">
        <v>45705.0</v>
      </c>
      <c r="B268" s="10"/>
      <c r="C268" s="7">
        <v>222916.0</v>
      </c>
      <c r="D268" s="7" t="s">
        <v>68</v>
      </c>
      <c r="E268" s="6">
        <v>45352.0</v>
      </c>
      <c r="F268" s="52">
        <f t="shared" si="1"/>
        <v>11</v>
      </c>
      <c r="G268" s="6">
        <v>45502.0</v>
      </c>
      <c r="H268" s="52">
        <f t="shared" si="2"/>
        <v>6</v>
      </c>
      <c r="I268" s="7" t="s">
        <v>41</v>
      </c>
      <c r="J268" s="10"/>
      <c r="K268" s="56"/>
      <c r="L268" s="10"/>
      <c r="M268" s="10"/>
      <c r="N268" s="7" t="s">
        <v>18</v>
      </c>
      <c r="O268" s="10"/>
    </row>
    <row r="269">
      <c r="A269" s="6">
        <v>45705.0</v>
      </c>
      <c r="B269" s="10"/>
      <c r="C269" s="7">
        <v>227571.0</v>
      </c>
      <c r="D269" s="7" t="s">
        <v>68</v>
      </c>
      <c r="E269" s="6">
        <v>44743.0</v>
      </c>
      <c r="F269" s="52">
        <f t="shared" si="1"/>
        <v>31</v>
      </c>
      <c r="G269" s="6">
        <v>45546.0</v>
      </c>
      <c r="H269" s="52">
        <f t="shared" si="2"/>
        <v>5</v>
      </c>
      <c r="I269" s="7" t="s">
        <v>56</v>
      </c>
      <c r="J269" s="10"/>
      <c r="K269" s="56"/>
      <c r="L269" s="10"/>
      <c r="M269" s="10"/>
      <c r="N269" s="7" t="s">
        <v>18</v>
      </c>
      <c r="O269" s="10"/>
    </row>
    <row r="270">
      <c r="A270" s="6">
        <v>45705.0</v>
      </c>
      <c r="B270" s="10"/>
      <c r="C270" s="7">
        <v>232532.0</v>
      </c>
      <c r="D270" s="7" t="s">
        <v>68</v>
      </c>
      <c r="E270" s="6">
        <v>44805.0</v>
      </c>
      <c r="F270" s="52">
        <f t="shared" si="1"/>
        <v>29</v>
      </c>
      <c r="G270" s="9">
        <v>45593.0</v>
      </c>
      <c r="H270" s="52">
        <f t="shared" si="2"/>
        <v>3</v>
      </c>
      <c r="I270" s="7" t="s">
        <v>44</v>
      </c>
      <c r="J270" s="10"/>
      <c r="K270" s="56"/>
      <c r="L270" s="10"/>
      <c r="M270" s="10"/>
      <c r="N270" s="7" t="s">
        <v>18</v>
      </c>
      <c r="O270" s="10"/>
    </row>
    <row r="271">
      <c r="A271" s="6">
        <v>45705.0</v>
      </c>
      <c r="B271" s="10"/>
      <c r="C271" s="7">
        <v>236377.0</v>
      </c>
      <c r="D271" s="7" t="s">
        <v>68</v>
      </c>
      <c r="E271" s="6">
        <v>45505.0</v>
      </c>
      <c r="F271" s="52">
        <f t="shared" si="1"/>
        <v>6</v>
      </c>
      <c r="G271" s="6">
        <v>45631.0</v>
      </c>
      <c r="H271" s="52">
        <f t="shared" si="2"/>
        <v>2</v>
      </c>
      <c r="I271" s="7" t="s">
        <v>56</v>
      </c>
      <c r="J271" s="10"/>
      <c r="K271" s="56"/>
      <c r="L271" s="10"/>
      <c r="M271" s="10"/>
      <c r="N271" s="7" t="s">
        <v>18</v>
      </c>
      <c r="O271" s="10"/>
    </row>
    <row r="272">
      <c r="A272" s="6">
        <v>45705.0</v>
      </c>
      <c r="B272" s="10"/>
      <c r="C272" s="7">
        <v>238163.0</v>
      </c>
      <c r="D272" s="7" t="s">
        <v>68</v>
      </c>
      <c r="E272" s="6">
        <v>45597.0</v>
      </c>
      <c r="F272" s="52">
        <f t="shared" si="1"/>
        <v>3</v>
      </c>
      <c r="G272" s="6">
        <v>45661.0</v>
      </c>
      <c r="H272" s="52">
        <f t="shared" si="2"/>
        <v>1</v>
      </c>
      <c r="I272" s="7" t="s">
        <v>56</v>
      </c>
      <c r="J272" s="10"/>
      <c r="K272" s="56"/>
      <c r="L272" s="10"/>
      <c r="M272" s="10"/>
      <c r="N272" s="7" t="s">
        <v>18</v>
      </c>
      <c r="O272" s="10"/>
    </row>
    <row r="273">
      <c r="A273" s="6">
        <v>45705.0</v>
      </c>
      <c r="B273" s="10"/>
      <c r="C273" s="7">
        <v>239085.0</v>
      </c>
      <c r="D273" s="7" t="s">
        <v>68</v>
      </c>
      <c r="E273" s="6">
        <v>45597.0</v>
      </c>
      <c r="F273" s="52">
        <f t="shared" si="1"/>
        <v>3</v>
      </c>
      <c r="G273" s="6">
        <v>45667.0</v>
      </c>
      <c r="H273" s="52">
        <f t="shared" si="2"/>
        <v>1</v>
      </c>
      <c r="I273" s="7" t="s">
        <v>56</v>
      </c>
      <c r="J273" s="10"/>
      <c r="K273" s="56"/>
      <c r="L273" s="10"/>
      <c r="M273" s="10"/>
      <c r="N273" s="7" t="s">
        <v>18</v>
      </c>
      <c r="O273" s="10"/>
    </row>
    <row r="274">
      <c r="A274" s="6">
        <v>45705.0</v>
      </c>
      <c r="B274" s="10"/>
      <c r="C274" s="7">
        <v>239585.0</v>
      </c>
      <c r="D274" s="7" t="s">
        <v>68</v>
      </c>
      <c r="E274" s="6">
        <v>45413.0</v>
      </c>
      <c r="F274" s="52">
        <f t="shared" si="1"/>
        <v>9</v>
      </c>
      <c r="G274" s="6">
        <v>45673.0</v>
      </c>
      <c r="H274" s="52">
        <f t="shared" si="2"/>
        <v>1</v>
      </c>
      <c r="I274" s="7" t="s">
        <v>44</v>
      </c>
      <c r="J274" s="10"/>
      <c r="K274" s="56"/>
      <c r="L274" s="10"/>
      <c r="M274" s="10"/>
      <c r="N274" s="7" t="s">
        <v>18</v>
      </c>
      <c r="O274" s="10"/>
    </row>
    <row r="275">
      <c r="A275" s="6">
        <v>45705.0</v>
      </c>
      <c r="B275" s="10"/>
      <c r="C275" s="7">
        <v>240276.0</v>
      </c>
      <c r="D275" s="7" t="s">
        <v>68</v>
      </c>
      <c r="E275" s="6">
        <v>45413.0</v>
      </c>
      <c r="F275" s="52">
        <f t="shared" si="1"/>
        <v>9</v>
      </c>
      <c r="G275" s="6">
        <v>45679.0</v>
      </c>
      <c r="H275" s="52">
        <f t="shared" si="2"/>
        <v>0</v>
      </c>
      <c r="I275" s="7" t="s">
        <v>56</v>
      </c>
      <c r="J275" s="10"/>
      <c r="K275" s="56"/>
      <c r="L275" s="10"/>
      <c r="M275" s="10"/>
      <c r="N275" s="7" t="s">
        <v>18</v>
      </c>
      <c r="O275" s="10"/>
    </row>
    <row r="276">
      <c r="A276" s="6">
        <v>45705.0</v>
      </c>
      <c r="B276" s="10"/>
      <c r="C276" s="7">
        <v>241054.0</v>
      </c>
      <c r="D276" s="7" t="s">
        <v>68</v>
      </c>
      <c r="E276" s="6">
        <v>45627.0</v>
      </c>
      <c r="F276" s="52">
        <f t="shared" si="1"/>
        <v>2</v>
      </c>
      <c r="G276" s="6">
        <v>45685.0</v>
      </c>
      <c r="H276" s="52">
        <f t="shared" si="2"/>
        <v>0</v>
      </c>
      <c r="I276" s="7" t="s">
        <v>56</v>
      </c>
      <c r="J276" s="10"/>
      <c r="K276" s="56"/>
      <c r="L276" s="10"/>
      <c r="M276" s="10"/>
      <c r="N276" s="7" t="s">
        <v>18</v>
      </c>
      <c r="O276" s="10"/>
    </row>
    <row r="277">
      <c r="A277" s="6">
        <v>45705.0</v>
      </c>
      <c r="B277" s="10"/>
      <c r="C277" s="7">
        <v>241955.0</v>
      </c>
      <c r="D277" s="7" t="s">
        <v>68</v>
      </c>
      <c r="E277" s="6">
        <v>45627.0</v>
      </c>
      <c r="F277" s="52">
        <f t="shared" si="1"/>
        <v>2</v>
      </c>
      <c r="G277" s="6">
        <v>45693.0</v>
      </c>
      <c r="H277" s="52">
        <f t="shared" si="2"/>
        <v>0</v>
      </c>
      <c r="I277" s="7" t="s">
        <v>44</v>
      </c>
      <c r="J277" s="10"/>
      <c r="K277" s="56"/>
      <c r="L277" s="10"/>
      <c r="M277" s="10"/>
      <c r="N277" s="7" t="s">
        <v>18</v>
      </c>
      <c r="O277" s="10"/>
    </row>
    <row r="278">
      <c r="A278" s="6">
        <v>45705.0</v>
      </c>
      <c r="B278" s="10"/>
      <c r="C278" s="7">
        <v>213087.0</v>
      </c>
      <c r="D278" s="7" t="s">
        <v>71</v>
      </c>
      <c r="E278" s="6">
        <v>45292.0</v>
      </c>
      <c r="F278" s="52">
        <f t="shared" si="1"/>
        <v>13</v>
      </c>
      <c r="G278" s="6">
        <v>45436.0</v>
      </c>
      <c r="H278" s="52">
        <f t="shared" si="2"/>
        <v>8</v>
      </c>
      <c r="I278" s="7" t="s">
        <v>44</v>
      </c>
      <c r="J278" s="10"/>
      <c r="K278" s="56"/>
      <c r="L278" s="10"/>
      <c r="M278" s="10"/>
      <c r="N278" s="7" t="s">
        <v>18</v>
      </c>
      <c r="O278" s="10"/>
    </row>
    <row r="279">
      <c r="A279" s="6">
        <v>45705.0</v>
      </c>
      <c r="B279" s="10"/>
      <c r="C279" s="7">
        <v>62005.0</v>
      </c>
      <c r="D279" s="7" t="s">
        <v>71</v>
      </c>
      <c r="E279" s="6">
        <v>43983.0</v>
      </c>
      <c r="F279" s="52">
        <f t="shared" si="1"/>
        <v>56</v>
      </c>
      <c r="G279" s="6">
        <v>44064.0</v>
      </c>
      <c r="H279" s="52">
        <f t="shared" si="2"/>
        <v>53</v>
      </c>
      <c r="I279" s="7" t="s">
        <v>57</v>
      </c>
      <c r="J279" s="10"/>
      <c r="K279" s="56"/>
      <c r="L279" s="10"/>
      <c r="M279" s="10"/>
      <c r="N279" s="7" t="s">
        <v>18</v>
      </c>
      <c r="O279" s="10"/>
    </row>
    <row r="280">
      <c r="A280" s="6">
        <v>45705.0</v>
      </c>
      <c r="B280" s="10"/>
      <c r="C280" s="7">
        <v>190976.0</v>
      </c>
      <c r="D280" s="7" t="s">
        <v>71</v>
      </c>
      <c r="E280" s="6">
        <v>45170.0</v>
      </c>
      <c r="F280" s="52">
        <f t="shared" si="1"/>
        <v>17</v>
      </c>
      <c r="G280" s="9">
        <v>45243.0</v>
      </c>
      <c r="H280" s="52">
        <f t="shared" si="2"/>
        <v>15</v>
      </c>
      <c r="I280" s="7" t="s">
        <v>60</v>
      </c>
      <c r="J280" s="10"/>
      <c r="K280" s="56"/>
      <c r="L280" s="10"/>
      <c r="M280" s="10"/>
      <c r="N280" s="7" t="s">
        <v>18</v>
      </c>
      <c r="O280" s="10"/>
    </row>
    <row r="281">
      <c r="A281" s="6">
        <v>45705.0</v>
      </c>
      <c r="B281" s="10"/>
      <c r="C281" s="7">
        <v>217235.0</v>
      </c>
      <c r="D281" s="7" t="s">
        <v>71</v>
      </c>
      <c r="E281" s="6">
        <v>45413.0</v>
      </c>
      <c r="F281" s="52">
        <f t="shared" si="1"/>
        <v>9</v>
      </c>
      <c r="G281" s="6">
        <v>45454.0</v>
      </c>
      <c r="H281" s="52">
        <f t="shared" si="2"/>
        <v>8</v>
      </c>
      <c r="I281" s="7" t="s">
        <v>69</v>
      </c>
      <c r="J281" s="10"/>
      <c r="K281" s="56"/>
      <c r="L281" s="10"/>
      <c r="M281" s="10"/>
      <c r="N281" s="7" t="s">
        <v>18</v>
      </c>
      <c r="O281" s="10"/>
    </row>
    <row r="282">
      <c r="A282" s="6">
        <v>45705.0</v>
      </c>
      <c r="B282" s="10"/>
      <c r="C282" s="7">
        <v>236609.0</v>
      </c>
      <c r="D282" s="7" t="s">
        <v>71</v>
      </c>
      <c r="E282" s="6">
        <v>45444.0</v>
      </c>
      <c r="F282" s="52">
        <f t="shared" si="1"/>
        <v>8</v>
      </c>
      <c r="G282" s="6">
        <v>45635.0</v>
      </c>
      <c r="H282" s="52">
        <f t="shared" si="2"/>
        <v>2</v>
      </c>
      <c r="I282" s="7" t="s">
        <v>69</v>
      </c>
      <c r="J282" s="10"/>
      <c r="K282" s="56"/>
      <c r="L282" s="10"/>
      <c r="M282" s="10"/>
      <c r="N282" s="7" t="s">
        <v>18</v>
      </c>
      <c r="O282" s="10"/>
    </row>
    <row r="283">
      <c r="A283" s="6">
        <v>45705.0</v>
      </c>
      <c r="B283" s="10"/>
      <c r="C283" s="7">
        <v>214136.0</v>
      </c>
      <c r="D283" s="7" t="s">
        <v>71</v>
      </c>
      <c r="E283" s="6">
        <v>45383.0</v>
      </c>
      <c r="F283" s="52">
        <f t="shared" si="1"/>
        <v>10</v>
      </c>
      <c r="G283" s="6">
        <v>45426.0</v>
      </c>
      <c r="H283" s="52">
        <f t="shared" si="2"/>
        <v>9</v>
      </c>
      <c r="I283" s="7" t="s">
        <v>44</v>
      </c>
      <c r="J283" s="10"/>
      <c r="K283" s="56"/>
      <c r="L283" s="10"/>
      <c r="M283" s="10"/>
      <c r="N283" s="7" t="s">
        <v>18</v>
      </c>
      <c r="O283" s="10"/>
    </row>
    <row r="284">
      <c r="A284" s="6">
        <v>45705.0</v>
      </c>
      <c r="B284" s="10"/>
      <c r="C284" s="7">
        <v>201751.0</v>
      </c>
      <c r="D284" s="7" t="s">
        <v>71</v>
      </c>
      <c r="E284" s="6">
        <v>45200.0</v>
      </c>
      <c r="F284" s="52">
        <f t="shared" si="1"/>
        <v>16</v>
      </c>
      <c r="G284" s="6">
        <v>45329.0</v>
      </c>
      <c r="H284" s="52">
        <f t="shared" si="2"/>
        <v>12</v>
      </c>
      <c r="I284" s="7" t="s">
        <v>56</v>
      </c>
      <c r="J284" s="10"/>
      <c r="K284" s="56"/>
      <c r="L284" s="10"/>
      <c r="M284" s="10"/>
      <c r="N284" s="7" t="s">
        <v>18</v>
      </c>
      <c r="O284" s="10"/>
    </row>
    <row r="285">
      <c r="A285" s="6">
        <v>45705.0</v>
      </c>
      <c r="B285" s="10"/>
      <c r="C285" s="7">
        <v>168494.0</v>
      </c>
      <c r="D285" s="7" t="s">
        <v>71</v>
      </c>
      <c r="E285" s="6">
        <v>44986.0</v>
      </c>
      <c r="F285" s="52">
        <f t="shared" si="1"/>
        <v>23</v>
      </c>
      <c r="G285" s="6">
        <v>45041.0</v>
      </c>
      <c r="H285" s="52">
        <f t="shared" si="2"/>
        <v>21</v>
      </c>
      <c r="I285" s="7" t="s">
        <v>60</v>
      </c>
      <c r="J285" s="10"/>
      <c r="K285" s="56"/>
      <c r="L285" s="10"/>
      <c r="M285" s="10"/>
      <c r="N285" s="7" t="s">
        <v>18</v>
      </c>
      <c r="O285" s="10"/>
    </row>
    <row r="286">
      <c r="A286" s="6">
        <v>45705.0</v>
      </c>
      <c r="B286" s="10"/>
      <c r="C286" s="7">
        <v>217273.0</v>
      </c>
      <c r="D286" s="7" t="s">
        <v>71</v>
      </c>
      <c r="E286" s="6">
        <v>45383.0</v>
      </c>
      <c r="F286" s="52">
        <f t="shared" si="1"/>
        <v>10</v>
      </c>
      <c r="G286" s="6">
        <v>45450.0</v>
      </c>
      <c r="H286" s="52">
        <f t="shared" si="2"/>
        <v>8</v>
      </c>
      <c r="I286" s="7" t="s">
        <v>56</v>
      </c>
      <c r="J286" s="10"/>
      <c r="K286" s="56"/>
      <c r="L286" s="10"/>
      <c r="M286" s="10"/>
      <c r="N286" s="7" t="s">
        <v>18</v>
      </c>
      <c r="O286" s="10"/>
    </row>
    <row r="287">
      <c r="A287" s="6">
        <v>45705.0</v>
      </c>
      <c r="B287" s="10"/>
      <c r="C287" s="7">
        <v>230199.0</v>
      </c>
      <c r="D287" s="7" t="s">
        <v>71</v>
      </c>
      <c r="E287" s="6">
        <v>45536.0</v>
      </c>
      <c r="F287" s="52">
        <f t="shared" si="1"/>
        <v>5</v>
      </c>
      <c r="G287" s="6">
        <v>45573.0</v>
      </c>
      <c r="H287" s="52">
        <f t="shared" si="2"/>
        <v>4</v>
      </c>
      <c r="I287" s="7" t="s">
        <v>177</v>
      </c>
      <c r="J287" s="10"/>
      <c r="K287" s="56"/>
      <c r="L287" s="10"/>
      <c r="M287" s="10"/>
      <c r="N287" s="7" t="s">
        <v>18</v>
      </c>
      <c r="O287" s="10"/>
    </row>
    <row r="288">
      <c r="A288" s="6">
        <v>45705.0</v>
      </c>
      <c r="B288" s="10"/>
      <c r="C288" s="7">
        <v>239729.0</v>
      </c>
      <c r="D288" s="7" t="s">
        <v>71</v>
      </c>
      <c r="E288" s="6">
        <v>45474.0</v>
      </c>
      <c r="F288" s="52">
        <f t="shared" si="1"/>
        <v>7</v>
      </c>
      <c r="G288" s="6">
        <v>45308.0</v>
      </c>
      <c r="H288" s="52">
        <f t="shared" si="2"/>
        <v>13</v>
      </c>
      <c r="I288" s="7" t="s">
        <v>44</v>
      </c>
      <c r="J288" s="10"/>
      <c r="K288" s="56"/>
      <c r="L288" s="10"/>
      <c r="M288" s="10"/>
      <c r="N288" s="7" t="s">
        <v>18</v>
      </c>
      <c r="O288" s="10"/>
    </row>
    <row r="289">
      <c r="A289" s="6">
        <v>45693.0</v>
      </c>
      <c r="B289" s="10"/>
      <c r="C289" s="7">
        <v>235836.0</v>
      </c>
      <c r="D289" s="7" t="s">
        <v>82</v>
      </c>
      <c r="E289" s="7"/>
      <c r="F289" s="52">
        <f t="shared" si="1"/>
        <v>1501</v>
      </c>
      <c r="G289" s="7"/>
      <c r="H289" s="52">
        <f t="shared" si="2"/>
        <v>1501</v>
      </c>
      <c r="I289" s="7" t="s">
        <v>44</v>
      </c>
      <c r="J289" s="10"/>
      <c r="K289" s="53" t="s">
        <v>191</v>
      </c>
      <c r="L289" s="10"/>
      <c r="M289" s="10"/>
      <c r="N289" s="7" t="s">
        <v>19</v>
      </c>
      <c r="O289" s="10"/>
    </row>
    <row r="290">
      <c r="A290" s="6">
        <v>45705.0</v>
      </c>
      <c r="B290" s="10"/>
      <c r="C290" s="7">
        <v>226437.0</v>
      </c>
      <c r="D290" s="7" t="s">
        <v>82</v>
      </c>
      <c r="E290" s="7"/>
      <c r="F290" s="52">
        <f t="shared" si="1"/>
        <v>1501</v>
      </c>
      <c r="G290" s="7"/>
      <c r="H290" s="52">
        <f t="shared" si="2"/>
        <v>1501</v>
      </c>
      <c r="I290" s="7" t="s">
        <v>69</v>
      </c>
      <c r="J290" s="10"/>
      <c r="K290" s="56"/>
      <c r="L290" s="10"/>
      <c r="M290" s="10"/>
      <c r="N290" s="7" t="s">
        <v>18</v>
      </c>
      <c r="O290" s="10"/>
    </row>
    <row r="291">
      <c r="A291" s="6">
        <v>45705.0</v>
      </c>
      <c r="B291" s="10"/>
      <c r="C291" s="7">
        <v>134905.0</v>
      </c>
      <c r="D291" s="7" t="s">
        <v>82</v>
      </c>
      <c r="E291" s="7"/>
      <c r="F291" s="52">
        <f t="shared" si="1"/>
        <v>1501</v>
      </c>
      <c r="G291" s="7"/>
      <c r="H291" s="52">
        <f t="shared" si="2"/>
        <v>1501</v>
      </c>
      <c r="I291" s="7" t="s">
        <v>56</v>
      </c>
      <c r="J291" s="10"/>
      <c r="K291" s="56"/>
      <c r="L291" s="10"/>
      <c r="M291" s="10"/>
      <c r="N291" s="7" t="s">
        <v>18</v>
      </c>
      <c r="O291" s="10"/>
    </row>
    <row r="292">
      <c r="A292" s="6">
        <v>45705.0</v>
      </c>
      <c r="B292" s="10"/>
      <c r="C292" s="7">
        <v>214010.0</v>
      </c>
      <c r="D292" s="7" t="s">
        <v>82</v>
      </c>
      <c r="E292" s="7"/>
      <c r="F292" s="52">
        <f t="shared" si="1"/>
        <v>1501</v>
      </c>
      <c r="G292" s="7"/>
      <c r="H292" s="52">
        <f t="shared" si="2"/>
        <v>1501</v>
      </c>
      <c r="I292" s="7" t="s">
        <v>56</v>
      </c>
      <c r="J292" s="10"/>
      <c r="K292" s="56"/>
      <c r="L292" s="10"/>
      <c r="M292" s="10"/>
      <c r="N292" s="7" t="s">
        <v>18</v>
      </c>
      <c r="O292" s="10"/>
    </row>
    <row r="293">
      <c r="A293" s="6">
        <v>45705.0</v>
      </c>
      <c r="B293" s="10"/>
      <c r="C293" s="7">
        <v>192230.0</v>
      </c>
      <c r="D293" s="7" t="s">
        <v>82</v>
      </c>
      <c r="E293" s="7"/>
      <c r="F293" s="52">
        <f t="shared" si="1"/>
        <v>1501</v>
      </c>
      <c r="G293" s="7"/>
      <c r="H293" s="52">
        <f t="shared" si="2"/>
        <v>1501</v>
      </c>
      <c r="I293" s="7" t="s">
        <v>56</v>
      </c>
      <c r="J293" s="10"/>
      <c r="K293" s="56"/>
      <c r="L293" s="10"/>
      <c r="M293" s="10"/>
      <c r="N293" s="7" t="s">
        <v>18</v>
      </c>
      <c r="O293" s="10"/>
    </row>
    <row r="294">
      <c r="A294" s="6">
        <v>45705.0</v>
      </c>
      <c r="B294" s="10"/>
      <c r="C294" s="7">
        <v>205355.0</v>
      </c>
      <c r="D294" s="7" t="s">
        <v>82</v>
      </c>
      <c r="E294" s="7"/>
      <c r="F294" s="52">
        <f t="shared" si="1"/>
        <v>1501</v>
      </c>
      <c r="G294" s="7"/>
      <c r="H294" s="52">
        <f t="shared" si="2"/>
        <v>1501</v>
      </c>
      <c r="I294" s="7" t="s">
        <v>56</v>
      </c>
      <c r="J294" s="10"/>
      <c r="K294" s="56"/>
      <c r="L294" s="10"/>
      <c r="M294" s="10"/>
      <c r="N294" s="7" t="s">
        <v>18</v>
      </c>
      <c r="O294" s="10"/>
    </row>
    <row r="295">
      <c r="A295" s="6">
        <v>45705.0</v>
      </c>
      <c r="B295" s="10"/>
      <c r="C295" s="7">
        <v>212118.0</v>
      </c>
      <c r="D295" s="7" t="s">
        <v>82</v>
      </c>
      <c r="E295" s="7"/>
      <c r="F295" s="52">
        <f t="shared" si="1"/>
        <v>1501</v>
      </c>
      <c r="G295" s="7"/>
      <c r="H295" s="52">
        <f t="shared" si="2"/>
        <v>1501</v>
      </c>
      <c r="I295" s="7" t="s">
        <v>56</v>
      </c>
      <c r="J295" s="10"/>
      <c r="K295" s="56"/>
      <c r="L295" s="10"/>
      <c r="M295" s="10"/>
      <c r="N295" s="7" t="s">
        <v>18</v>
      </c>
      <c r="O295" s="10"/>
    </row>
    <row r="296">
      <c r="A296" s="6">
        <v>45705.0</v>
      </c>
      <c r="B296" s="10"/>
      <c r="C296" s="7">
        <v>219751.0</v>
      </c>
      <c r="D296" s="7" t="s">
        <v>82</v>
      </c>
      <c r="E296" s="7"/>
      <c r="F296" s="52">
        <f t="shared" si="1"/>
        <v>1501</v>
      </c>
      <c r="G296" s="7"/>
      <c r="H296" s="52">
        <f t="shared" si="2"/>
        <v>1501</v>
      </c>
      <c r="I296" s="7" t="s">
        <v>56</v>
      </c>
      <c r="J296" s="10"/>
      <c r="K296" s="56"/>
      <c r="L296" s="10"/>
      <c r="M296" s="10"/>
      <c r="N296" s="7" t="s">
        <v>18</v>
      </c>
      <c r="O296" s="10"/>
    </row>
    <row r="297">
      <c r="A297" s="6">
        <v>45698.0</v>
      </c>
      <c r="B297" s="6">
        <v>45706.0</v>
      </c>
      <c r="C297" s="7">
        <v>226152.0</v>
      </c>
      <c r="D297" s="7" t="s">
        <v>82</v>
      </c>
      <c r="E297" s="7"/>
      <c r="F297" s="52">
        <f t="shared" si="1"/>
        <v>1501</v>
      </c>
      <c r="G297" s="7"/>
      <c r="H297" s="52">
        <f t="shared" si="2"/>
        <v>1501</v>
      </c>
      <c r="I297" s="7" t="s">
        <v>56</v>
      </c>
      <c r="J297" s="7" t="s">
        <v>192</v>
      </c>
      <c r="K297" s="53">
        <v>14000.0</v>
      </c>
      <c r="L297" s="10"/>
      <c r="M297" s="10"/>
      <c r="N297" s="7" t="s">
        <v>16</v>
      </c>
      <c r="O297" s="10"/>
    </row>
    <row r="298">
      <c r="A298" s="6">
        <v>45705.0</v>
      </c>
      <c r="B298" s="10"/>
      <c r="C298" s="7">
        <v>230119.0</v>
      </c>
      <c r="D298" s="7" t="s">
        <v>82</v>
      </c>
      <c r="E298" s="7"/>
      <c r="F298" s="52">
        <f t="shared" si="1"/>
        <v>1501</v>
      </c>
      <c r="G298" s="7"/>
      <c r="H298" s="52">
        <f t="shared" si="2"/>
        <v>1501</v>
      </c>
      <c r="I298" s="7" t="s">
        <v>56</v>
      </c>
      <c r="J298" s="10"/>
      <c r="K298" s="56"/>
      <c r="L298" s="10"/>
      <c r="M298" s="10"/>
      <c r="N298" s="7" t="s">
        <v>18</v>
      </c>
      <c r="O298" s="10"/>
    </row>
    <row r="299">
      <c r="A299" s="6">
        <v>45705.0</v>
      </c>
      <c r="B299" s="10"/>
      <c r="C299" s="7">
        <v>232106.0</v>
      </c>
      <c r="D299" s="7" t="s">
        <v>82</v>
      </c>
      <c r="E299" s="7"/>
      <c r="F299" s="52">
        <f t="shared" si="1"/>
        <v>1501</v>
      </c>
      <c r="G299" s="7"/>
      <c r="H299" s="52">
        <f t="shared" si="2"/>
        <v>1501</v>
      </c>
      <c r="I299" s="7" t="s">
        <v>56</v>
      </c>
      <c r="J299" s="10"/>
      <c r="K299" s="56"/>
      <c r="L299" s="10"/>
      <c r="M299" s="10"/>
      <c r="N299" s="7" t="s">
        <v>18</v>
      </c>
      <c r="O299" s="10"/>
    </row>
    <row r="300">
      <c r="A300" s="6">
        <v>45705.0</v>
      </c>
      <c r="B300" s="10"/>
      <c r="C300" s="7">
        <v>234146.0</v>
      </c>
      <c r="D300" s="7" t="s">
        <v>82</v>
      </c>
      <c r="E300" s="7"/>
      <c r="F300" s="52">
        <f t="shared" si="1"/>
        <v>1501</v>
      </c>
      <c r="G300" s="7"/>
      <c r="H300" s="52">
        <f t="shared" si="2"/>
        <v>1501</v>
      </c>
      <c r="I300" s="7" t="s">
        <v>56</v>
      </c>
      <c r="J300" s="10"/>
      <c r="K300" s="56"/>
      <c r="L300" s="10"/>
      <c r="M300" s="10"/>
      <c r="N300" s="7" t="s">
        <v>18</v>
      </c>
      <c r="O300" s="10"/>
    </row>
    <row r="301">
      <c r="A301" s="6">
        <v>45705.0</v>
      </c>
      <c r="B301" s="10"/>
      <c r="C301" s="7">
        <v>235881.0</v>
      </c>
      <c r="D301" s="7" t="s">
        <v>82</v>
      </c>
      <c r="E301" s="7"/>
      <c r="F301" s="52">
        <f t="shared" si="1"/>
        <v>1501</v>
      </c>
      <c r="G301" s="7"/>
      <c r="H301" s="52">
        <f t="shared" si="2"/>
        <v>1501</v>
      </c>
      <c r="I301" s="7" t="s">
        <v>56</v>
      </c>
      <c r="J301" s="10"/>
      <c r="K301" s="56"/>
      <c r="L301" s="10"/>
      <c r="M301" s="10"/>
      <c r="N301" s="7" t="s">
        <v>18</v>
      </c>
      <c r="O301" s="10"/>
    </row>
    <row r="302">
      <c r="A302" s="6">
        <v>45705.0</v>
      </c>
      <c r="B302" s="10"/>
      <c r="C302" s="7">
        <v>238735.0</v>
      </c>
      <c r="D302" s="7" t="s">
        <v>82</v>
      </c>
      <c r="E302" s="7"/>
      <c r="F302" s="52">
        <f t="shared" si="1"/>
        <v>1501</v>
      </c>
      <c r="G302" s="7"/>
      <c r="H302" s="52">
        <f t="shared" si="2"/>
        <v>1501</v>
      </c>
      <c r="I302" s="7" t="s">
        <v>44</v>
      </c>
      <c r="J302" s="10"/>
      <c r="K302" s="56"/>
      <c r="L302" s="10"/>
      <c r="M302" s="10"/>
      <c r="N302" s="7" t="s">
        <v>18</v>
      </c>
      <c r="O302" s="10"/>
    </row>
    <row r="303">
      <c r="A303" s="6">
        <v>45705.0</v>
      </c>
      <c r="B303" s="10"/>
      <c r="C303" s="7">
        <v>239744.0</v>
      </c>
      <c r="D303" s="7" t="s">
        <v>82</v>
      </c>
      <c r="E303" s="7"/>
      <c r="F303" s="52">
        <f t="shared" si="1"/>
        <v>1501</v>
      </c>
      <c r="G303" s="7"/>
      <c r="H303" s="52">
        <f t="shared" si="2"/>
        <v>1501</v>
      </c>
      <c r="I303" s="7" t="s">
        <v>56</v>
      </c>
      <c r="J303" s="10"/>
      <c r="K303" s="56"/>
      <c r="L303" s="10"/>
      <c r="M303" s="10"/>
      <c r="N303" s="7" t="s">
        <v>18</v>
      </c>
      <c r="O303" s="10"/>
    </row>
    <row r="304">
      <c r="A304" s="6">
        <v>45705.0</v>
      </c>
      <c r="B304" s="10"/>
      <c r="C304" s="7">
        <v>241019.0</v>
      </c>
      <c r="D304" s="7" t="s">
        <v>82</v>
      </c>
      <c r="E304" s="7"/>
      <c r="F304" s="52">
        <f t="shared" si="1"/>
        <v>1501</v>
      </c>
      <c r="G304" s="7"/>
      <c r="H304" s="52">
        <f t="shared" si="2"/>
        <v>1501</v>
      </c>
      <c r="I304" s="7" t="s">
        <v>44</v>
      </c>
      <c r="J304" s="10"/>
      <c r="K304" s="56"/>
      <c r="L304" s="10"/>
      <c r="M304" s="10"/>
      <c r="N304" s="7" t="s">
        <v>18</v>
      </c>
      <c r="O304" s="10"/>
    </row>
    <row r="305">
      <c r="A305" s="6">
        <v>45705.0</v>
      </c>
      <c r="B305" s="10"/>
      <c r="C305" s="7">
        <v>221601.0</v>
      </c>
      <c r="D305" s="7" t="s">
        <v>82</v>
      </c>
      <c r="E305" s="7"/>
      <c r="F305" s="52">
        <f t="shared" si="1"/>
        <v>1501</v>
      </c>
      <c r="G305" s="7"/>
      <c r="H305" s="52">
        <f t="shared" si="2"/>
        <v>1501</v>
      </c>
      <c r="I305" s="7" t="s">
        <v>60</v>
      </c>
      <c r="J305" s="10"/>
      <c r="K305" s="56"/>
      <c r="L305" s="10"/>
      <c r="M305" s="10"/>
      <c r="N305" s="7" t="s">
        <v>18</v>
      </c>
      <c r="O305" s="10"/>
    </row>
    <row r="306">
      <c r="A306" s="6">
        <v>45705.0</v>
      </c>
      <c r="B306" s="10"/>
      <c r="C306" s="7">
        <v>232671.0</v>
      </c>
      <c r="D306" s="7" t="s">
        <v>133</v>
      </c>
      <c r="E306" s="6">
        <v>45505.0</v>
      </c>
      <c r="F306" s="52">
        <f t="shared" si="1"/>
        <v>6</v>
      </c>
      <c r="G306" s="9">
        <v>45594.0</v>
      </c>
      <c r="H306" s="52">
        <f t="shared" si="2"/>
        <v>3</v>
      </c>
      <c r="I306" s="7" t="s">
        <v>41</v>
      </c>
      <c r="J306" s="10"/>
      <c r="K306" s="56"/>
      <c r="L306" s="10"/>
      <c r="M306" s="10"/>
      <c r="N306" s="7" t="s">
        <v>18</v>
      </c>
      <c r="O306" s="10"/>
    </row>
    <row r="307">
      <c r="A307" s="6">
        <v>45694.0</v>
      </c>
      <c r="B307" s="6">
        <v>45707.0</v>
      </c>
      <c r="C307" s="7">
        <v>183912.0</v>
      </c>
      <c r="D307" s="7" t="s">
        <v>133</v>
      </c>
      <c r="E307" s="6">
        <v>45017.0</v>
      </c>
      <c r="F307" s="52">
        <f t="shared" si="1"/>
        <v>22</v>
      </c>
      <c r="G307" s="6">
        <v>45170.0</v>
      </c>
      <c r="H307" s="52">
        <f t="shared" si="2"/>
        <v>17</v>
      </c>
      <c r="I307" s="7" t="s">
        <v>60</v>
      </c>
      <c r="J307" s="7">
        <v>208.0</v>
      </c>
      <c r="K307" s="53">
        <v>8000.0</v>
      </c>
      <c r="L307" s="7" t="s">
        <v>66</v>
      </c>
      <c r="M307" s="7" t="s">
        <v>193</v>
      </c>
      <c r="N307" s="7" t="s">
        <v>19</v>
      </c>
      <c r="O307" s="10"/>
    </row>
    <row r="308">
      <c r="A308" s="6">
        <v>45705.0</v>
      </c>
      <c r="B308" s="10"/>
      <c r="C308" s="7">
        <v>231859.0</v>
      </c>
      <c r="D308" s="7" t="s">
        <v>133</v>
      </c>
      <c r="E308" s="6">
        <v>45536.0</v>
      </c>
      <c r="F308" s="52">
        <f t="shared" si="1"/>
        <v>5</v>
      </c>
      <c r="G308" s="9">
        <v>45586.0</v>
      </c>
      <c r="H308" s="52">
        <f t="shared" si="2"/>
        <v>3</v>
      </c>
      <c r="I308" s="7" t="s">
        <v>60</v>
      </c>
      <c r="J308" s="10"/>
      <c r="K308" s="56"/>
      <c r="L308" s="10"/>
      <c r="M308" s="10"/>
      <c r="N308" s="7" t="s">
        <v>18</v>
      </c>
      <c r="O308" s="10"/>
    </row>
    <row r="309">
      <c r="A309" s="6">
        <v>45705.0</v>
      </c>
      <c r="B309" s="10"/>
      <c r="C309" s="7">
        <v>199369.0</v>
      </c>
      <c r="D309" s="7" t="s">
        <v>133</v>
      </c>
      <c r="E309" s="6">
        <v>45261.0</v>
      </c>
      <c r="F309" s="52">
        <f t="shared" si="1"/>
        <v>14</v>
      </c>
      <c r="G309" s="9">
        <v>45311.0</v>
      </c>
      <c r="H309" s="52">
        <f t="shared" si="2"/>
        <v>12</v>
      </c>
      <c r="I309" s="7" t="s">
        <v>44</v>
      </c>
      <c r="J309" s="10"/>
      <c r="K309" s="56"/>
      <c r="L309" s="10"/>
      <c r="M309" s="10"/>
      <c r="N309" s="7" t="s">
        <v>18</v>
      </c>
      <c r="O309" s="10"/>
    </row>
    <row r="310">
      <c r="A310" s="6">
        <v>45705.0</v>
      </c>
      <c r="B310" s="10"/>
      <c r="C310" s="7">
        <v>208882.0</v>
      </c>
      <c r="D310" s="7" t="s">
        <v>133</v>
      </c>
      <c r="E310" s="6">
        <v>45352.0</v>
      </c>
      <c r="F310" s="52">
        <f t="shared" si="1"/>
        <v>11</v>
      </c>
      <c r="G310" s="6">
        <v>45393.0</v>
      </c>
      <c r="H310" s="52">
        <f t="shared" si="2"/>
        <v>10</v>
      </c>
      <c r="I310" s="7" t="s">
        <v>44</v>
      </c>
      <c r="J310" s="10"/>
      <c r="K310" s="56"/>
      <c r="L310" s="10"/>
      <c r="M310" s="10"/>
      <c r="N310" s="7" t="s">
        <v>18</v>
      </c>
      <c r="O310" s="10"/>
    </row>
    <row r="311">
      <c r="A311" s="6">
        <v>45705.0</v>
      </c>
      <c r="B311" s="10"/>
      <c r="C311" s="7">
        <v>212704.0</v>
      </c>
      <c r="D311" s="7" t="s">
        <v>133</v>
      </c>
      <c r="E311" s="6">
        <v>45383.0</v>
      </c>
      <c r="F311" s="52">
        <f t="shared" si="1"/>
        <v>10</v>
      </c>
      <c r="G311" s="6">
        <v>45412.0</v>
      </c>
      <c r="H311" s="52">
        <f t="shared" si="2"/>
        <v>9</v>
      </c>
      <c r="I311" s="7" t="s">
        <v>44</v>
      </c>
      <c r="J311" s="10"/>
      <c r="K311" s="56"/>
      <c r="L311" s="10"/>
      <c r="M311" s="10"/>
      <c r="N311" s="7" t="s">
        <v>18</v>
      </c>
      <c r="O311" s="10"/>
    </row>
    <row r="312">
      <c r="A312" s="6">
        <v>45705.0</v>
      </c>
      <c r="B312" s="10"/>
      <c r="C312" s="7">
        <v>221579.0</v>
      </c>
      <c r="D312" s="7" t="s">
        <v>133</v>
      </c>
      <c r="E312" s="6">
        <v>45444.0</v>
      </c>
      <c r="F312" s="52">
        <f t="shared" si="1"/>
        <v>8</v>
      </c>
      <c r="G312" s="6">
        <v>45492.0</v>
      </c>
      <c r="H312" s="52">
        <f t="shared" si="2"/>
        <v>6</v>
      </c>
      <c r="I312" s="7" t="s">
        <v>44</v>
      </c>
      <c r="J312" s="10"/>
      <c r="K312" s="56"/>
      <c r="L312" s="10"/>
      <c r="M312" s="10"/>
      <c r="N312" s="7" t="s">
        <v>18</v>
      </c>
      <c r="O312" s="10"/>
    </row>
    <row r="313">
      <c r="A313" s="6">
        <v>45694.0</v>
      </c>
      <c r="B313" s="7" t="s">
        <v>194</v>
      </c>
      <c r="C313" s="7">
        <v>221088.0</v>
      </c>
      <c r="D313" s="7" t="s">
        <v>133</v>
      </c>
      <c r="E313" s="6">
        <v>45474.0</v>
      </c>
      <c r="F313" s="52">
        <f t="shared" si="1"/>
        <v>7</v>
      </c>
      <c r="G313" s="6">
        <v>45483.0</v>
      </c>
      <c r="H313" s="52">
        <f t="shared" si="2"/>
        <v>7</v>
      </c>
      <c r="I313" s="7" t="s">
        <v>44</v>
      </c>
      <c r="J313" s="10"/>
      <c r="K313" s="53">
        <v>6000.0</v>
      </c>
      <c r="L313" s="10"/>
      <c r="M313" s="10"/>
      <c r="N313" s="7" t="s">
        <v>19</v>
      </c>
      <c r="O313" s="10"/>
    </row>
    <row r="314">
      <c r="A314" s="6">
        <v>45705.0</v>
      </c>
      <c r="B314" s="10"/>
      <c r="C314" s="7">
        <v>230983.0</v>
      </c>
      <c r="D314" s="7" t="s">
        <v>133</v>
      </c>
      <c r="E314" s="6">
        <v>45536.0</v>
      </c>
      <c r="F314" s="52">
        <f t="shared" si="1"/>
        <v>5</v>
      </c>
      <c r="G314" s="9">
        <v>45579.0</v>
      </c>
      <c r="H314" s="52">
        <f t="shared" si="2"/>
        <v>4</v>
      </c>
      <c r="I314" s="7" t="s">
        <v>48</v>
      </c>
      <c r="J314" s="10"/>
      <c r="K314" s="56"/>
      <c r="L314" s="10"/>
      <c r="M314" s="10"/>
      <c r="N314" s="7" t="s">
        <v>18</v>
      </c>
      <c r="O314" s="10"/>
    </row>
    <row r="315">
      <c r="A315" s="6">
        <v>45705.0</v>
      </c>
      <c r="B315" s="10"/>
      <c r="C315" s="7">
        <v>225886.0</v>
      </c>
      <c r="D315" s="7" t="s">
        <v>133</v>
      </c>
      <c r="E315" s="6">
        <v>45505.0</v>
      </c>
      <c r="F315" s="52">
        <f t="shared" si="1"/>
        <v>6</v>
      </c>
      <c r="G315" s="6">
        <v>45534.0</v>
      </c>
      <c r="H315" s="52">
        <f t="shared" si="2"/>
        <v>5</v>
      </c>
      <c r="I315" s="7" t="s">
        <v>44</v>
      </c>
      <c r="J315" s="10"/>
      <c r="K315" s="56"/>
      <c r="L315" s="10"/>
      <c r="M315" s="10"/>
      <c r="N315" s="7" t="s">
        <v>18</v>
      </c>
      <c r="O315" s="10"/>
    </row>
    <row r="316">
      <c r="A316" s="6">
        <v>45705.0</v>
      </c>
      <c r="B316" s="10"/>
      <c r="C316" s="7">
        <v>237219.0</v>
      </c>
      <c r="D316" s="7" t="s">
        <v>133</v>
      </c>
      <c r="E316" s="6">
        <v>45536.0</v>
      </c>
      <c r="F316" s="52">
        <f t="shared" si="1"/>
        <v>5</v>
      </c>
      <c r="G316" s="9">
        <v>45642.0</v>
      </c>
      <c r="H316" s="52">
        <f t="shared" si="2"/>
        <v>2</v>
      </c>
      <c r="I316" s="7" t="s">
        <v>44</v>
      </c>
      <c r="J316" s="10"/>
      <c r="K316" s="56"/>
      <c r="L316" s="10"/>
      <c r="M316" s="10"/>
      <c r="N316" s="7" t="s">
        <v>18</v>
      </c>
      <c r="O316" s="10"/>
    </row>
    <row r="317">
      <c r="A317" s="6">
        <v>45705.0</v>
      </c>
      <c r="B317" s="10"/>
      <c r="C317" s="7">
        <v>238604.0</v>
      </c>
      <c r="D317" s="7" t="s">
        <v>133</v>
      </c>
      <c r="E317" s="6">
        <v>45383.0</v>
      </c>
      <c r="F317" s="52">
        <f t="shared" si="1"/>
        <v>10</v>
      </c>
      <c r="G317" s="6">
        <v>45666.0</v>
      </c>
      <c r="H317" s="52">
        <f t="shared" si="2"/>
        <v>1</v>
      </c>
      <c r="I317" s="7" t="s">
        <v>44</v>
      </c>
      <c r="J317" s="10"/>
      <c r="K317" s="56"/>
      <c r="L317" s="10"/>
      <c r="M317" s="10"/>
      <c r="N317" s="7" t="s">
        <v>18</v>
      </c>
      <c r="O317" s="10"/>
    </row>
    <row r="318">
      <c r="A318" s="6">
        <v>45705.0</v>
      </c>
      <c r="B318" s="10"/>
      <c r="C318" s="7">
        <v>236648.0</v>
      </c>
      <c r="D318" s="7" t="s">
        <v>133</v>
      </c>
      <c r="E318" s="6">
        <v>45597.0</v>
      </c>
      <c r="F318" s="52">
        <f t="shared" si="1"/>
        <v>3</v>
      </c>
      <c r="G318" s="6">
        <v>45635.0</v>
      </c>
      <c r="H318" s="52">
        <f t="shared" si="2"/>
        <v>2</v>
      </c>
      <c r="I318" s="7" t="s">
        <v>48</v>
      </c>
      <c r="J318" s="10"/>
      <c r="K318" s="56"/>
      <c r="L318" s="10"/>
      <c r="M318" s="10"/>
      <c r="N318" s="7" t="s">
        <v>18</v>
      </c>
      <c r="O318" s="10"/>
    </row>
    <row r="319">
      <c r="A319" s="6">
        <v>45705.0</v>
      </c>
      <c r="B319" s="10"/>
      <c r="C319" s="7">
        <v>162774.0</v>
      </c>
      <c r="D319" s="7" t="s">
        <v>74</v>
      </c>
      <c r="E319" s="6">
        <v>44835.0</v>
      </c>
      <c r="F319" s="52">
        <f t="shared" si="1"/>
        <v>28</v>
      </c>
      <c r="G319" s="6">
        <v>44991.0</v>
      </c>
      <c r="H319" s="52">
        <f t="shared" si="2"/>
        <v>23</v>
      </c>
      <c r="I319" s="7" t="s">
        <v>72</v>
      </c>
      <c r="J319" s="10"/>
      <c r="K319" s="56"/>
      <c r="L319" s="10"/>
      <c r="M319" s="10"/>
      <c r="N319" s="7" t="s">
        <v>18</v>
      </c>
      <c r="O319" s="10"/>
    </row>
    <row r="320">
      <c r="A320" s="6">
        <v>45705.0</v>
      </c>
      <c r="B320" s="10"/>
      <c r="C320" s="7">
        <v>210935.0</v>
      </c>
      <c r="D320" s="7" t="s">
        <v>74</v>
      </c>
      <c r="E320" s="6">
        <v>45383.0</v>
      </c>
      <c r="F320" s="52">
        <f t="shared" si="1"/>
        <v>10</v>
      </c>
      <c r="G320" s="6">
        <v>45399.0</v>
      </c>
      <c r="H320" s="52">
        <f t="shared" si="2"/>
        <v>10</v>
      </c>
      <c r="I320" s="7" t="s">
        <v>117</v>
      </c>
      <c r="J320" s="10"/>
      <c r="K320" s="56"/>
      <c r="L320" s="10"/>
      <c r="M320" s="10"/>
      <c r="N320" s="7" t="s">
        <v>18</v>
      </c>
      <c r="O320" s="10"/>
    </row>
    <row r="321">
      <c r="A321" s="6">
        <v>45705.0</v>
      </c>
      <c r="B321" s="10"/>
      <c r="C321" s="7">
        <v>228904.0</v>
      </c>
      <c r="D321" s="7" t="s">
        <v>74</v>
      </c>
      <c r="E321" s="6">
        <v>45444.0</v>
      </c>
      <c r="F321" s="52">
        <f t="shared" si="1"/>
        <v>8</v>
      </c>
      <c r="G321" s="6">
        <v>45559.0</v>
      </c>
      <c r="H321" s="52">
        <f t="shared" si="2"/>
        <v>4</v>
      </c>
      <c r="I321" s="7" t="s">
        <v>56</v>
      </c>
      <c r="J321" s="10"/>
      <c r="K321" s="56"/>
      <c r="L321" s="10"/>
      <c r="M321" s="10"/>
      <c r="N321" s="7" t="s">
        <v>18</v>
      </c>
      <c r="O321" s="10"/>
    </row>
    <row r="322">
      <c r="A322" s="6">
        <v>45705.0</v>
      </c>
      <c r="B322" s="10"/>
      <c r="C322" s="7">
        <v>241788.0</v>
      </c>
      <c r="D322" s="7" t="s">
        <v>74</v>
      </c>
      <c r="E322" s="6">
        <v>45597.0</v>
      </c>
      <c r="F322" s="52">
        <f t="shared" si="1"/>
        <v>3</v>
      </c>
      <c r="G322" s="6">
        <v>45693.0</v>
      </c>
      <c r="H322" s="52">
        <f t="shared" si="2"/>
        <v>0</v>
      </c>
      <c r="I322" s="7" t="s">
        <v>41</v>
      </c>
      <c r="J322" s="10"/>
      <c r="K322" s="56"/>
      <c r="L322" s="10"/>
      <c r="M322" s="10"/>
      <c r="N322" s="7" t="s">
        <v>18</v>
      </c>
      <c r="O322" s="10"/>
    </row>
    <row r="323">
      <c r="A323" s="6">
        <v>45705.0</v>
      </c>
      <c r="B323" s="10"/>
      <c r="C323" s="7">
        <v>180098.0</v>
      </c>
      <c r="D323" s="7" t="s">
        <v>74</v>
      </c>
      <c r="E323" s="6">
        <v>45078.0</v>
      </c>
      <c r="F323" s="52">
        <f t="shared" si="1"/>
        <v>20</v>
      </c>
      <c r="G323" s="6">
        <v>45138.0</v>
      </c>
      <c r="H323" s="52">
        <f t="shared" si="2"/>
        <v>18</v>
      </c>
      <c r="I323" s="7" t="s">
        <v>56</v>
      </c>
      <c r="J323" s="10"/>
      <c r="K323" s="56"/>
      <c r="L323" s="10"/>
      <c r="M323" s="10"/>
      <c r="N323" s="7" t="s">
        <v>18</v>
      </c>
      <c r="O323" s="10"/>
    </row>
    <row r="324">
      <c r="A324" s="6">
        <v>45705.0</v>
      </c>
      <c r="B324" s="10"/>
      <c r="C324" s="7">
        <v>204437.0</v>
      </c>
      <c r="D324" s="7" t="s">
        <v>74</v>
      </c>
      <c r="E324" s="6">
        <v>45261.0</v>
      </c>
      <c r="F324" s="52">
        <f t="shared" si="1"/>
        <v>14</v>
      </c>
      <c r="G324" s="6">
        <v>45351.0</v>
      </c>
      <c r="H324" s="52">
        <f t="shared" si="2"/>
        <v>11</v>
      </c>
      <c r="I324" s="7" t="s">
        <v>56</v>
      </c>
      <c r="J324" s="10"/>
      <c r="K324" s="56"/>
      <c r="L324" s="10"/>
      <c r="M324" s="10"/>
      <c r="N324" s="7" t="s">
        <v>18</v>
      </c>
      <c r="O324" s="10"/>
    </row>
    <row r="325">
      <c r="A325" s="6">
        <v>45705.0</v>
      </c>
      <c r="B325" s="10"/>
      <c r="C325" s="7">
        <v>217864.0</v>
      </c>
      <c r="D325" s="7" t="s">
        <v>74</v>
      </c>
      <c r="E325" s="6">
        <v>45444.0</v>
      </c>
      <c r="F325" s="52">
        <f t="shared" si="1"/>
        <v>8</v>
      </c>
      <c r="G325" s="6">
        <v>45455.0</v>
      </c>
      <c r="H325" s="52">
        <f t="shared" si="2"/>
        <v>8</v>
      </c>
      <c r="I325" s="7" t="s">
        <v>56</v>
      </c>
      <c r="J325" s="10"/>
      <c r="K325" s="56"/>
      <c r="L325" s="10"/>
      <c r="M325" s="10"/>
      <c r="N325" s="7" t="s">
        <v>17</v>
      </c>
      <c r="O325" s="10"/>
    </row>
    <row r="326">
      <c r="A326" s="6">
        <v>45705.0</v>
      </c>
      <c r="B326" s="10"/>
      <c r="C326" s="7">
        <v>222976.0</v>
      </c>
      <c r="D326" s="7" t="s">
        <v>74</v>
      </c>
      <c r="E326" s="6">
        <v>45474.0</v>
      </c>
      <c r="F326" s="52">
        <f t="shared" si="1"/>
        <v>7</v>
      </c>
      <c r="G326" s="6">
        <v>45500.0</v>
      </c>
      <c r="H326" s="52">
        <f t="shared" si="2"/>
        <v>6</v>
      </c>
      <c r="I326" s="7" t="s">
        <v>56</v>
      </c>
      <c r="J326" s="10"/>
      <c r="K326" s="56"/>
      <c r="L326" s="10"/>
      <c r="M326" s="10"/>
      <c r="N326" s="7" t="s">
        <v>18</v>
      </c>
      <c r="O326" s="10"/>
    </row>
    <row r="327">
      <c r="A327" s="6">
        <v>45705.0</v>
      </c>
      <c r="B327" s="10"/>
      <c r="C327" s="7">
        <v>226023.0</v>
      </c>
      <c r="D327" s="7" t="s">
        <v>74</v>
      </c>
      <c r="E327" s="6">
        <v>45505.0</v>
      </c>
      <c r="F327" s="52">
        <f t="shared" si="1"/>
        <v>6</v>
      </c>
      <c r="G327" s="6">
        <v>45530.0</v>
      </c>
      <c r="H327" s="52">
        <f t="shared" si="2"/>
        <v>5</v>
      </c>
      <c r="I327" s="7" t="s">
        <v>56</v>
      </c>
      <c r="J327" s="10"/>
      <c r="K327" s="56"/>
      <c r="L327" s="10"/>
      <c r="M327" s="10"/>
      <c r="N327" s="7" t="s">
        <v>18</v>
      </c>
      <c r="O327" s="10"/>
    </row>
    <row r="328">
      <c r="A328" s="6">
        <v>45705.0</v>
      </c>
      <c r="B328" s="10"/>
      <c r="C328" s="7">
        <v>229546.0</v>
      </c>
      <c r="D328" s="7" t="s">
        <v>74</v>
      </c>
      <c r="E328" s="6">
        <v>45536.0</v>
      </c>
      <c r="F328" s="52">
        <f t="shared" si="1"/>
        <v>5</v>
      </c>
      <c r="G328" s="6">
        <v>45566.0</v>
      </c>
      <c r="H328" s="52">
        <f t="shared" si="2"/>
        <v>4</v>
      </c>
      <c r="I328" s="7" t="s">
        <v>56</v>
      </c>
      <c r="J328" s="10"/>
      <c r="K328" s="56"/>
      <c r="L328" s="10"/>
      <c r="M328" s="10"/>
      <c r="N328" s="7" t="s">
        <v>18</v>
      </c>
      <c r="O328" s="10"/>
    </row>
    <row r="329">
      <c r="A329" s="6">
        <v>45705.0</v>
      </c>
      <c r="B329" s="10"/>
      <c r="C329" s="7">
        <v>232172.0</v>
      </c>
      <c r="D329" s="7" t="s">
        <v>74</v>
      </c>
      <c r="E329" s="6">
        <v>45566.0</v>
      </c>
      <c r="F329" s="52">
        <f t="shared" si="1"/>
        <v>4</v>
      </c>
      <c r="G329" s="9">
        <v>45588.0</v>
      </c>
      <c r="H329" s="52">
        <f t="shared" si="2"/>
        <v>3</v>
      </c>
      <c r="I329" s="7" t="s">
        <v>56</v>
      </c>
      <c r="J329" s="10"/>
      <c r="K329" s="56"/>
      <c r="L329" s="10"/>
      <c r="M329" s="10"/>
      <c r="N329" s="7" t="s">
        <v>18</v>
      </c>
      <c r="O329" s="10"/>
    </row>
    <row r="330">
      <c r="A330" s="6">
        <v>45705.0</v>
      </c>
      <c r="B330" s="10"/>
      <c r="C330" s="7">
        <v>234823.0</v>
      </c>
      <c r="D330" s="7" t="s">
        <v>74</v>
      </c>
      <c r="E330" s="6">
        <v>45597.0</v>
      </c>
      <c r="F330" s="52">
        <f t="shared" si="1"/>
        <v>3</v>
      </c>
      <c r="G330" s="9">
        <v>45616.0</v>
      </c>
      <c r="H330" s="52">
        <f t="shared" si="2"/>
        <v>2</v>
      </c>
      <c r="I330" s="7" t="s">
        <v>56</v>
      </c>
      <c r="J330" s="10"/>
      <c r="K330" s="56"/>
      <c r="L330" s="10"/>
      <c r="M330" s="10"/>
      <c r="N330" s="7" t="s">
        <v>18</v>
      </c>
      <c r="O330" s="10"/>
    </row>
    <row r="331">
      <c r="A331" s="6">
        <v>45705.0</v>
      </c>
      <c r="B331" s="10"/>
      <c r="C331" s="7">
        <v>236815.0</v>
      </c>
      <c r="D331" s="7" t="s">
        <v>74</v>
      </c>
      <c r="E331" s="6">
        <v>45566.0</v>
      </c>
      <c r="F331" s="52">
        <f t="shared" si="1"/>
        <v>4</v>
      </c>
      <c r="G331" s="9">
        <v>45639.0</v>
      </c>
      <c r="H331" s="52">
        <f t="shared" si="2"/>
        <v>2</v>
      </c>
      <c r="I331" s="7" t="s">
        <v>56</v>
      </c>
      <c r="J331" s="10"/>
      <c r="K331" s="56"/>
      <c r="L331" s="10"/>
      <c r="M331" s="10"/>
      <c r="N331" s="7" t="s">
        <v>18</v>
      </c>
      <c r="O331" s="10"/>
    </row>
    <row r="332">
      <c r="A332" s="6">
        <v>45705.0</v>
      </c>
      <c r="B332" s="10"/>
      <c r="C332" s="7">
        <v>238269.0</v>
      </c>
      <c r="D332" s="7" t="s">
        <v>74</v>
      </c>
      <c r="E332" s="6">
        <v>45627.0</v>
      </c>
      <c r="F332" s="52">
        <f t="shared" si="1"/>
        <v>2</v>
      </c>
      <c r="G332" s="6">
        <v>45664.0</v>
      </c>
      <c r="H332" s="52">
        <f t="shared" si="2"/>
        <v>1</v>
      </c>
      <c r="I332" s="7" t="s">
        <v>44</v>
      </c>
      <c r="J332" s="10"/>
      <c r="K332" s="56"/>
      <c r="L332" s="10"/>
      <c r="M332" s="10"/>
      <c r="N332" s="7" t="s">
        <v>18</v>
      </c>
      <c r="O332" s="10"/>
    </row>
    <row r="333">
      <c r="A333" s="6">
        <v>45705.0</v>
      </c>
      <c r="B333" s="10"/>
      <c r="C333" s="7">
        <v>239584.0</v>
      </c>
      <c r="D333" s="7" t="s">
        <v>74</v>
      </c>
      <c r="E333" s="6">
        <v>45597.0</v>
      </c>
      <c r="F333" s="52">
        <f t="shared" si="1"/>
        <v>3</v>
      </c>
      <c r="G333" s="6">
        <v>45672.0</v>
      </c>
      <c r="H333" s="52">
        <f t="shared" si="2"/>
        <v>1</v>
      </c>
      <c r="I333" s="7" t="s">
        <v>44</v>
      </c>
      <c r="J333" s="10"/>
      <c r="K333" s="56"/>
      <c r="L333" s="10"/>
      <c r="M333" s="10"/>
      <c r="N333" s="7" t="s">
        <v>18</v>
      </c>
      <c r="O333" s="10"/>
    </row>
    <row r="334">
      <c r="A334" s="6">
        <v>45705.0</v>
      </c>
      <c r="B334" s="10"/>
      <c r="C334" s="7">
        <v>240607.0</v>
      </c>
      <c r="D334" s="7" t="s">
        <v>74</v>
      </c>
      <c r="E334" s="6">
        <v>45627.0</v>
      </c>
      <c r="F334" s="52">
        <f t="shared" si="1"/>
        <v>2</v>
      </c>
      <c r="G334" s="6">
        <v>45681.0</v>
      </c>
      <c r="H334" s="52">
        <f t="shared" si="2"/>
        <v>0</v>
      </c>
      <c r="I334" s="7" t="s">
        <v>60</v>
      </c>
      <c r="J334" s="10"/>
      <c r="K334" s="56"/>
      <c r="L334" s="10"/>
      <c r="M334" s="10"/>
      <c r="N334" s="7" t="s">
        <v>18</v>
      </c>
      <c r="O334" s="10"/>
    </row>
    <row r="335">
      <c r="A335" s="6">
        <v>45705.0</v>
      </c>
      <c r="B335" s="10"/>
      <c r="C335" s="7">
        <v>241173.0</v>
      </c>
      <c r="D335" s="7" t="s">
        <v>74</v>
      </c>
      <c r="E335" s="6">
        <v>45505.0</v>
      </c>
      <c r="F335" s="52">
        <f t="shared" si="1"/>
        <v>6</v>
      </c>
      <c r="G335" s="6">
        <v>45688.0</v>
      </c>
      <c r="H335" s="52">
        <f t="shared" si="2"/>
        <v>0</v>
      </c>
      <c r="I335" s="7" t="s">
        <v>44</v>
      </c>
      <c r="J335" s="10"/>
      <c r="K335" s="56"/>
      <c r="L335" s="10"/>
      <c r="M335" s="10"/>
      <c r="N335" s="7" t="s">
        <v>18</v>
      </c>
      <c r="O335" s="10"/>
    </row>
    <row r="336">
      <c r="A336" s="6">
        <v>45705.0</v>
      </c>
      <c r="B336" s="10"/>
      <c r="C336" s="7">
        <v>242369.0</v>
      </c>
      <c r="D336" s="7" t="s">
        <v>74</v>
      </c>
      <c r="E336" s="6">
        <v>45658.0</v>
      </c>
      <c r="F336" s="52">
        <f t="shared" si="1"/>
        <v>1</v>
      </c>
      <c r="G336" s="6">
        <v>45698.0</v>
      </c>
      <c r="H336" s="52">
        <f t="shared" si="2"/>
        <v>0</v>
      </c>
      <c r="I336" s="7" t="s">
        <v>57</v>
      </c>
      <c r="J336" s="10"/>
      <c r="K336" s="56"/>
      <c r="L336" s="10"/>
      <c r="M336" s="10"/>
      <c r="N336" s="7" t="s">
        <v>18</v>
      </c>
      <c r="O336" s="10"/>
    </row>
    <row r="337">
      <c r="A337" s="6">
        <v>45705.0</v>
      </c>
      <c r="B337" s="10"/>
      <c r="C337" s="7">
        <v>103571.0</v>
      </c>
      <c r="D337" s="7" t="s">
        <v>134</v>
      </c>
      <c r="E337" s="6">
        <v>44409.0</v>
      </c>
      <c r="F337" s="52">
        <f t="shared" si="1"/>
        <v>42</v>
      </c>
      <c r="G337" s="9">
        <v>44487.0</v>
      </c>
      <c r="H337" s="52">
        <f t="shared" si="2"/>
        <v>40</v>
      </c>
      <c r="I337" s="7" t="s">
        <v>41</v>
      </c>
      <c r="J337" s="10"/>
      <c r="K337" s="56"/>
      <c r="L337" s="10"/>
      <c r="M337" s="10"/>
      <c r="N337" s="7" t="s">
        <v>17</v>
      </c>
      <c r="O337" s="10"/>
    </row>
    <row r="338">
      <c r="A338" s="6">
        <v>45705.0</v>
      </c>
      <c r="B338" s="10"/>
      <c r="C338" s="7">
        <v>223143.0</v>
      </c>
      <c r="D338" s="7" t="s">
        <v>134</v>
      </c>
      <c r="E338" s="6">
        <v>45383.0</v>
      </c>
      <c r="F338" s="52">
        <f t="shared" si="1"/>
        <v>10</v>
      </c>
      <c r="G338" s="6">
        <v>45503.0</v>
      </c>
      <c r="H338" s="52">
        <f t="shared" si="2"/>
        <v>6</v>
      </c>
      <c r="I338" s="7" t="s">
        <v>41</v>
      </c>
      <c r="J338" s="10"/>
      <c r="K338" s="56"/>
      <c r="L338" s="10"/>
      <c r="M338" s="10"/>
      <c r="N338" s="7" t="s">
        <v>18</v>
      </c>
      <c r="O338" s="10"/>
    </row>
    <row r="339">
      <c r="A339" s="6">
        <v>45705.0</v>
      </c>
      <c r="B339" s="10"/>
      <c r="C339" s="7">
        <v>178366.0</v>
      </c>
      <c r="D339" s="7" t="s">
        <v>134</v>
      </c>
      <c r="E339" s="6">
        <v>45078.0</v>
      </c>
      <c r="F339" s="52">
        <f t="shared" si="1"/>
        <v>20</v>
      </c>
      <c r="G339" s="6">
        <v>45119.0</v>
      </c>
      <c r="H339" s="52">
        <f t="shared" si="2"/>
        <v>19</v>
      </c>
      <c r="I339" s="7" t="s">
        <v>44</v>
      </c>
      <c r="J339" s="10"/>
      <c r="K339" s="56"/>
      <c r="L339" s="10"/>
      <c r="M339" s="10"/>
      <c r="N339" s="7" t="s">
        <v>18</v>
      </c>
      <c r="O339" s="10"/>
    </row>
    <row r="340">
      <c r="A340" s="6">
        <v>45705.0</v>
      </c>
      <c r="B340" s="10"/>
      <c r="C340" s="7">
        <v>207472.0</v>
      </c>
      <c r="D340" s="7" t="s">
        <v>134</v>
      </c>
      <c r="E340" s="6">
        <v>45200.0</v>
      </c>
      <c r="F340" s="52">
        <f t="shared" si="1"/>
        <v>16</v>
      </c>
      <c r="G340" s="6">
        <v>45373.0</v>
      </c>
      <c r="H340" s="52">
        <f t="shared" si="2"/>
        <v>10</v>
      </c>
      <c r="I340" s="7" t="s">
        <v>41</v>
      </c>
      <c r="J340" s="10"/>
      <c r="K340" s="56"/>
      <c r="L340" s="10"/>
      <c r="M340" s="10"/>
      <c r="N340" s="7" t="s">
        <v>17</v>
      </c>
      <c r="O340" s="10"/>
    </row>
    <row r="341">
      <c r="A341" s="6">
        <v>45705.0</v>
      </c>
      <c r="B341" s="10"/>
      <c r="C341" s="7">
        <v>204342.0</v>
      </c>
      <c r="D341" s="7" t="s">
        <v>134</v>
      </c>
      <c r="E341" s="6">
        <v>45292.0</v>
      </c>
      <c r="F341" s="52">
        <f t="shared" si="1"/>
        <v>13</v>
      </c>
      <c r="G341" s="6">
        <v>45399.0</v>
      </c>
      <c r="H341" s="52">
        <f t="shared" si="2"/>
        <v>10</v>
      </c>
      <c r="I341" s="7" t="s">
        <v>44</v>
      </c>
      <c r="J341" s="10"/>
      <c r="K341" s="56"/>
      <c r="L341" s="10"/>
      <c r="M341" s="10"/>
      <c r="N341" s="7" t="s">
        <v>18</v>
      </c>
      <c r="O341" s="10"/>
    </row>
    <row r="342">
      <c r="A342" s="6">
        <v>45705.0</v>
      </c>
      <c r="B342" s="10"/>
      <c r="C342" s="7">
        <v>217940.0</v>
      </c>
      <c r="D342" s="7" t="s">
        <v>134</v>
      </c>
      <c r="E342" s="6">
        <v>45413.0</v>
      </c>
      <c r="F342" s="52">
        <f t="shared" si="1"/>
        <v>9</v>
      </c>
      <c r="G342" s="6">
        <v>45486.0</v>
      </c>
      <c r="H342" s="52">
        <f t="shared" si="2"/>
        <v>7</v>
      </c>
      <c r="I342" s="7" t="s">
        <v>44</v>
      </c>
      <c r="J342" s="10"/>
      <c r="K342" s="56"/>
      <c r="L342" s="10"/>
      <c r="M342" s="10"/>
      <c r="N342" s="7" t="s">
        <v>18</v>
      </c>
      <c r="O342" s="10"/>
    </row>
    <row r="343">
      <c r="A343" s="6">
        <v>45705.0</v>
      </c>
      <c r="B343" s="10"/>
      <c r="C343" s="7">
        <v>226657.0</v>
      </c>
      <c r="D343" s="7" t="s">
        <v>134</v>
      </c>
      <c r="E343" s="6">
        <v>45505.0</v>
      </c>
      <c r="F343" s="52">
        <f t="shared" si="1"/>
        <v>6</v>
      </c>
      <c r="G343" s="6">
        <v>45535.0</v>
      </c>
      <c r="H343" s="52">
        <f t="shared" si="2"/>
        <v>5</v>
      </c>
      <c r="I343" s="7" t="s">
        <v>41</v>
      </c>
      <c r="J343" s="10"/>
      <c r="K343" s="56"/>
      <c r="L343" s="10"/>
      <c r="M343" s="10"/>
      <c r="N343" s="7" t="s">
        <v>18</v>
      </c>
      <c r="O343" s="10"/>
    </row>
    <row r="344">
      <c r="A344" s="6">
        <v>45705.0</v>
      </c>
      <c r="B344" s="10"/>
      <c r="C344" s="7">
        <v>231438.0</v>
      </c>
      <c r="D344" s="7" t="s">
        <v>134</v>
      </c>
      <c r="E344" s="6">
        <v>45536.0</v>
      </c>
      <c r="F344" s="52">
        <f t="shared" si="1"/>
        <v>5</v>
      </c>
      <c r="G344" s="9">
        <v>45582.0</v>
      </c>
      <c r="H344" s="52">
        <f t="shared" si="2"/>
        <v>4</v>
      </c>
      <c r="I344" s="7" t="s">
        <v>41</v>
      </c>
      <c r="J344" s="10"/>
      <c r="K344" s="56"/>
      <c r="L344" s="10"/>
      <c r="M344" s="10"/>
      <c r="N344" s="7" t="s">
        <v>18</v>
      </c>
      <c r="O344" s="10"/>
    </row>
    <row r="345">
      <c r="A345" s="6">
        <v>45705.0</v>
      </c>
      <c r="B345" s="10"/>
      <c r="C345" s="7">
        <v>236515.0</v>
      </c>
      <c r="D345" s="7" t="s">
        <v>134</v>
      </c>
      <c r="E345" s="6">
        <v>45536.0</v>
      </c>
      <c r="F345" s="52">
        <f t="shared" si="1"/>
        <v>5</v>
      </c>
      <c r="G345" s="6">
        <v>45632.0</v>
      </c>
      <c r="H345" s="52">
        <f t="shared" si="2"/>
        <v>2</v>
      </c>
      <c r="I345" s="7" t="s">
        <v>44</v>
      </c>
      <c r="J345" s="10"/>
      <c r="K345" s="56"/>
      <c r="L345" s="10"/>
      <c r="M345" s="10"/>
      <c r="N345" s="7" t="s">
        <v>18</v>
      </c>
      <c r="O345" s="10"/>
    </row>
    <row r="346">
      <c r="A346" s="6">
        <v>45705.0</v>
      </c>
      <c r="B346" s="10"/>
      <c r="C346" s="7">
        <v>170152.0</v>
      </c>
      <c r="D346" s="7" t="s">
        <v>83</v>
      </c>
      <c r="E346" s="6">
        <v>45200.0</v>
      </c>
      <c r="F346" s="52">
        <f t="shared" si="1"/>
        <v>16</v>
      </c>
      <c r="G346" s="9">
        <v>45279.0</v>
      </c>
      <c r="H346" s="52">
        <f t="shared" si="2"/>
        <v>13</v>
      </c>
      <c r="I346" s="7" t="s">
        <v>60</v>
      </c>
      <c r="J346" s="10"/>
      <c r="K346" s="56"/>
      <c r="L346" s="10"/>
      <c r="M346" s="10"/>
      <c r="N346" s="7" t="s">
        <v>18</v>
      </c>
      <c r="O346" s="10"/>
    </row>
    <row r="347">
      <c r="A347" s="6">
        <v>45705.0</v>
      </c>
      <c r="B347" s="10"/>
      <c r="C347" s="7">
        <v>229223.0</v>
      </c>
      <c r="D347" s="7" t="s">
        <v>83</v>
      </c>
      <c r="E347" s="6">
        <v>45536.0</v>
      </c>
      <c r="F347" s="52">
        <f t="shared" si="1"/>
        <v>5</v>
      </c>
      <c r="G347" s="6">
        <v>45562.0</v>
      </c>
      <c r="H347" s="52">
        <f t="shared" si="2"/>
        <v>4</v>
      </c>
      <c r="I347" s="7" t="s">
        <v>57</v>
      </c>
      <c r="J347" s="10"/>
      <c r="K347" s="56"/>
      <c r="L347" s="10"/>
      <c r="M347" s="10"/>
      <c r="N347" s="7" t="s">
        <v>18</v>
      </c>
      <c r="O347" s="10"/>
    </row>
    <row r="348">
      <c r="A348" s="6">
        <v>45705.0</v>
      </c>
      <c r="B348" s="10"/>
      <c r="C348" s="7">
        <v>177999.0</v>
      </c>
      <c r="D348" s="7" t="s">
        <v>83</v>
      </c>
      <c r="E348" s="6">
        <v>45078.0</v>
      </c>
      <c r="F348" s="52">
        <f t="shared" si="1"/>
        <v>20</v>
      </c>
      <c r="G348" s="6">
        <v>45121.0</v>
      </c>
      <c r="H348" s="52">
        <f t="shared" si="2"/>
        <v>19</v>
      </c>
      <c r="I348" s="7" t="s">
        <v>60</v>
      </c>
      <c r="J348" s="10"/>
      <c r="K348" s="56"/>
      <c r="L348" s="10"/>
      <c r="M348" s="10"/>
      <c r="N348" s="7" t="s">
        <v>18</v>
      </c>
      <c r="O348" s="10"/>
    </row>
    <row r="349">
      <c r="A349" s="6">
        <v>45705.0</v>
      </c>
      <c r="B349" s="10"/>
      <c r="C349" s="7">
        <v>184574.0</v>
      </c>
      <c r="D349" s="7" t="s">
        <v>83</v>
      </c>
      <c r="E349" s="6">
        <v>45352.0</v>
      </c>
      <c r="F349" s="52">
        <f t="shared" si="1"/>
        <v>11</v>
      </c>
      <c r="G349" s="6">
        <v>45390.0</v>
      </c>
      <c r="H349" s="52">
        <f t="shared" si="2"/>
        <v>10</v>
      </c>
      <c r="I349" s="7" t="s">
        <v>44</v>
      </c>
      <c r="J349" s="10"/>
      <c r="K349" s="56"/>
      <c r="L349" s="10"/>
      <c r="M349" s="10"/>
      <c r="N349" s="7" t="s">
        <v>18</v>
      </c>
      <c r="O349" s="10"/>
    </row>
    <row r="350">
      <c r="A350" s="6">
        <v>45705.0</v>
      </c>
      <c r="B350" s="10"/>
      <c r="C350" s="7">
        <v>215994.0</v>
      </c>
      <c r="D350" s="7" t="s">
        <v>83</v>
      </c>
      <c r="E350" s="6">
        <v>45352.0</v>
      </c>
      <c r="F350" s="52">
        <f t="shared" si="1"/>
        <v>11</v>
      </c>
      <c r="G350" s="6">
        <v>45440.0</v>
      </c>
      <c r="H350" s="52">
        <f t="shared" si="2"/>
        <v>8</v>
      </c>
      <c r="I350" s="7" t="s">
        <v>57</v>
      </c>
      <c r="J350" s="10"/>
      <c r="K350" s="56"/>
      <c r="L350" s="10"/>
      <c r="M350" s="10"/>
      <c r="N350" s="7" t="s">
        <v>18</v>
      </c>
      <c r="O350" s="10"/>
    </row>
    <row r="351">
      <c r="A351" s="6">
        <v>45705.0</v>
      </c>
      <c r="B351" s="10"/>
      <c r="C351" s="7">
        <v>218627.0</v>
      </c>
      <c r="D351" s="7" t="s">
        <v>83</v>
      </c>
      <c r="E351" s="6">
        <v>45444.0</v>
      </c>
      <c r="F351" s="52">
        <f t="shared" si="1"/>
        <v>8</v>
      </c>
      <c r="G351" s="6">
        <v>45463.0</v>
      </c>
      <c r="H351" s="52">
        <f t="shared" si="2"/>
        <v>7</v>
      </c>
      <c r="I351" s="7" t="s">
        <v>44</v>
      </c>
      <c r="J351" s="10"/>
      <c r="K351" s="56"/>
      <c r="L351" s="10"/>
      <c r="M351" s="10"/>
      <c r="N351" s="7" t="s">
        <v>18</v>
      </c>
      <c r="O351" s="10"/>
    </row>
    <row r="352">
      <c r="A352" s="6">
        <v>45705.0</v>
      </c>
      <c r="B352" s="10"/>
      <c r="C352" s="7">
        <v>233919.0</v>
      </c>
      <c r="D352" s="7" t="s">
        <v>83</v>
      </c>
      <c r="E352" s="6">
        <v>45231.0</v>
      </c>
      <c r="F352" s="52">
        <f t="shared" si="1"/>
        <v>15</v>
      </c>
      <c r="G352" s="9">
        <v>45609.0</v>
      </c>
      <c r="H352" s="52">
        <f t="shared" si="2"/>
        <v>3</v>
      </c>
      <c r="I352" s="7" t="s">
        <v>57</v>
      </c>
      <c r="J352" s="10"/>
      <c r="K352" s="56"/>
      <c r="L352" s="10"/>
      <c r="M352" s="10"/>
      <c r="N352" s="7" t="s">
        <v>18</v>
      </c>
      <c r="O352" s="10"/>
    </row>
    <row r="353">
      <c r="A353" s="6">
        <v>45705.0</v>
      </c>
      <c r="B353" s="10"/>
      <c r="C353" s="7">
        <v>231234.0</v>
      </c>
      <c r="D353" s="7" t="s">
        <v>83</v>
      </c>
      <c r="E353" s="6">
        <v>45536.0</v>
      </c>
      <c r="F353" s="52">
        <f t="shared" si="1"/>
        <v>5</v>
      </c>
      <c r="G353" s="9">
        <v>45583.0</v>
      </c>
      <c r="H353" s="52">
        <f t="shared" si="2"/>
        <v>4</v>
      </c>
      <c r="I353" s="7" t="s">
        <v>44</v>
      </c>
      <c r="J353" s="10"/>
      <c r="K353" s="56"/>
      <c r="L353" s="10"/>
      <c r="M353" s="10"/>
      <c r="N353" s="7" t="s">
        <v>18</v>
      </c>
      <c r="O353" s="10"/>
    </row>
    <row r="354">
      <c r="A354" s="6">
        <v>45705.0</v>
      </c>
      <c r="B354" s="10"/>
      <c r="C354" s="7">
        <v>236120.0</v>
      </c>
      <c r="D354" s="7" t="s">
        <v>83</v>
      </c>
      <c r="E354" s="6">
        <v>45597.0</v>
      </c>
      <c r="F354" s="52">
        <f t="shared" si="1"/>
        <v>3</v>
      </c>
      <c r="G354" s="6">
        <v>45632.0</v>
      </c>
      <c r="H354" s="52">
        <f t="shared" si="2"/>
        <v>2</v>
      </c>
      <c r="I354" s="7" t="s">
        <v>41</v>
      </c>
      <c r="J354" s="10"/>
      <c r="K354" s="56"/>
      <c r="L354" s="10"/>
      <c r="M354" s="10"/>
      <c r="N354" s="7" t="s">
        <v>18</v>
      </c>
      <c r="O354" s="10"/>
    </row>
    <row r="355">
      <c r="A355" s="6">
        <v>45705.0</v>
      </c>
      <c r="B355" s="10"/>
      <c r="C355" s="7">
        <v>241646.0</v>
      </c>
      <c r="D355" s="7" t="s">
        <v>83</v>
      </c>
      <c r="E355" s="6">
        <v>45658.0</v>
      </c>
      <c r="F355" s="52">
        <f t="shared" si="1"/>
        <v>1</v>
      </c>
      <c r="G355" s="6">
        <v>45694.0</v>
      </c>
      <c r="H355" s="52">
        <f t="shared" si="2"/>
        <v>0</v>
      </c>
      <c r="I355" s="7" t="s">
        <v>56</v>
      </c>
      <c r="J355" s="10"/>
      <c r="K355" s="56"/>
      <c r="L355" s="10"/>
      <c r="M355" s="10"/>
      <c r="N355" s="7" t="s">
        <v>18</v>
      </c>
      <c r="O355" s="10"/>
    </row>
    <row r="356">
      <c r="A356" s="6">
        <v>45705.0</v>
      </c>
      <c r="B356" s="10"/>
      <c r="C356" s="7">
        <v>175689.0</v>
      </c>
      <c r="D356" s="7" t="s">
        <v>83</v>
      </c>
      <c r="E356" s="6">
        <v>45231.0</v>
      </c>
      <c r="F356" s="52">
        <f t="shared" si="1"/>
        <v>15</v>
      </c>
      <c r="G356" s="9">
        <v>45275.0</v>
      </c>
      <c r="H356" s="52">
        <f t="shared" si="2"/>
        <v>14</v>
      </c>
      <c r="I356" s="7" t="s">
        <v>56</v>
      </c>
      <c r="J356" s="10"/>
      <c r="K356" s="56"/>
      <c r="L356" s="10"/>
      <c r="M356" s="10"/>
      <c r="N356" s="7" t="s">
        <v>18</v>
      </c>
      <c r="O356" s="10"/>
    </row>
    <row r="357">
      <c r="A357" s="6">
        <v>45705.0</v>
      </c>
      <c r="B357" s="10"/>
      <c r="C357" s="7">
        <v>184495.0</v>
      </c>
      <c r="D357" s="7" t="s">
        <v>83</v>
      </c>
      <c r="E357" s="6">
        <v>45139.0</v>
      </c>
      <c r="F357" s="52">
        <f t="shared" si="1"/>
        <v>18</v>
      </c>
      <c r="G357" s="6">
        <v>45176.0</v>
      </c>
      <c r="H357" s="52">
        <f t="shared" si="2"/>
        <v>17</v>
      </c>
      <c r="I357" s="7" t="s">
        <v>56</v>
      </c>
      <c r="J357" s="10"/>
      <c r="K357" s="56"/>
      <c r="L357" s="10"/>
      <c r="M357" s="10"/>
      <c r="N357" s="7" t="s">
        <v>18</v>
      </c>
      <c r="O357" s="10"/>
    </row>
    <row r="358">
      <c r="A358" s="6">
        <v>45705.0</v>
      </c>
      <c r="B358" s="10"/>
      <c r="C358" s="7">
        <v>210343.0</v>
      </c>
      <c r="D358" s="7" t="s">
        <v>83</v>
      </c>
      <c r="E358" s="6">
        <v>45383.0</v>
      </c>
      <c r="F358" s="52">
        <f t="shared" si="1"/>
        <v>10</v>
      </c>
      <c r="G358" s="6">
        <v>45400.0</v>
      </c>
      <c r="H358" s="52">
        <f t="shared" si="2"/>
        <v>10</v>
      </c>
      <c r="I358" s="7" t="s">
        <v>56</v>
      </c>
      <c r="J358" s="10"/>
      <c r="K358" s="56"/>
      <c r="L358" s="10"/>
      <c r="M358" s="10"/>
      <c r="N358" s="7" t="s">
        <v>18</v>
      </c>
      <c r="O358" s="10"/>
    </row>
    <row r="359">
      <c r="A359" s="6">
        <v>45705.0</v>
      </c>
      <c r="B359" s="10"/>
      <c r="C359" s="7">
        <v>216865.0</v>
      </c>
      <c r="D359" s="7" t="s">
        <v>83</v>
      </c>
      <c r="E359" s="6">
        <v>45413.0</v>
      </c>
      <c r="F359" s="52">
        <f t="shared" si="1"/>
        <v>9</v>
      </c>
      <c r="G359" s="6">
        <v>45457.0</v>
      </c>
      <c r="H359" s="52">
        <f t="shared" si="2"/>
        <v>8</v>
      </c>
      <c r="I359" s="7" t="s">
        <v>56</v>
      </c>
      <c r="J359" s="10"/>
      <c r="K359" s="56"/>
      <c r="L359" s="10"/>
      <c r="M359" s="10"/>
      <c r="N359" s="7" t="s">
        <v>18</v>
      </c>
      <c r="O359" s="10"/>
    </row>
    <row r="360">
      <c r="A360" s="6">
        <v>45705.0</v>
      </c>
      <c r="B360" s="10"/>
      <c r="C360" s="7">
        <v>229911.0</v>
      </c>
      <c r="D360" s="7" t="s">
        <v>83</v>
      </c>
      <c r="E360" s="6">
        <v>45536.0</v>
      </c>
      <c r="F360" s="52">
        <f t="shared" si="1"/>
        <v>5</v>
      </c>
      <c r="G360" s="6">
        <v>45569.0</v>
      </c>
      <c r="H360" s="52">
        <f t="shared" si="2"/>
        <v>4</v>
      </c>
      <c r="I360" s="7" t="s">
        <v>56</v>
      </c>
      <c r="J360" s="10"/>
      <c r="K360" s="56"/>
      <c r="L360" s="10"/>
      <c r="M360" s="10"/>
      <c r="N360" s="7" t="s">
        <v>18</v>
      </c>
      <c r="O360" s="10"/>
    </row>
    <row r="361">
      <c r="A361" s="6">
        <v>45705.0</v>
      </c>
      <c r="B361" s="10"/>
      <c r="C361" s="7">
        <v>188028.0</v>
      </c>
      <c r="D361" s="7" t="s">
        <v>83</v>
      </c>
      <c r="E361" s="6">
        <v>45597.0</v>
      </c>
      <c r="F361" s="52">
        <f t="shared" si="1"/>
        <v>3</v>
      </c>
      <c r="G361" s="9">
        <v>45647.0</v>
      </c>
      <c r="H361" s="52">
        <f t="shared" si="2"/>
        <v>1</v>
      </c>
      <c r="I361" s="7" t="s">
        <v>44</v>
      </c>
      <c r="J361" s="10"/>
      <c r="K361" s="56"/>
      <c r="L361" s="10"/>
      <c r="M361" s="10"/>
      <c r="N361" s="7" t="s">
        <v>18</v>
      </c>
      <c r="O361" s="10"/>
    </row>
    <row r="362">
      <c r="A362" s="6">
        <v>45705.0</v>
      </c>
      <c r="B362" s="10"/>
      <c r="C362" s="7">
        <v>239866.0</v>
      </c>
      <c r="D362" s="7" t="s">
        <v>83</v>
      </c>
      <c r="E362" s="6">
        <v>45658.0</v>
      </c>
      <c r="F362" s="52">
        <f t="shared" si="1"/>
        <v>1</v>
      </c>
      <c r="G362" s="6">
        <v>45674.0</v>
      </c>
      <c r="H362" s="52">
        <f t="shared" si="2"/>
        <v>1</v>
      </c>
      <c r="I362" s="7" t="s">
        <v>57</v>
      </c>
      <c r="J362" s="10"/>
      <c r="K362" s="56"/>
      <c r="L362" s="10"/>
      <c r="M362" s="10"/>
      <c r="N362" s="7" t="s">
        <v>18</v>
      </c>
      <c r="O362" s="10"/>
    </row>
    <row r="363">
      <c r="A363" s="6">
        <v>45705.0</v>
      </c>
      <c r="B363" s="10"/>
      <c r="C363" s="7">
        <v>241193.0</v>
      </c>
      <c r="D363" s="7" t="s">
        <v>83</v>
      </c>
      <c r="E363" s="6">
        <v>45658.0</v>
      </c>
      <c r="F363" s="52">
        <f t="shared" si="1"/>
        <v>1</v>
      </c>
      <c r="G363" s="6">
        <v>45688.0</v>
      </c>
      <c r="H363" s="52">
        <f t="shared" si="2"/>
        <v>0</v>
      </c>
      <c r="I363" s="7" t="s">
        <v>60</v>
      </c>
      <c r="J363" s="10"/>
      <c r="K363" s="56"/>
      <c r="L363" s="10"/>
      <c r="M363" s="10"/>
      <c r="N363" s="7" t="s">
        <v>18</v>
      </c>
      <c r="O363" s="10"/>
    </row>
    <row r="364">
      <c r="A364" s="6">
        <v>45705.0</v>
      </c>
      <c r="B364" s="10"/>
      <c r="C364" s="7">
        <v>238882.0</v>
      </c>
      <c r="D364" s="7" t="s">
        <v>83</v>
      </c>
      <c r="E364" s="6">
        <v>45536.0</v>
      </c>
      <c r="F364" s="52">
        <f t="shared" si="1"/>
        <v>5</v>
      </c>
      <c r="G364" s="6">
        <v>45695.0</v>
      </c>
      <c r="H364" s="52">
        <f t="shared" si="2"/>
        <v>0</v>
      </c>
      <c r="I364" s="7" t="s">
        <v>44</v>
      </c>
      <c r="J364" s="10"/>
      <c r="K364" s="56"/>
      <c r="L364" s="10"/>
      <c r="M364" s="10"/>
      <c r="N364" s="7" t="s">
        <v>18</v>
      </c>
      <c r="O364" s="10"/>
    </row>
    <row r="365">
      <c r="A365" s="6">
        <v>45705.0</v>
      </c>
      <c r="B365" s="10"/>
      <c r="C365" s="7">
        <v>97787.0</v>
      </c>
      <c r="D365" s="7" t="s">
        <v>85</v>
      </c>
      <c r="E365" s="6">
        <v>44378.0</v>
      </c>
      <c r="F365" s="52">
        <f t="shared" si="1"/>
        <v>43</v>
      </c>
      <c r="G365" s="6">
        <v>44427.0</v>
      </c>
      <c r="H365" s="52">
        <f t="shared" si="2"/>
        <v>41</v>
      </c>
      <c r="I365" s="7" t="s">
        <v>117</v>
      </c>
      <c r="J365" s="10"/>
      <c r="K365" s="56"/>
      <c r="L365" s="10"/>
      <c r="M365" s="10"/>
      <c r="N365" s="7" t="s">
        <v>18</v>
      </c>
      <c r="O365" s="10"/>
    </row>
    <row r="366">
      <c r="A366" s="6">
        <v>45705.0</v>
      </c>
      <c r="B366" s="10"/>
      <c r="C366" s="7">
        <v>87843.0</v>
      </c>
      <c r="D366" s="7" t="s">
        <v>85</v>
      </c>
      <c r="E366" s="6">
        <v>44197.0</v>
      </c>
      <c r="F366" s="52">
        <f t="shared" si="1"/>
        <v>49</v>
      </c>
      <c r="G366" s="6">
        <v>44334.0</v>
      </c>
      <c r="H366" s="52">
        <f t="shared" si="2"/>
        <v>45</v>
      </c>
      <c r="I366" s="7" t="s">
        <v>56</v>
      </c>
      <c r="J366" s="10"/>
      <c r="K366" s="56"/>
      <c r="L366" s="10"/>
      <c r="M366" s="10"/>
      <c r="N366" s="7" t="s">
        <v>18</v>
      </c>
      <c r="O366" s="10"/>
    </row>
    <row r="367">
      <c r="A367" s="6">
        <v>45705.0</v>
      </c>
      <c r="B367" s="10"/>
      <c r="C367" s="7">
        <v>128774.0</v>
      </c>
      <c r="D367" s="7" t="s">
        <v>85</v>
      </c>
      <c r="E367" s="6">
        <v>44621.0</v>
      </c>
      <c r="F367" s="52">
        <f t="shared" si="1"/>
        <v>35</v>
      </c>
      <c r="G367" s="6">
        <v>44704.0</v>
      </c>
      <c r="H367" s="52">
        <f t="shared" si="2"/>
        <v>32</v>
      </c>
      <c r="I367" s="7" t="s">
        <v>56</v>
      </c>
      <c r="J367" s="10"/>
      <c r="K367" s="56"/>
      <c r="L367" s="10"/>
      <c r="M367" s="10"/>
      <c r="N367" s="7" t="s">
        <v>18</v>
      </c>
      <c r="O367" s="10"/>
    </row>
    <row r="368">
      <c r="A368" s="6">
        <v>45705.0</v>
      </c>
      <c r="B368" s="10"/>
      <c r="C368" s="7">
        <v>186253.0</v>
      </c>
      <c r="D368" s="7" t="s">
        <v>85</v>
      </c>
      <c r="E368" s="6">
        <v>45078.0</v>
      </c>
      <c r="F368" s="52">
        <f t="shared" si="1"/>
        <v>20</v>
      </c>
      <c r="G368" s="6">
        <v>45188.0</v>
      </c>
      <c r="H368" s="52">
        <f t="shared" si="2"/>
        <v>16</v>
      </c>
      <c r="I368" s="7" t="s">
        <v>56</v>
      </c>
      <c r="J368" s="10"/>
      <c r="K368" s="56"/>
      <c r="L368" s="10"/>
      <c r="M368" s="10"/>
      <c r="N368" s="7" t="s">
        <v>18</v>
      </c>
      <c r="O368" s="10"/>
    </row>
    <row r="369">
      <c r="A369" s="6">
        <v>45705.0</v>
      </c>
      <c r="B369" s="10"/>
      <c r="C369" s="7">
        <v>206141.0</v>
      </c>
      <c r="D369" s="7" t="s">
        <v>85</v>
      </c>
      <c r="E369" s="6">
        <v>45323.0</v>
      </c>
      <c r="F369" s="52">
        <f t="shared" si="1"/>
        <v>12</v>
      </c>
      <c r="G369" s="6">
        <v>45364.0</v>
      </c>
      <c r="H369" s="52">
        <f t="shared" si="2"/>
        <v>11</v>
      </c>
      <c r="I369" s="7" t="s">
        <v>56</v>
      </c>
      <c r="J369" s="10"/>
      <c r="K369" s="56"/>
      <c r="L369" s="10"/>
      <c r="M369" s="10"/>
      <c r="N369" s="7" t="s">
        <v>18</v>
      </c>
      <c r="O369" s="10"/>
    </row>
    <row r="370">
      <c r="A370" s="6">
        <v>45705.0</v>
      </c>
      <c r="B370" s="10"/>
      <c r="C370" s="7">
        <v>172086.0</v>
      </c>
      <c r="D370" s="7" t="s">
        <v>85</v>
      </c>
      <c r="E370" s="6">
        <v>45047.0</v>
      </c>
      <c r="F370" s="52">
        <f t="shared" si="1"/>
        <v>21</v>
      </c>
      <c r="G370" s="6">
        <v>45070.0</v>
      </c>
      <c r="H370" s="52">
        <f t="shared" si="2"/>
        <v>20</v>
      </c>
      <c r="I370" s="7" t="s">
        <v>56</v>
      </c>
      <c r="J370" s="10"/>
      <c r="K370" s="56"/>
      <c r="L370" s="10"/>
      <c r="M370" s="10"/>
      <c r="N370" s="7" t="s">
        <v>18</v>
      </c>
      <c r="O370" s="10"/>
    </row>
    <row r="371">
      <c r="A371" s="6">
        <v>45705.0</v>
      </c>
      <c r="B371" s="10"/>
      <c r="C371" s="7">
        <v>229707.0</v>
      </c>
      <c r="D371" s="7" t="s">
        <v>85</v>
      </c>
      <c r="E371" s="6">
        <v>45536.0</v>
      </c>
      <c r="F371" s="52">
        <f t="shared" si="1"/>
        <v>5</v>
      </c>
      <c r="G371" s="6">
        <v>45568.0</v>
      </c>
      <c r="H371" s="52">
        <f t="shared" si="2"/>
        <v>4</v>
      </c>
      <c r="I371" s="7" t="s">
        <v>56</v>
      </c>
      <c r="J371" s="10"/>
      <c r="K371" s="56"/>
      <c r="L371" s="10"/>
      <c r="M371" s="10"/>
      <c r="N371" s="7" t="s">
        <v>18</v>
      </c>
      <c r="O371" s="10"/>
    </row>
    <row r="372">
      <c r="A372" s="6">
        <v>45705.0</v>
      </c>
      <c r="B372" s="10"/>
      <c r="C372" s="7">
        <v>184937.0</v>
      </c>
      <c r="D372" s="7" t="s">
        <v>85</v>
      </c>
      <c r="E372" s="6">
        <v>45139.0</v>
      </c>
      <c r="F372" s="52">
        <f t="shared" si="1"/>
        <v>18</v>
      </c>
      <c r="G372" s="6">
        <v>45176.0</v>
      </c>
      <c r="H372" s="52">
        <f t="shared" si="2"/>
        <v>17</v>
      </c>
      <c r="I372" s="7" t="s">
        <v>56</v>
      </c>
      <c r="J372" s="10"/>
      <c r="K372" s="56"/>
      <c r="L372" s="10"/>
      <c r="M372" s="10"/>
      <c r="N372" s="7" t="s">
        <v>18</v>
      </c>
      <c r="O372" s="10"/>
    </row>
    <row r="373">
      <c r="A373" s="6">
        <v>45705.0</v>
      </c>
      <c r="B373" s="10"/>
      <c r="C373" s="7">
        <v>190174.0</v>
      </c>
      <c r="D373" s="7" t="s">
        <v>85</v>
      </c>
      <c r="E373" s="6">
        <v>45170.0</v>
      </c>
      <c r="F373" s="52">
        <f t="shared" si="1"/>
        <v>17</v>
      </c>
      <c r="G373" s="9">
        <v>45226.0</v>
      </c>
      <c r="H373" s="52">
        <f t="shared" si="2"/>
        <v>15</v>
      </c>
      <c r="I373" s="7" t="s">
        <v>56</v>
      </c>
      <c r="J373" s="10"/>
      <c r="K373" s="56"/>
      <c r="L373" s="10"/>
      <c r="M373" s="10"/>
      <c r="N373" s="7" t="s">
        <v>18</v>
      </c>
      <c r="O373" s="10"/>
    </row>
    <row r="374">
      <c r="A374" s="6">
        <v>45705.0</v>
      </c>
      <c r="B374" s="10"/>
      <c r="C374" s="7">
        <v>194490.0</v>
      </c>
      <c r="D374" s="7" t="s">
        <v>85</v>
      </c>
      <c r="E374" s="6">
        <v>45170.0</v>
      </c>
      <c r="F374" s="52">
        <f t="shared" si="1"/>
        <v>17</v>
      </c>
      <c r="G374" s="9">
        <v>45259.0</v>
      </c>
      <c r="H374" s="52">
        <f t="shared" si="2"/>
        <v>14</v>
      </c>
      <c r="I374" s="7" t="s">
        <v>117</v>
      </c>
      <c r="J374" s="10"/>
      <c r="K374" s="56"/>
      <c r="L374" s="10"/>
      <c r="M374" s="10"/>
      <c r="N374" s="7" t="s">
        <v>18</v>
      </c>
      <c r="O374" s="10"/>
    </row>
    <row r="375">
      <c r="A375" s="6">
        <v>45705.0</v>
      </c>
      <c r="B375" s="10"/>
      <c r="C375" s="7">
        <v>197671.0</v>
      </c>
      <c r="D375" s="7" t="s">
        <v>85</v>
      </c>
      <c r="E375" s="6">
        <v>45323.0</v>
      </c>
      <c r="F375" s="52">
        <f t="shared" si="1"/>
        <v>12</v>
      </c>
      <c r="G375" s="6">
        <v>45303.0</v>
      </c>
      <c r="H375" s="52">
        <f t="shared" si="2"/>
        <v>13</v>
      </c>
      <c r="I375" s="7" t="s">
        <v>195</v>
      </c>
      <c r="J375" s="10"/>
      <c r="K375" s="56"/>
      <c r="L375" s="10"/>
      <c r="M375" s="10"/>
      <c r="N375" s="7" t="s">
        <v>18</v>
      </c>
      <c r="O375" s="10"/>
    </row>
    <row r="376">
      <c r="A376" s="6">
        <v>45705.0</v>
      </c>
      <c r="B376" s="10"/>
      <c r="C376" s="7">
        <v>200749.0</v>
      </c>
      <c r="D376" s="7" t="s">
        <v>85</v>
      </c>
      <c r="E376" s="6">
        <v>45261.0</v>
      </c>
      <c r="F376" s="52">
        <f t="shared" si="1"/>
        <v>14</v>
      </c>
      <c r="G376" s="6">
        <v>45328.0</v>
      </c>
      <c r="H376" s="52">
        <f t="shared" si="2"/>
        <v>12</v>
      </c>
      <c r="I376" s="7" t="s">
        <v>117</v>
      </c>
      <c r="J376" s="10"/>
      <c r="K376" s="56"/>
      <c r="L376" s="10"/>
      <c r="M376" s="10"/>
      <c r="N376" s="7" t="s">
        <v>18</v>
      </c>
      <c r="O376" s="10"/>
    </row>
    <row r="377">
      <c r="A377" s="6">
        <v>45705.0</v>
      </c>
      <c r="B377" s="10"/>
      <c r="C377" s="7">
        <v>206834.0</v>
      </c>
      <c r="D377" s="7" t="s">
        <v>85</v>
      </c>
      <c r="E377" s="6">
        <v>45231.0</v>
      </c>
      <c r="F377" s="52">
        <f t="shared" si="1"/>
        <v>15</v>
      </c>
      <c r="G377" s="6">
        <v>45370.0</v>
      </c>
      <c r="H377" s="52">
        <f t="shared" si="2"/>
        <v>10</v>
      </c>
      <c r="I377" s="7" t="s">
        <v>56</v>
      </c>
      <c r="J377" s="10"/>
      <c r="K377" s="56"/>
      <c r="L377" s="10"/>
      <c r="M377" s="10"/>
      <c r="N377" s="7" t="s">
        <v>18</v>
      </c>
      <c r="O377" s="10"/>
    </row>
    <row r="378">
      <c r="A378" s="6">
        <v>45705.0</v>
      </c>
      <c r="B378" s="10"/>
      <c r="C378" s="7">
        <v>211410.0</v>
      </c>
      <c r="D378" s="7" t="s">
        <v>85</v>
      </c>
      <c r="E378" s="6">
        <v>45323.0</v>
      </c>
      <c r="F378" s="52">
        <f t="shared" si="1"/>
        <v>12</v>
      </c>
      <c r="G378" s="6">
        <v>45408.0</v>
      </c>
      <c r="H378" s="52">
        <f t="shared" si="2"/>
        <v>9</v>
      </c>
      <c r="I378" s="7" t="s">
        <v>56</v>
      </c>
      <c r="J378" s="10"/>
      <c r="K378" s="56"/>
      <c r="L378" s="10"/>
      <c r="M378" s="10"/>
      <c r="N378" s="7" t="s">
        <v>18</v>
      </c>
      <c r="O378" s="10"/>
    </row>
    <row r="379">
      <c r="A379" s="6">
        <v>45705.0</v>
      </c>
      <c r="B379" s="10"/>
      <c r="C379" s="7">
        <v>236683.0</v>
      </c>
      <c r="D379" s="7" t="s">
        <v>85</v>
      </c>
      <c r="E379" s="6">
        <v>45597.0</v>
      </c>
      <c r="F379" s="52">
        <f t="shared" si="1"/>
        <v>3</v>
      </c>
      <c r="G379" s="9">
        <v>45636.0</v>
      </c>
      <c r="H379" s="52">
        <f t="shared" si="2"/>
        <v>2</v>
      </c>
      <c r="I379" s="7" t="s">
        <v>44</v>
      </c>
      <c r="J379" s="10"/>
      <c r="K379" s="56"/>
      <c r="L379" s="10"/>
      <c r="M379" s="10"/>
      <c r="N379" s="7" t="s">
        <v>18</v>
      </c>
      <c r="O379" s="10"/>
    </row>
    <row r="380">
      <c r="A380" s="6">
        <v>45705.0</v>
      </c>
      <c r="B380" s="10"/>
      <c r="C380" s="7">
        <v>203894.0</v>
      </c>
      <c r="D380" s="7" t="s">
        <v>136</v>
      </c>
      <c r="E380" s="6">
        <v>45200.0</v>
      </c>
      <c r="F380" s="52">
        <f t="shared" si="1"/>
        <v>16</v>
      </c>
      <c r="G380" s="6">
        <v>45350.0</v>
      </c>
      <c r="H380" s="52">
        <f t="shared" si="2"/>
        <v>11</v>
      </c>
      <c r="I380" s="7" t="s">
        <v>44</v>
      </c>
      <c r="J380" s="10"/>
      <c r="K380" s="56"/>
      <c r="L380" s="10"/>
      <c r="M380" s="10"/>
      <c r="N380" s="7" t="s">
        <v>18</v>
      </c>
      <c r="O380" s="10"/>
    </row>
    <row r="381">
      <c r="A381" s="6">
        <v>45705.0</v>
      </c>
      <c r="B381" s="10"/>
      <c r="C381" s="7">
        <v>238701.0</v>
      </c>
      <c r="D381" s="7" t="s">
        <v>136</v>
      </c>
      <c r="E381" s="6">
        <v>45627.0</v>
      </c>
      <c r="F381" s="52">
        <f t="shared" si="1"/>
        <v>2</v>
      </c>
      <c r="G381" s="6">
        <v>45674.0</v>
      </c>
      <c r="H381" s="52">
        <f t="shared" si="2"/>
        <v>1</v>
      </c>
      <c r="I381" s="7" t="s">
        <v>56</v>
      </c>
      <c r="J381" s="10"/>
      <c r="K381" s="56"/>
      <c r="L381" s="10"/>
      <c r="M381" s="10"/>
      <c r="N381" s="7" t="s">
        <v>18</v>
      </c>
      <c r="O381" s="10"/>
    </row>
    <row r="382">
      <c r="A382" s="6">
        <v>45679.0</v>
      </c>
      <c r="B382" s="10"/>
      <c r="C382" s="7">
        <v>195540.0</v>
      </c>
      <c r="D382" s="7" t="s">
        <v>136</v>
      </c>
      <c r="E382" s="6">
        <v>45383.0</v>
      </c>
      <c r="F382" s="52">
        <f t="shared" si="1"/>
        <v>10</v>
      </c>
      <c r="G382" s="9">
        <v>45272.0</v>
      </c>
      <c r="H382" s="52">
        <f t="shared" si="2"/>
        <v>14</v>
      </c>
      <c r="I382" s="7" t="s">
        <v>117</v>
      </c>
      <c r="J382" s="10"/>
      <c r="K382" s="53" t="s">
        <v>143</v>
      </c>
      <c r="L382" s="10"/>
      <c r="M382" s="10"/>
      <c r="N382" s="7" t="s">
        <v>19</v>
      </c>
      <c r="O382" s="10"/>
    </row>
    <row r="383">
      <c r="A383" s="6">
        <v>45705.0</v>
      </c>
      <c r="B383" s="10"/>
      <c r="C383" s="7">
        <v>221389.0</v>
      </c>
      <c r="D383" s="7" t="s">
        <v>136</v>
      </c>
      <c r="E383" s="6">
        <v>45444.0</v>
      </c>
      <c r="F383" s="52">
        <f t="shared" si="1"/>
        <v>8</v>
      </c>
      <c r="G383" s="6">
        <v>45400.0</v>
      </c>
      <c r="H383" s="52">
        <f t="shared" si="2"/>
        <v>10</v>
      </c>
      <c r="I383" s="7" t="s">
        <v>56</v>
      </c>
      <c r="J383" s="10"/>
      <c r="K383" s="56"/>
      <c r="L383" s="10"/>
      <c r="M383" s="10"/>
      <c r="N383" s="7" t="s">
        <v>18</v>
      </c>
      <c r="O383" s="10"/>
    </row>
    <row r="384">
      <c r="A384" s="6">
        <v>45705.0</v>
      </c>
      <c r="B384" s="10"/>
      <c r="C384" s="7">
        <v>225502.0</v>
      </c>
      <c r="D384" s="7" t="s">
        <v>136</v>
      </c>
      <c r="E384" s="6">
        <v>45505.0</v>
      </c>
      <c r="F384" s="52">
        <f t="shared" si="1"/>
        <v>6</v>
      </c>
      <c r="G384" s="6">
        <v>45527.0</v>
      </c>
      <c r="H384" s="52">
        <f t="shared" si="2"/>
        <v>5</v>
      </c>
      <c r="I384" s="7" t="s">
        <v>56</v>
      </c>
      <c r="J384" s="10"/>
      <c r="K384" s="56"/>
      <c r="L384" s="10"/>
      <c r="M384" s="10"/>
      <c r="N384" s="7" t="s">
        <v>18</v>
      </c>
      <c r="O384" s="10"/>
    </row>
    <row r="385">
      <c r="A385" s="6">
        <v>45705.0</v>
      </c>
      <c r="B385" s="10"/>
      <c r="C385" s="7">
        <v>229235.0</v>
      </c>
      <c r="D385" s="7" t="s">
        <v>136</v>
      </c>
      <c r="E385" s="6">
        <v>45536.0</v>
      </c>
      <c r="F385" s="52">
        <f t="shared" si="1"/>
        <v>5</v>
      </c>
      <c r="G385" s="6">
        <v>45562.0</v>
      </c>
      <c r="H385" s="52">
        <f t="shared" si="2"/>
        <v>4</v>
      </c>
      <c r="I385" s="7" t="s">
        <v>56</v>
      </c>
      <c r="J385" s="10"/>
      <c r="K385" s="56"/>
      <c r="L385" s="10"/>
      <c r="M385" s="10"/>
      <c r="N385" s="7" t="s">
        <v>18</v>
      </c>
      <c r="O385" s="10"/>
    </row>
    <row r="386">
      <c r="A386" s="6">
        <v>45705.0</v>
      </c>
      <c r="B386" s="10"/>
      <c r="C386" s="7">
        <v>231530.0</v>
      </c>
      <c r="D386" s="7" t="s">
        <v>136</v>
      </c>
      <c r="E386" s="6">
        <v>45505.0</v>
      </c>
      <c r="F386" s="52">
        <f t="shared" si="1"/>
        <v>6</v>
      </c>
      <c r="G386" s="9">
        <v>45590.0</v>
      </c>
      <c r="H386" s="52">
        <f t="shared" si="2"/>
        <v>3</v>
      </c>
      <c r="I386" s="7" t="s">
        <v>56</v>
      </c>
      <c r="J386" s="10"/>
      <c r="K386" s="56"/>
      <c r="L386" s="10"/>
      <c r="M386" s="10"/>
      <c r="N386" s="7" t="s">
        <v>18</v>
      </c>
      <c r="O386" s="10"/>
    </row>
    <row r="387">
      <c r="A387" s="6">
        <v>45705.0</v>
      </c>
      <c r="B387" s="10"/>
      <c r="C387" s="7">
        <v>233689.0</v>
      </c>
      <c r="D387" s="7" t="s">
        <v>136</v>
      </c>
      <c r="E387" s="6">
        <v>45352.0</v>
      </c>
      <c r="F387" s="52">
        <f t="shared" si="1"/>
        <v>11</v>
      </c>
      <c r="G387" s="6">
        <v>45543.0</v>
      </c>
      <c r="H387" s="52">
        <f t="shared" si="2"/>
        <v>5</v>
      </c>
      <c r="I387" s="7" t="s">
        <v>56</v>
      </c>
      <c r="J387" s="10"/>
      <c r="K387" s="56"/>
      <c r="L387" s="10"/>
      <c r="M387" s="10"/>
      <c r="N387" s="7" t="s">
        <v>18</v>
      </c>
      <c r="O387" s="10"/>
    </row>
    <row r="388">
      <c r="A388" s="6">
        <v>45705.0</v>
      </c>
      <c r="B388" s="10"/>
      <c r="C388" s="7">
        <v>227236.0</v>
      </c>
      <c r="D388" s="7" t="s">
        <v>136</v>
      </c>
      <c r="E388" s="6">
        <v>45566.0</v>
      </c>
      <c r="F388" s="52">
        <f t="shared" si="1"/>
        <v>4</v>
      </c>
      <c r="G388" s="9">
        <v>45618.0</v>
      </c>
      <c r="H388" s="52">
        <f t="shared" si="2"/>
        <v>2</v>
      </c>
      <c r="I388" s="7" t="s">
        <v>56</v>
      </c>
      <c r="J388" s="10"/>
      <c r="K388" s="56"/>
      <c r="L388" s="10"/>
      <c r="M388" s="10"/>
      <c r="N388" s="7" t="s">
        <v>18</v>
      </c>
      <c r="O388" s="10"/>
    </row>
    <row r="389">
      <c r="A389" s="6">
        <v>45705.0</v>
      </c>
      <c r="B389" s="10"/>
      <c r="C389" s="7">
        <v>234349.0</v>
      </c>
      <c r="D389" s="7" t="s">
        <v>136</v>
      </c>
      <c r="E389" s="6">
        <v>45566.0</v>
      </c>
      <c r="F389" s="52">
        <f t="shared" si="1"/>
        <v>4</v>
      </c>
      <c r="G389" s="6">
        <v>45629.0</v>
      </c>
      <c r="H389" s="52">
        <f t="shared" si="2"/>
        <v>2</v>
      </c>
      <c r="I389" s="7" t="s">
        <v>44</v>
      </c>
      <c r="J389" s="10"/>
      <c r="K389" s="56"/>
      <c r="L389" s="10"/>
      <c r="M389" s="10"/>
      <c r="N389" s="7" t="s">
        <v>18</v>
      </c>
      <c r="O389" s="10"/>
    </row>
    <row r="390">
      <c r="A390" s="6">
        <v>45705.0</v>
      </c>
      <c r="B390" s="10"/>
      <c r="C390" s="7">
        <v>237251.0</v>
      </c>
      <c r="D390" s="7" t="s">
        <v>136</v>
      </c>
      <c r="E390" s="6">
        <v>45627.0</v>
      </c>
      <c r="F390" s="52">
        <f t="shared" si="1"/>
        <v>2</v>
      </c>
      <c r="G390" s="9">
        <v>45642.0</v>
      </c>
      <c r="H390" s="52">
        <f t="shared" si="2"/>
        <v>2</v>
      </c>
      <c r="I390" s="7" t="s">
        <v>48</v>
      </c>
      <c r="J390" s="10"/>
      <c r="K390" s="56"/>
      <c r="L390" s="10"/>
      <c r="M390" s="10"/>
      <c r="N390" s="7" t="s">
        <v>18</v>
      </c>
      <c r="O390" s="10"/>
    </row>
    <row r="391">
      <c r="A391" s="6">
        <v>45705.0</v>
      </c>
      <c r="B391" s="10"/>
      <c r="C391" s="7">
        <v>237949.0</v>
      </c>
      <c r="D391" s="7" t="s">
        <v>136</v>
      </c>
      <c r="E391" s="6">
        <v>45627.0</v>
      </c>
      <c r="F391" s="52">
        <f t="shared" si="1"/>
        <v>2</v>
      </c>
      <c r="G391" s="6">
        <v>45663.0</v>
      </c>
      <c r="H391" s="52">
        <f t="shared" si="2"/>
        <v>1</v>
      </c>
      <c r="I391" s="7" t="s">
        <v>48</v>
      </c>
      <c r="J391" s="10"/>
      <c r="K391" s="56"/>
      <c r="L391" s="10"/>
      <c r="M391" s="10"/>
      <c r="N391" s="7" t="s">
        <v>18</v>
      </c>
      <c r="O391" s="10"/>
    </row>
    <row r="392">
      <c r="A392" s="6">
        <v>45705.0</v>
      </c>
      <c r="B392" s="10"/>
      <c r="C392" s="7">
        <v>239309.0</v>
      </c>
      <c r="D392" s="7" t="s">
        <v>136</v>
      </c>
      <c r="E392" s="6">
        <v>45627.0</v>
      </c>
      <c r="F392" s="52">
        <f t="shared" si="1"/>
        <v>2</v>
      </c>
      <c r="G392" s="6">
        <v>45671.0</v>
      </c>
      <c r="H392" s="52">
        <f t="shared" si="2"/>
        <v>1</v>
      </c>
      <c r="I392" s="7" t="s">
        <v>56</v>
      </c>
      <c r="J392" s="10"/>
      <c r="K392" s="56"/>
      <c r="L392" s="10"/>
      <c r="M392" s="10"/>
      <c r="N392" s="7" t="s">
        <v>18</v>
      </c>
      <c r="O392" s="10"/>
    </row>
    <row r="393">
      <c r="A393" s="6">
        <v>45705.0</v>
      </c>
      <c r="B393" s="10"/>
      <c r="C393" s="7">
        <v>239638.0</v>
      </c>
      <c r="D393" s="7" t="s">
        <v>136</v>
      </c>
      <c r="E393" s="6">
        <v>45627.0</v>
      </c>
      <c r="F393" s="52">
        <f t="shared" si="1"/>
        <v>2</v>
      </c>
      <c r="G393" s="6">
        <v>45685.0</v>
      </c>
      <c r="H393" s="52">
        <f t="shared" si="2"/>
        <v>0</v>
      </c>
      <c r="I393" s="7" t="s">
        <v>48</v>
      </c>
      <c r="J393" s="10"/>
      <c r="K393" s="56"/>
      <c r="L393" s="10"/>
      <c r="M393" s="10"/>
      <c r="N393" s="7" t="s">
        <v>18</v>
      </c>
      <c r="O393" s="10"/>
    </row>
    <row r="394">
      <c r="A394" s="6">
        <v>45705.0</v>
      </c>
      <c r="B394" s="10"/>
      <c r="C394" s="7">
        <v>178608.0</v>
      </c>
      <c r="D394" s="7" t="s">
        <v>136</v>
      </c>
      <c r="E394" s="6">
        <v>45261.0</v>
      </c>
      <c r="F394" s="52">
        <f t="shared" si="1"/>
        <v>14</v>
      </c>
      <c r="G394" s="6">
        <v>45691.0</v>
      </c>
      <c r="H394" s="52">
        <f t="shared" si="2"/>
        <v>0</v>
      </c>
      <c r="I394" s="7" t="s">
        <v>56</v>
      </c>
      <c r="J394" s="10"/>
      <c r="K394" s="56"/>
      <c r="L394" s="10"/>
      <c r="M394" s="10"/>
      <c r="N394" s="7" t="s">
        <v>18</v>
      </c>
      <c r="O394" s="10"/>
    </row>
    <row r="395">
      <c r="A395" s="6">
        <v>45705.0</v>
      </c>
      <c r="B395" s="10"/>
      <c r="C395" s="7">
        <v>242506.0</v>
      </c>
      <c r="D395" s="7" t="s">
        <v>136</v>
      </c>
      <c r="E395" s="6">
        <v>45658.0</v>
      </c>
      <c r="F395" s="52">
        <f t="shared" si="1"/>
        <v>1</v>
      </c>
      <c r="G395" s="6">
        <v>45698.0</v>
      </c>
      <c r="H395" s="52">
        <f t="shared" si="2"/>
        <v>0</v>
      </c>
      <c r="I395" s="7" t="s">
        <v>56</v>
      </c>
      <c r="J395" s="10"/>
      <c r="K395" s="56"/>
      <c r="L395" s="10"/>
      <c r="M395" s="10"/>
      <c r="N395" s="7" t="s">
        <v>18</v>
      </c>
      <c r="O395" s="10"/>
    </row>
    <row r="396">
      <c r="A396" s="6">
        <v>45705.0</v>
      </c>
      <c r="B396" s="10"/>
      <c r="C396" s="7">
        <v>233690.0</v>
      </c>
      <c r="D396" s="7" t="s">
        <v>137</v>
      </c>
      <c r="E396" s="6">
        <v>45597.0</v>
      </c>
      <c r="F396" s="52">
        <f t="shared" si="1"/>
        <v>3</v>
      </c>
      <c r="G396" s="6">
        <v>45543.0</v>
      </c>
      <c r="H396" s="52">
        <f t="shared" si="2"/>
        <v>5</v>
      </c>
      <c r="I396" s="7" t="s">
        <v>69</v>
      </c>
      <c r="J396" s="10"/>
      <c r="K396" s="56"/>
      <c r="L396" s="10"/>
      <c r="M396" s="10"/>
      <c r="N396" s="7" t="s">
        <v>18</v>
      </c>
      <c r="O396" s="10"/>
    </row>
    <row r="397">
      <c r="A397" s="6">
        <v>45705.0</v>
      </c>
      <c r="B397" s="10"/>
      <c r="C397" s="7">
        <v>95399.0</v>
      </c>
      <c r="D397" s="7" t="s">
        <v>137</v>
      </c>
      <c r="E397" s="6">
        <v>44378.0</v>
      </c>
      <c r="F397" s="52">
        <f t="shared" si="1"/>
        <v>43</v>
      </c>
      <c r="G397" s="6">
        <v>44401.0</v>
      </c>
      <c r="H397" s="52">
        <f t="shared" si="2"/>
        <v>42</v>
      </c>
      <c r="I397" s="7" t="s">
        <v>57</v>
      </c>
      <c r="J397" s="10"/>
      <c r="K397" s="56"/>
      <c r="L397" s="10"/>
      <c r="M397" s="10"/>
      <c r="N397" s="7" t="s">
        <v>18</v>
      </c>
      <c r="O397" s="10"/>
    </row>
    <row r="398">
      <c r="A398" s="6">
        <v>45705.0</v>
      </c>
      <c r="B398" s="10"/>
      <c r="C398" s="7">
        <v>225947.0</v>
      </c>
      <c r="D398" s="7" t="s">
        <v>137</v>
      </c>
      <c r="E398" s="6">
        <v>45505.0</v>
      </c>
      <c r="F398" s="52">
        <f t="shared" si="1"/>
        <v>6</v>
      </c>
      <c r="G398" s="6">
        <v>45527.0</v>
      </c>
      <c r="H398" s="52">
        <f t="shared" si="2"/>
        <v>5</v>
      </c>
      <c r="I398" s="7" t="s">
        <v>44</v>
      </c>
      <c r="J398" s="10"/>
      <c r="K398" s="56"/>
      <c r="L398" s="10"/>
      <c r="M398" s="10"/>
      <c r="N398" s="7" t="s">
        <v>18</v>
      </c>
      <c r="O398" s="10"/>
    </row>
    <row r="399">
      <c r="A399" s="6">
        <v>45705.0</v>
      </c>
      <c r="B399" s="10"/>
      <c r="C399" s="7">
        <v>206765.0</v>
      </c>
      <c r="D399" s="7" t="s">
        <v>137</v>
      </c>
      <c r="E399" s="6">
        <v>45261.0</v>
      </c>
      <c r="F399" s="52">
        <f t="shared" si="1"/>
        <v>14</v>
      </c>
      <c r="G399" s="6">
        <v>45370.0</v>
      </c>
      <c r="H399" s="52">
        <f t="shared" si="2"/>
        <v>10</v>
      </c>
      <c r="I399" s="7" t="s">
        <v>57</v>
      </c>
      <c r="J399" s="10"/>
      <c r="K399" s="56"/>
      <c r="L399" s="10"/>
      <c r="M399" s="10"/>
      <c r="N399" s="7" t="s">
        <v>18</v>
      </c>
      <c r="O399" s="10"/>
    </row>
    <row r="400">
      <c r="A400" s="6">
        <v>45705.0</v>
      </c>
      <c r="B400" s="10"/>
      <c r="C400" s="7">
        <v>189991.0</v>
      </c>
      <c r="D400" s="7" t="s">
        <v>137</v>
      </c>
      <c r="E400" s="6">
        <v>45078.0</v>
      </c>
      <c r="F400" s="52">
        <f t="shared" si="1"/>
        <v>20</v>
      </c>
      <c r="G400" s="9">
        <v>45219.0</v>
      </c>
      <c r="H400" s="52">
        <f t="shared" si="2"/>
        <v>15</v>
      </c>
      <c r="I400" s="7" t="s">
        <v>60</v>
      </c>
      <c r="J400" s="10"/>
      <c r="K400" s="56"/>
      <c r="L400" s="10"/>
      <c r="M400" s="10"/>
      <c r="N400" s="7" t="s">
        <v>18</v>
      </c>
      <c r="O400" s="10"/>
    </row>
    <row r="401">
      <c r="A401" s="6">
        <v>45705.0</v>
      </c>
      <c r="B401" s="10"/>
      <c r="C401" s="7">
        <v>193278.0</v>
      </c>
      <c r="D401" s="7" t="s">
        <v>137</v>
      </c>
      <c r="E401" s="6">
        <v>45231.0</v>
      </c>
      <c r="F401" s="52">
        <f t="shared" si="1"/>
        <v>15</v>
      </c>
      <c r="G401" s="9">
        <v>45259.0</v>
      </c>
      <c r="H401" s="52">
        <f t="shared" si="2"/>
        <v>14</v>
      </c>
      <c r="I401" s="7" t="s">
        <v>48</v>
      </c>
      <c r="J401" s="10"/>
      <c r="K401" s="56"/>
      <c r="L401" s="10"/>
      <c r="M401" s="10"/>
      <c r="N401" s="7" t="s">
        <v>18</v>
      </c>
      <c r="O401" s="10"/>
    </row>
    <row r="402">
      <c r="A402" s="6">
        <v>45705.0</v>
      </c>
      <c r="B402" s="10"/>
      <c r="C402" s="7">
        <v>207434.0</v>
      </c>
      <c r="D402" s="7" t="s">
        <v>137</v>
      </c>
      <c r="E402" s="6">
        <v>45261.0</v>
      </c>
      <c r="F402" s="52">
        <f t="shared" si="1"/>
        <v>14</v>
      </c>
      <c r="G402" s="6">
        <v>45383.0</v>
      </c>
      <c r="H402" s="52">
        <f t="shared" si="2"/>
        <v>10</v>
      </c>
      <c r="I402" s="7" t="s">
        <v>44</v>
      </c>
      <c r="J402" s="10"/>
      <c r="K402" s="56"/>
      <c r="L402" s="10"/>
      <c r="M402" s="10"/>
      <c r="N402" s="7" t="s">
        <v>18</v>
      </c>
      <c r="O402" s="10"/>
    </row>
    <row r="403">
      <c r="A403" s="6">
        <v>45705.0</v>
      </c>
      <c r="B403" s="10"/>
      <c r="C403" s="7">
        <v>214322.0</v>
      </c>
      <c r="D403" s="7" t="s">
        <v>137</v>
      </c>
      <c r="E403" s="6">
        <v>45047.0</v>
      </c>
      <c r="F403" s="52">
        <f t="shared" si="1"/>
        <v>21</v>
      </c>
      <c r="G403" s="6">
        <v>45429.0</v>
      </c>
      <c r="H403" s="52">
        <f t="shared" si="2"/>
        <v>9</v>
      </c>
      <c r="I403" s="7" t="s">
        <v>60</v>
      </c>
      <c r="J403" s="10"/>
      <c r="K403" s="56"/>
      <c r="L403" s="10"/>
      <c r="M403" s="10"/>
      <c r="N403" s="7" t="s">
        <v>18</v>
      </c>
      <c r="O403" s="10"/>
    </row>
    <row r="404">
      <c r="A404" s="6">
        <v>45705.0</v>
      </c>
      <c r="B404" s="10"/>
      <c r="C404" s="7">
        <v>211421.0</v>
      </c>
      <c r="D404" s="7" t="s">
        <v>137</v>
      </c>
      <c r="E404" s="6">
        <v>45352.0</v>
      </c>
      <c r="F404" s="52">
        <f t="shared" si="1"/>
        <v>11</v>
      </c>
      <c r="G404" s="6">
        <v>45406.0</v>
      </c>
      <c r="H404" s="52">
        <f t="shared" si="2"/>
        <v>9</v>
      </c>
      <c r="I404" s="7" t="s">
        <v>44</v>
      </c>
      <c r="J404" s="10"/>
      <c r="K404" s="56"/>
      <c r="L404" s="10"/>
      <c r="M404" s="10"/>
      <c r="N404" s="7" t="s">
        <v>18</v>
      </c>
      <c r="O404" s="10"/>
    </row>
    <row r="405">
      <c r="A405" s="6">
        <v>45705.0</v>
      </c>
      <c r="B405" s="10"/>
      <c r="C405" s="7">
        <v>216892.0</v>
      </c>
      <c r="D405" s="7" t="s">
        <v>137</v>
      </c>
      <c r="E405" s="6">
        <v>45413.0</v>
      </c>
      <c r="F405" s="52">
        <f t="shared" si="1"/>
        <v>9</v>
      </c>
      <c r="G405" s="6">
        <v>45447.0</v>
      </c>
      <c r="H405" s="52">
        <f t="shared" si="2"/>
        <v>8</v>
      </c>
      <c r="I405" s="7" t="s">
        <v>44</v>
      </c>
      <c r="J405" s="10"/>
      <c r="K405" s="56"/>
      <c r="L405" s="10"/>
      <c r="M405" s="10"/>
      <c r="N405" s="7" t="s">
        <v>18</v>
      </c>
      <c r="O405" s="10"/>
    </row>
    <row r="406">
      <c r="A406" s="6">
        <v>45705.0</v>
      </c>
      <c r="B406" s="10"/>
      <c r="C406" s="7">
        <v>220177.0</v>
      </c>
      <c r="D406" s="7" t="s">
        <v>137</v>
      </c>
      <c r="E406" s="6">
        <v>45474.0</v>
      </c>
      <c r="F406" s="52">
        <f t="shared" si="1"/>
        <v>7</v>
      </c>
      <c r="G406" s="6">
        <v>45481.0</v>
      </c>
      <c r="H406" s="52">
        <f t="shared" si="2"/>
        <v>7</v>
      </c>
      <c r="I406" s="7" t="s">
        <v>48</v>
      </c>
      <c r="J406" s="10"/>
      <c r="K406" s="56"/>
      <c r="L406" s="10"/>
      <c r="M406" s="10"/>
      <c r="N406" s="7" t="s">
        <v>18</v>
      </c>
      <c r="O406" s="10"/>
    </row>
    <row r="407">
      <c r="A407" s="6">
        <v>45705.0</v>
      </c>
      <c r="B407" s="10"/>
      <c r="C407" s="7">
        <v>228718.0</v>
      </c>
      <c r="D407" s="7" t="s">
        <v>137</v>
      </c>
      <c r="E407" s="6">
        <v>45474.0</v>
      </c>
      <c r="F407" s="52">
        <f t="shared" si="1"/>
        <v>7</v>
      </c>
      <c r="G407" s="6">
        <v>45559.0</v>
      </c>
      <c r="H407" s="52">
        <f t="shared" si="2"/>
        <v>4</v>
      </c>
      <c r="I407" s="7" t="s">
        <v>60</v>
      </c>
      <c r="J407" s="10"/>
      <c r="K407" s="56"/>
      <c r="L407" s="10"/>
      <c r="M407" s="10"/>
      <c r="N407" s="7" t="s">
        <v>18</v>
      </c>
      <c r="O407" s="10"/>
    </row>
    <row r="408">
      <c r="A408" s="6">
        <v>45705.0</v>
      </c>
      <c r="B408" s="10"/>
      <c r="C408" s="7">
        <v>232826.0</v>
      </c>
      <c r="D408" s="7" t="s">
        <v>137</v>
      </c>
      <c r="E408" s="6">
        <v>45383.0</v>
      </c>
      <c r="F408" s="52">
        <f t="shared" si="1"/>
        <v>10</v>
      </c>
      <c r="G408" s="9">
        <v>45596.0</v>
      </c>
      <c r="H408" s="52">
        <f t="shared" si="2"/>
        <v>3</v>
      </c>
      <c r="I408" s="7" t="s">
        <v>44</v>
      </c>
      <c r="J408" s="10"/>
      <c r="K408" s="56"/>
      <c r="L408" s="10"/>
      <c r="M408" s="10"/>
      <c r="N408" s="7" t="s">
        <v>18</v>
      </c>
      <c r="O408" s="10"/>
    </row>
    <row r="409">
      <c r="A409" s="6">
        <v>45705.0</v>
      </c>
      <c r="B409" s="10"/>
      <c r="C409" s="7">
        <v>232759.0</v>
      </c>
      <c r="D409" s="7" t="s">
        <v>137</v>
      </c>
      <c r="E409" s="6">
        <v>45413.0</v>
      </c>
      <c r="F409" s="52">
        <f t="shared" si="1"/>
        <v>9</v>
      </c>
      <c r="G409" s="9">
        <v>45625.0</v>
      </c>
      <c r="H409" s="52">
        <f t="shared" si="2"/>
        <v>2</v>
      </c>
      <c r="I409" s="7" t="s">
        <v>44</v>
      </c>
      <c r="J409" s="10"/>
      <c r="K409" s="56"/>
      <c r="L409" s="10"/>
      <c r="M409" s="10"/>
      <c r="N409" s="7" t="s">
        <v>18</v>
      </c>
      <c r="O409" s="10"/>
    </row>
    <row r="410">
      <c r="A410" s="6">
        <v>45705.0</v>
      </c>
      <c r="B410" s="10"/>
      <c r="C410" s="7">
        <v>227344.0</v>
      </c>
      <c r="D410" s="7" t="s">
        <v>137</v>
      </c>
      <c r="E410" s="6">
        <v>45566.0</v>
      </c>
      <c r="F410" s="52">
        <f t="shared" si="1"/>
        <v>4</v>
      </c>
      <c r="G410" s="6">
        <v>45601.0</v>
      </c>
      <c r="H410" s="52">
        <f t="shared" si="2"/>
        <v>3</v>
      </c>
      <c r="I410" s="7" t="s">
        <v>69</v>
      </c>
      <c r="J410" s="10"/>
      <c r="K410" s="56"/>
      <c r="L410" s="10"/>
      <c r="M410" s="10"/>
      <c r="N410" s="7" t="s">
        <v>18</v>
      </c>
      <c r="O410" s="10"/>
    </row>
    <row r="411">
      <c r="A411" s="6">
        <v>45705.0</v>
      </c>
      <c r="B411" s="10"/>
      <c r="C411" s="7">
        <v>240336.0</v>
      </c>
      <c r="D411" s="7" t="s">
        <v>137</v>
      </c>
      <c r="E411" s="6">
        <v>45413.0</v>
      </c>
      <c r="F411" s="52">
        <f t="shared" si="1"/>
        <v>9</v>
      </c>
      <c r="G411" s="6">
        <v>45680.0</v>
      </c>
      <c r="H411" s="52">
        <f t="shared" si="2"/>
        <v>0</v>
      </c>
      <c r="I411" s="7" t="s">
        <v>41</v>
      </c>
      <c r="J411" s="10"/>
      <c r="K411" s="56"/>
      <c r="L411" s="10"/>
      <c r="M411" s="10"/>
      <c r="N411" s="7" t="s">
        <v>18</v>
      </c>
      <c r="O411" s="10"/>
    </row>
    <row r="412">
      <c r="A412" s="6">
        <v>45705.0</v>
      </c>
      <c r="B412" s="10"/>
      <c r="C412" s="7">
        <v>27111.0</v>
      </c>
      <c r="D412" s="7" t="s">
        <v>87</v>
      </c>
      <c r="E412" s="6">
        <v>43709.0</v>
      </c>
      <c r="F412" s="52">
        <f t="shared" si="1"/>
        <v>65</v>
      </c>
      <c r="G412" s="9">
        <v>43789.0</v>
      </c>
      <c r="H412" s="52">
        <f t="shared" si="2"/>
        <v>62</v>
      </c>
      <c r="I412" s="7" t="s">
        <v>72</v>
      </c>
      <c r="J412" s="10"/>
      <c r="K412" s="56"/>
      <c r="L412" s="10"/>
      <c r="M412" s="10"/>
      <c r="N412" s="7" t="s">
        <v>18</v>
      </c>
      <c r="O412" s="10"/>
    </row>
    <row r="413">
      <c r="A413" s="6">
        <v>45705.0</v>
      </c>
      <c r="B413" s="10"/>
      <c r="C413" s="7">
        <v>122783.0</v>
      </c>
      <c r="D413" s="7" t="s">
        <v>87</v>
      </c>
      <c r="E413" s="6">
        <v>44621.0</v>
      </c>
      <c r="F413" s="52">
        <f t="shared" si="1"/>
        <v>35</v>
      </c>
      <c r="G413" s="6">
        <v>44656.0</v>
      </c>
      <c r="H413" s="52">
        <f t="shared" si="2"/>
        <v>34</v>
      </c>
      <c r="I413" s="7" t="s">
        <v>69</v>
      </c>
      <c r="J413" s="10"/>
      <c r="K413" s="56"/>
      <c r="L413" s="10"/>
      <c r="M413" s="10"/>
      <c r="N413" s="7" t="s">
        <v>18</v>
      </c>
      <c r="O413" s="10"/>
    </row>
    <row r="414">
      <c r="A414" s="6">
        <v>45705.0</v>
      </c>
      <c r="B414" s="10"/>
      <c r="C414" s="7">
        <v>196019.0</v>
      </c>
      <c r="D414" s="7" t="s">
        <v>87</v>
      </c>
      <c r="E414" s="6">
        <v>44621.0</v>
      </c>
      <c r="F414" s="52">
        <f t="shared" si="1"/>
        <v>35</v>
      </c>
      <c r="G414" s="9">
        <v>45274.0</v>
      </c>
      <c r="H414" s="52">
        <f t="shared" si="2"/>
        <v>14</v>
      </c>
      <c r="I414" s="7" t="s">
        <v>117</v>
      </c>
      <c r="J414" s="10"/>
      <c r="K414" s="56"/>
      <c r="L414" s="10"/>
      <c r="M414" s="10"/>
      <c r="N414" s="7" t="s">
        <v>18</v>
      </c>
      <c r="O414" s="10"/>
    </row>
    <row r="415">
      <c r="A415" s="6">
        <v>45705.0</v>
      </c>
      <c r="B415" s="10"/>
      <c r="C415" s="7">
        <v>173666.0</v>
      </c>
      <c r="D415" s="7" t="s">
        <v>87</v>
      </c>
      <c r="E415" s="6">
        <v>45017.0</v>
      </c>
      <c r="F415" s="52">
        <f t="shared" si="1"/>
        <v>22</v>
      </c>
      <c r="G415" s="6">
        <v>45083.0</v>
      </c>
      <c r="H415" s="52">
        <f t="shared" si="2"/>
        <v>20</v>
      </c>
      <c r="I415" s="7" t="s">
        <v>44</v>
      </c>
      <c r="J415" s="10"/>
      <c r="K415" s="56"/>
      <c r="L415" s="10"/>
      <c r="M415" s="10"/>
      <c r="N415" s="7" t="s">
        <v>18</v>
      </c>
      <c r="O415" s="10"/>
    </row>
    <row r="416">
      <c r="A416" s="6">
        <v>45705.0</v>
      </c>
      <c r="B416" s="10"/>
      <c r="C416" s="7">
        <v>174572.0</v>
      </c>
      <c r="D416" s="7" t="s">
        <v>87</v>
      </c>
      <c r="E416" s="6">
        <v>44958.0</v>
      </c>
      <c r="F416" s="52">
        <f t="shared" si="1"/>
        <v>24</v>
      </c>
      <c r="G416" s="6">
        <v>45092.0</v>
      </c>
      <c r="H416" s="52">
        <f t="shared" si="2"/>
        <v>20</v>
      </c>
      <c r="I416" s="7" t="s">
        <v>60</v>
      </c>
      <c r="J416" s="10"/>
      <c r="K416" s="56"/>
      <c r="L416" s="10"/>
      <c r="M416" s="10"/>
      <c r="N416" s="7" t="s">
        <v>18</v>
      </c>
      <c r="O416" s="10"/>
    </row>
    <row r="417">
      <c r="A417" s="6">
        <v>45705.0</v>
      </c>
      <c r="B417" s="10"/>
      <c r="C417" s="7">
        <v>181196.0</v>
      </c>
      <c r="D417" s="7" t="s">
        <v>87</v>
      </c>
      <c r="E417" s="6">
        <v>44774.0</v>
      </c>
      <c r="F417" s="52">
        <f t="shared" si="1"/>
        <v>30</v>
      </c>
      <c r="G417" s="6">
        <v>45143.0</v>
      </c>
      <c r="H417" s="52">
        <f t="shared" si="2"/>
        <v>18</v>
      </c>
      <c r="I417" s="7" t="s">
        <v>44</v>
      </c>
      <c r="J417" s="10"/>
      <c r="K417" s="56"/>
      <c r="L417" s="10"/>
      <c r="M417" s="10"/>
      <c r="N417" s="7" t="s">
        <v>18</v>
      </c>
      <c r="O417" s="10"/>
    </row>
    <row r="418">
      <c r="A418" s="6">
        <v>45705.0</v>
      </c>
      <c r="B418" s="10"/>
      <c r="C418" s="7">
        <v>188793.0</v>
      </c>
      <c r="D418" s="7" t="s">
        <v>87</v>
      </c>
      <c r="E418" s="6">
        <v>45170.0</v>
      </c>
      <c r="F418" s="52">
        <f t="shared" si="1"/>
        <v>17</v>
      </c>
      <c r="G418" s="9">
        <v>45209.0</v>
      </c>
      <c r="H418" s="52">
        <f t="shared" si="2"/>
        <v>16</v>
      </c>
      <c r="I418" s="7" t="s">
        <v>56</v>
      </c>
      <c r="J418" s="10"/>
      <c r="K418" s="56"/>
      <c r="L418" s="10"/>
      <c r="M418" s="10"/>
      <c r="N418" s="7" t="s">
        <v>18</v>
      </c>
      <c r="O418" s="10"/>
    </row>
    <row r="419">
      <c r="A419" s="6">
        <v>45705.0</v>
      </c>
      <c r="B419" s="10"/>
      <c r="C419" s="7">
        <v>189632.0</v>
      </c>
      <c r="D419" s="7" t="s">
        <v>87</v>
      </c>
      <c r="E419" s="6">
        <v>45231.0</v>
      </c>
      <c r="F419" s="52">
        <f t="shared" si="1"/>
        <v>15</v>
      </c>
      <c r="G419" s="9">
        <v>45259.0</v>
      </c>
      <c r="H419" s="52">
        <f t="shared" si="2"/>
        <v>14</v>
      </c>
      <c r="I419" s="7" t="s">
        <v>44</v>
      </c>
      <c r="J419" s="10"/>
      <c r="K419" s="56"/>
      <c r="L419" s="10"/>
      <c r="M419" s="10"/>
      <c r="N419" s="7" t="s">
        <v>18</v>
      </c>
      <c r="O419" s="10"/>
    </row>
    <row r="420">
      <c r="A420" s="6">
        <v>45705.0</v>
      </c>
      <c r="B420" s="10"/>
      <c r="C420" s="7">
        <v>175128.0</v>
      </c>
      <c r="D420" s="7" t="s">
        <v>87</v>
      </c>
      <c r="E420" s="6">
        <v>45017.0</v>
      </c>
      <c r="F420" s="52">
        <f t="shared" si="1"/>
        <v>22</v>
      </c>
      <c r="G420" s="6">
        <v>45096.0</v>
      </c>
      <c r="H420" s="52">
        <f t="shared" si="2"/>
        <v>19</v>
      </c>
      <c r="I420" s="7" t="s">
        <v>57</v>
      </c>
      <c r="J420" s="10"/>
      <c r="K420" s="56"/>
      <c r="L420" s="10"/>
      <c r="M420" s="10"/>
      <c r="N420" s="7" t="s">
        <v>18</v>
      </c>
      <c r="O420" s="10"/>
    </row>
    <row r="421">
      <c r="A421" s="6">
        <v>45705.0</v>
      </c>
      <c r="B421" s="10"/>
      <c r="C421" s="7">
        <v>193752.0</v>
      </c>
      <c r="D421" s="7" t="s">
        <v>87</v>
      </c>
      <c r="E421" s="6">
        <v>45170.0</v>
      </c>
      <c r="F421" s="52">
        <f t="shared" si="1"/>
        <v>17</v>
      </c>
      <c r="G421" s="6">
        <v>45321.0</v>
      </c>
      <c r="H421" s="52">
        <f t="shared" si="2"/>
        <v>12</v>
      </c>
      <c r="I421" s="7" t="s">
        <v>56</v>
      </c>
      <c r="J421" s="7">
        <v>516.0</v>
      </c>
      <c r="K421" s="53">
        <v>2500.0</v>
      </c>
      <c r="L421" s="10"/>
      <c r="M421" s="7" t="s">
        <v>196</v>
      </c>
      <c r="N421" s="7" t="s">
        <v>17</v>
      </c>
      <c r="O421" s="7" t="s">
        <v>197</v>
      </c>
    </row>
    <row r="422">
      <c r="A422" s="6">
        <v>45705.0</v>
      </c>
      <c r="B422" s="10"/>
      <c r="C422" s="7">
        <v>206167.0</v>
      </c>
      <c r="D422" s="7" t="s">
        <v>87</v>
      </c>
      <c r="E422" s="6">
        <v>45261.0</v>
      </c>
      <c r="F422" s="52">
        <f t="shared" si="1"/>
        <v>14</v>
      </c>
      <c r="G422" s="6">
        <v>45364.0</v>
      </c>
      <c r="H422" s="52">
        <f t="shared" si="2"/>
        <v>11</v>
      </c>
      <c r="I422" s="7" t="s">
        <v>44</v>
      </c>
      <c r="J422" s="10"/>
      <c r="K422" s="56"/>
      <c r="L422" s="10"/>
      <c r="M422" s="10"/>
      <c r="N422" s="7" t="s">
        <v>18</v>
      </c>
      <c r="O422" s="10"/>
    </row>
    <row r="423">
      <c r="A423" s="61">
        <v>45705.0</v>
      </c>
      <c r="B423" s="74"/>
      <c r="C423" s="60">
        <v>232793.0</v>
      </c>
      <c r="D423" s="60" t="s">
        <v>118</v>
      </c>
      <c r="E423" s="61">
        <v>45474.0</v>
      </c>
      <c r="F423" s="62">
        <f t="shared" si="1"/>
        <v>7</v>
      </c>
      <c r="G423" s="68">
        <v>45595.0</v>
      </c>
      <c r="H423" s="62">
        <f t="shared" si="2"/>
        <v>3</v>
      </c>
      <c r="I423" s="60" t="s">
        <v>44</v>
      </c>
      <c r="J423" s="74"/>
      <c r="K423" s="63"/>
      <c r="L423" s="74"/>
      <c r="M423" s="74"/>
      <c r="N423" s="66" t="s">
        <v>18</v>
      </c>
      <c r="O423" s="10"/>
    </row>
    <row r="424">
      <c r="A424" s="6">
        <v>45705.0</v>
      </c>
      <c r="B424" s="10"/>
      <c r="C424" s="7">
        <v>216175.0</v>
      </c>
      <c r="D424" s="7" t="s">
        <v>87</v>
      </c>
      <c r="E424" s="6">
        <v>45352.0</v>
      </c>
      <c r="F424" s="52">
        <f t="shared" si="1"/>
        <v>11</v>
      </c>
      <c r="G424" s="6">
        <v>45441.0</v>
      </c>
      <c r="H424" s="52">
        <f t="shared" si="2"/>
        <v>8</v>
      </c>
      <c r="I424" s="7" t="s">
        <v>56</v>
      </c>
      <c r="J424" s="10"/>
      <c r="K424" s="56"/>
      <c r="L424" s="10"/>
      <c r="M424" s="10"/>
      <c r="N424" s="7" t="s">
        <v>18</v>
      </c>
      <c r="O424" s="10"/>
    </row>
    <row r="425">
      <c r="A425" s="6">
        <v>45705.0</v>
      </c>
      <c r="B425" s="10"/>
      <c r="C425" s="7">
        <v>229393.0</v>
      </c>
      <c r="D425" s="7" t="s">
        <v>139</v>
      </c>
      <c r="E425" s="6">
        <v>45474.0</v>
      </c>
      <c r="F425" s="52">
        <f t="shared" si="1"/>
        <v>7</v>
      </c>
      <c r="G425" s="6">
        <v>45565.0</v>
      </c>
      <c r="H425" s="52">
        <f t="shared" si="2"/>
        <v>4</v>
      </c>
      <c r="I425" s="7" t="s">
        <v>57</v>
      </c>
      <c r="J425" s="10"/>
      <c r="K425" s="56"/>
      <c r="L425" s="10"/>
      <c r="M425" s="10"/>
      <c r="N425" s="7" t="s">
        <v>18</v>
      </c>
      <c r="O425" s="10"/>
    </row>
    <row r="426">
      <c r="A426" s="6">
        <v>45705.0</v>
      </c>
      <c r="B426" s="10"/>
      <c r="C426" s="7">
        <v>237392.0</v>
      </c>
      <c r="D426" s="7" t="s">
        <v>139</v>
      </c>
      <c r="E426" s="6">
        <v>45627.0</v>
      </c>
      <c r="F426" s="52">
        <f t="shared" si="1"/>
        <v>2</v>
      </c>
      <c r="G426" s="9">
        <v>45644.0</v>
      </c>
      <c r="H426" s="52">
        <f t="shared" si="2"/>
        <v>2</v>
      </c>
      <c r="I426" s="7" t="s">
        <v>60</v>
      </c>
      <c r="J426" s="10"/>
      <c r="K426" s="56"/>
      <c r="L426" s="10"/>
      <c r="M426" s="10"/>
      <c r="N426" s="7" t="s">
        <v>18</v>
      </c>
      <c r="O426" s="10"/>
    </row>
    <row r="427">
      <c r="A427" s="6">
        <v>45705.0</v>
      </c>
      <c r="B427" s="10"/>
      <c r="C427" s="7">
        <v>208709.0</v>
      </c>
      <c r="D427" s="7" t="s">
        <v>139</v>
      </c>
      <c r="E427" s="6">
        <v>45444.0</v>
      </c>
      <c r="F427" s="52">
        <f t="shared" si="1"/>
        <v>8</v>
      </c>
      <c r="G427" s="6">
        <v>45510.0</v>
      </c>
      <c r="H427" s="52">
        <f t="shared" si="2"/>
        <v>6</v>
      </c>
      <c r="I427" s="7" t="s">
        <v>44</v>
      </c>
      <c r="J427" s="10"/>
      <c r="K427" s="56"/>
      <c r="L427" s="10"/>
      <c r="M427" s="10"/>
      <c r="N427" s="7" t="s">
        <v>18</v>
      </c>
      <c r="O427" s="10"/>
    </row>
    <row r="428">
      <c r="A428" s="6">
        <v>45705.0</v>
      </c>
      <c r="B428" s="10"/>
      <c r="C428" s="7">
        <v>222189.0</v>
      </c>
      <c r="D428" s="7" t="s">
        <v>139</v>
      </c>
      <c r="E428" s="6">
        <v>45352.0</v>
      </c>
      <c r="F428" s="52">
        <f t="shared" si="1"/>
        <v>11</v>
      </c>
      <c r="G428" s="6">
        <v>45492.0</v>
      </c>
      <c r="H428" s="52">
        <f t="shared" si="2"/>
        <v>6</v>
      </c>
      <c r="I428" s="7" t="s">
        <v>56</v>
      </c>
      <c r="J428" s="10"/>
      <c r="K428" s="56"/>
      <c r="L428" s="10"/>
      <c r="M428" s="10"/>
      <c r="N428" s="7" t="s">
        <v>18</v>
      </c>
      <c r="O428" s="10"/>
    </row>
    <row r="429">
      <c r="A429" s="6">
        <v>45705.0</v>
      </c>
      <c r="B429" s="10"/>
      <c r="C429" s="7">
        <v>226476.0</v>
      </c>
      <c r="D429" s="7" t="s">
        <v>139</v>
      </c>
      <c r="E429" s="6">
        <v>45505.0</v>
      </c>
      <c r="F429" s="52">
        <f t="shared" si="1"/>
        <v>6</v>
      </c>
      <c r="G429" s="6">
        <v>45534.0</v>
      </c>
      <c r="H429" s="52">
        <f t="shared" si="2"/>
        <v>5</v>
      </c>
      <c r="I429" s="7" t="s">
        <v>56</v>
      </c>
      <c r="J429" s="10"/>
      <c r="K429" s="56"/>
      <c r="L429" s="10"/>
      <c r="M429" s="10"/>
      <c r="N429" s="7" t="s">
        <v>18</v>
      </c>
      <c r="O429" s="10"/>
    </row>
    <row r="430">
      <c r="A430" s="6">
        <v>45705.0</v>
      </c>
      <c r="B430" s="10"/>
      <c r="C430" s="7">
        <v>228001.0</v>
      </c>
      <c r="D430" s="7" t="s">
        <v>139</v>
      </c>
      <c r="E430" s="6">
        <v>45536.0</v>
      </c>
      <c r="F430" s="52">
        <f t="shared" si="1"/>
        <v>5</v>
      </c>
      <c r="G430" s="6">
        <v>45548.0</v>
      </c>
      <c r="H430" s="52">
        <f t="shared" si="2"/>
        <v>5</v>
      </c>
      <c r="I430" s="7" t="s">
        <v>69</v>
      </c>
      <c r="J430" s="10"/>
      <c r="K430" s="56"/>
      <c r="L430" s="10"/>
      <c r="M430" s="10"/>
      <c r="N430" s="7" t="s">
        <v>18</v>
      </c>
      <c r="O430" s="10"/>
    </row>
    <row r="431">
      <c r="A431" s="6">
        <v>45705.0</v>
      </c>
      <c r="B431" s="10"/>
      <c r="C431" s="7">
        <v>202272.0</v>
      </c>
      <c r="D431" s="7" t="s">
        <v>139</v>
      </c>
      <c r="E431" s="6">
        <v>45323.0</v>
      </c>
      <c r="F431" s="52">
        <f t="shared" si="1"/>
        <v>12</v>
      </c>
      <c r="G431" s="6">
        <v>45337.0</v>
      </c>
      <c r="H431" s="52">
        <f t="shared" si="2"/>
        <v>12</v>
      </c>
      <c r="I431" s="7" t="s">
        <v>44</v>
      </c>
      <c r="J431" s="10"/>
      <c r="K431" s="56"/>
      <c r="L431" s="10"/>
      <c r="M431" s="10"/>
      <c r="N431" s="7" t="s">
        <v>18</v>
      </c>
      <c r="O431" s="10"/>
    </row>
    <row r="432">
      <c r="A432" s="6">
        <v>45705.0</v>
      </c>
      <c r="B432" s="10"/>
      <c r="C432" s="7">
        <v>230256.0</v>
      </c>
      <c r="D432" s="7" t="s">
        <v>139</v>
      </c>
      <c r="E432" s="6">
        <v>45566.0</v>
      </c>
      <c r="F432" s="52">
        <f t="shared" si="1"/>
        <v>4</v>
      </c>
      <c r="G432" s="6">
        <v>45573.0</v>
      </c>
      <c r="H432" s="52">
        <f t="shared" si="2"/>
        <v>4</v>
      </c>
      <c r="I432" s="7" t="s">
        <v>60</v>
      </c>
      <c r="J432" s="10"/>
      <c r="K432" s="56"/>
      <c r="L432" s="10"/>
      <c r="M432" s="10"/>
      <c r="N432" s="7" t="s">
        <v>18</v>
      </c>
      <c r="O432" s="10"/>
    </row>
    <row r="433">
      <c r="A433" s="6">
        <v>45705.0</v>
      </c>
      <c r="B433" s="10"/>
      <c r="C433" s="7">
        <v>217352.0</v>
      </c>
      <c r="D433" s="7" t="s">
        <v>139</v>
      </c>
      <c r="E433" s="6">
        <v>44805.0</v>
      </c>
      <c r="F433" s="52">
        <f t="shared" si="1"/>
        <v>29</v>
      </c>
      <c r="G433" s="6">
        <v>45450.0</v>
      </c>
      <c r="H433" s="52">
        <f t="shared" si="2"/>
        <v>8</v>
      </c>
      <c r="I433" s="7" t="s">
        <v>56</v>
      </c>
      <c r="J433" s="10"/>
      <c r="K433" s="56"/>
      <c r="L433" s="10"/>
      <c r="M433" s="10"/>
      <c r="N433" s="7" t="s">
        <v>18</v>
      </c>
      <c r="O433" s="10"/>
    </row>
    <row r="434">
      <c r="A434" s="6">
        <v>45705.0</v>
      </c>
      <c r="B434" s="10"/>
      <c r="C434" s="7">
        <v>233132.0</v>
      </c>
      <c r="D434" s="7" t="s">
        <v>139</v>
      </c>
      <c r="E434" s="6">
        <v>45597.0</v>
      </c>
      <c r="F434" s="52">
        <f t="shared" si="1"/>
        <v>3</v>
      </c>
      <c r="G434" s="9">
        <v>45607.0</v>
      </c>
      <c r="H434" s="52">
        <f t="shared" si="2"/>
        <v>3</v>
      </c>
      <c r="I434" s="7" t="s">
        <v>44</v>
      </c>
      <c r="J434" s="10"/>
      <c r="K434" s="56"/>
      <c r="L434" s="10"/>
      <c r="M434" s="10"/>
      <c r="N434" s="7" t="s">
        <v>18</v>
      </c>
      <c r="O434" s="10"/>
    </row>
    <row r="435">
      <c r="A435" s="6">
        <v>45705.0</v>
      </c>
      <c r="B435" s="10"/>
      <c r="C435" s="7">
        <v>234747.0</v>
      </c>
      <c r="D435" s="7" t="s">
        <v>139</v>
      </c>
      <c r="E435" s="6">
        <v>45566.0</v>
      </c>
      <c r="F435" s="52">
        <f t="shared" si="1"/>
        <v>4</v>
      </c>
      <c r="G435" s="9">
        <v>45615.0</v>
      </c>
      <c r="H435" s="52">
        <f t="shared" si="2"/>
        <v>2</v>
      </c>
      <c r="I435" s="7" t="s">
        <v>44</v>
      </c>
      <c r="J435" s="10"/>
      <c r="K435" s="56"/>
      <c r="L435" s="10"/>
      <c r="M435" s="10"/>
      <c r="N435" s="7" t="s">
        <v>18</v>
      </c>
      <c r="O435" s="10"/>
    </row>
    <row r="436">
      <c r="A436" s="6">
        <v>45705.0</v>
      </c>
      <c r="B436" s="10"/>
      <c r="C436" s="7">
        <v>234027.0</v>
      </c>
      <c r="D436" s="7" t="s">
        <v>139</v>
      </c>
      <c r="E436" s="6">
        <v>45597.0</v>
      </c>
      <c r="F436" s="52">
        <f t="shared" si="1"/>
        <v>3</v>
      </c>
      <c r="G436" s="6">
        <v>45629.0</v>
      </c>
      <c r="H436" s="52">
        <f t="shared" si="2"/>
        <v>2</v>
      </c>
      <c r="I436" s="7" t="s">
        <v>57</v>
      </c>
      <c r="J436" s="10"/>
      <c r="K436" s="56"/>
      <c r="L436" s="10"/>
      <c r="M436" s="10"/>
      <c r="N436" s="7" t="s">
        <v>18</v>
      </c>
      <c r="O436" s="10"/>
    </row>
    <row r="437">
      <c r="A437" s="6">
        <v>45705.0</v>
      </c>
      <c r="B437" s="10"/>
      <c r="C437" s="7">
        <v>236756.0</v>
      </c>
      <c r="D437" s="7" t="s">
        <v>139</v>
      </c>
      <c r="E437" s="6">
        <v>45597.0</v>
      </c>
      <c r="F437" s="52">
        <f t="shared" si="1"/>
        <v>3</v>
      </c>
      <c r="G437" s="9">
        <v>45636.0</v>
      </c>
      <c r="H437" s="52">
        <f t="shared" si="2"/>
        <v>2</v>
      </c>
      <c r="I437" s="7" t="s">
        <v>44</v>
      </c>
      <c r="J437" s="10"/>
      <c r="K437" s="56"/>
      <c r="L437" s="10"/>
      <c r="M437" s="10"/>
      <c r="N437" s="7" t="s">
        <v>18</v>
      </c>
      <c r="O437" s="10"/>
    </row>
    <row r="438">
      <c r="A438" s="6">
        <v>45705.0</v>
      </c>
      <c r="B438" s="10"/>
      <c r="C438" s="7">
        <v>237977.0</v>
      </c>
      <c r="D438" s="7" t="s">
        <v>139</v>
      </c>
      <c r="E438" s="6">
        <v>45566.0</v>
      </c>
      <c r="F438" s="52">
        <f t="shared" si="1"/>
        <v>4</v>
      </c>
      <c r="G438" s="6">
        <v>45659.0</v>
      </c>
      <c r="H438" s="52">
        <f t="shared" si="2"/>
        <v>1</v>
      </c>
      <c r="I438" s="7" t="s">
        <v>41</v>
      </c>
      <c r="J438" s="10"/>
      <c r="K438" s="56"/>
      <c r="L438" s="10"/>
      <c r="M438" s="10"/>
      <c r="N438" s="7" t="s">
        <v>18</v>
      </c>
      <c r="O438" s="10"/>
    </row>
    <row r="439">
      <c r="A439" s="6">
        <v>45705.0</v>
      </c>
      <c r="B439" s="10"/>
      <c r="C439" s="7">
        <v>238462.0</v>
      </c>
      <c r="D439" s="7" t="s">
        <v>139</v>
      </c>
      <c r="E439" s="6">
        <v>45566.0</v>
      </c>
      <c r="F439" s="52">
        <f t="shared" si="1"/>
        <v>4</v>
      </c>
      <c r="G439" s="6">
        <v>45664.0</v>
      </c>
      <c r="H439" s="52">
        <f t="shared" si="2"/>
        <v>1</v>
      </c>
      <c r="I439" s="7" t="s">
        <v>48</v>
      </c>
      <c r="J439" s="10"/>
      <c r="K439" s="56"/>
      <c r="L439" s="10"/>
      <c r="M439" s="10"/>
      <c r="N439" s="7" t="s">
        <v>18</v>
      </c>
      <c r="O439" s="10"/>
    </row>
    <row r="440">
      <c r="A440" s="6">
        <v>45705.0</v>
      </c>
      <c r="B440" s="10"/>
      <c r="C440" s="7">
        <v>238391.0</v>
      </c>
      <c r="D440" s="7" t="s">
        <v>139</v>
      </c>
      <c r="E440" s="6">
        <v>45627.0</v>
      </c>
      <c r="F440" s="52">
        <f t="shared" si="1"/>
        <v>2</v>
      </c>
      <c r="G440" s="6">
        <v>45667.0</v>
      </c>
      <c r="H440" s="52">
        <f t="shared" si="2"/>
        <v>1</v>
      </c>
      <c r="I440" s="7" t="s">
        <v>60</v>
      </c>
      <c r="J440" s="10"/>
      <c r="K440" s="56"/>
      <c r="L440" s="10"/>
      <c r="M440" s="10"/>
      <c r="N440" s="7" t="s">
        <v>18</v>
      </c>
      <c r="O440" s="10"/>
    </row>
    <row r="441">
      <c r="A441" s="6">
        <v>45705.0</v>
      </c>
      <c r="B441" s="10"/>
      <c r="C441" s="7">
        <v>241126.0</v>
      </c>
      <c r="D441" s="7" t="s">
        <v>139</v>
      </c>
      <c r="E441" s="6">
        <v>45627.0</v>
      </c>
      <c r="F441" s="52">
        <f t="shared" si="1"/>
        <v>2</v>
      </c>
      <c r="G441" s="6">
        <v>45686.0</v>
      </c>
      <c r="H441" s="52">
        <f t="shared" si="2"/>
        <v>0</v>
      </c>
      <c r="I441" s="7" t="s">
        <v>57</v>
      </c>
      <c r="J441" s="10"/>
      <c r="K441" s="56"/>
      <c r="L441" s="10"/>
      <c r="M441" s="10"/>
      <c r="N441" s="7" t="s">
        <v>18</v>
      </c>
      <c r="O441" s="10"/>
    </row>
    <row r="442">
      <c r="A442" s="6">
        <v>45705.0</v>
      </c>
      <c r="B442" s="10"/>
      <c r="C442" s="7">
        <v>241966.0</v>
      </c>
      <c r="D442" s="7" t="s">
        <v>139</v>
      </c>
      <c r="E442" s="6">
        <v>45658.0</v>
      </c>
      <c r="F442" s="52">
        <f t="shared" si="1"/>
        <v>1</v>
      </c>
      <c r="G442" s="6">
        <v>45694.0</v>
      </c>
      <c r="H442" s="52">
        <f t="shared" si="2"/>
        <v>0</v>
      </c>
      <c r="I442" s="7" t="s">
        <v>56</v>
      </c>
      <c r="J442" s="10"/>
      <c r="K442" s="56"/>
      <c r="L442" s="10"/>
      <c r="M442" s="10"/>
      <c r="N442" s="7" t="s">
        <v>18</v>
      </c>
      <c r="O442" s="10"/>
    </row>
    <row r="443">
      <c r="A443" s="6">
        <v>45705.0</v>
      </c>
      <c r="B443" s="10"/>
      <c r="C443" s="7">
        <v>241567.0</v>
      </c>
      <c r="D443" s="7" t="s">
        <v>139</v>
      </c>
      <c r="E443" s="6">
        <v>45627.0</v>
      </c>
      <c r="F443" s="52">
        <f t="shared" si="1"/>
        <v>2</v>
      </c>
      <c r="G443" s="6">
        <v>45695.0</v>
      </c>
      <c r="H443" s="52">
        <f t="shared" si="2"/>
        <v>0</v>
      </c>
      <c r="I443" s="7" t="s">
        <v>56</v>
      </c>
      <c r="J443" s="10"/>
      <c r="K443" s="56"/>
      <c r="L443" s="10"/>
      <c r="M443" s="10"/>
      <c r="N443" s="7" t="s">
        <v>18</v>
      </c>
      <c r="O443" s="10"/>
    </row>
    <row r="444">
      <c r="A444" s="6">
        <v>45705.0</v>
      </c>
      <c r="B444" s="10"/>
      <c r="C444" s="7">
        <v>233966.0</v>
      </c>
      <c r="D444" s="7" t="s">
        <v>140</v>
      </c>
      <c r="E444" s="6">
        <v>45474.0</v>
      </c>
      <c r="F444" s="52">
        <f t="shared" si="1"/>
        <v>7</v>
      </c>
      <c r="G444" s="9">
        <v>45622.0</v>
      </c>
      <c r="H444" s="52">
        <f t="shared" si="2"/>
        <v>2</v>
      </c>
      <c r="I444" s="7" t="s">
        <v>56</v>
      </c>
      <c r="J444" s="10"/>
      <c r="K444" s="56"/>
      <c r="L444" s="10"/>
      <c r="M444" s="10"/>
      <c r="N444" s="7" t="s">
        <v>18</v>
      </c>
      <c r="O444" s="10"/>
    </row>
    <row r="445">
      <c r="A445" s="6">
        <v>45705.0</v>
      </c>
      <c r="B445" s="10"/>
      <c r="C445" s="7">
        <v>219325.0</v>
      </c>
      <c r="D445" s="7" t="s">
        <v>140</v>
      </c>
      <c r="E445" s="6">
        <v>45352.0</v>
      </c>
      <c r="F445" s="52">
        <f t="shared" si="1"/>
        <v>11</v>
      </c>
      <c r="G445" s="6">
        <v>45470.0</v>
      </c>
      <c r="H445" s="52">
        <f t="shared" si="2"/>
        <v>7</v>
      </c>
      <c r="I445" s="7" t="s">
        <v>56</v>
      </c>
      <c r="J445" s="10"/>
      <c r="K445" s="56"/>
      <c r="L445" s="10"/>
      <c r="M445" s="10"/>
      <c r="N445" s="7" t="s">
        <v>18</v>
      </c>
      <c r="O445" s="10"/>
    </row>
    <row r="446">
      <c r="A446" s="6">
        <v>45705.0</v>
      </c>
      <c r="B446" s="10"/>
      <c r="C446" s="7">
        <v>187943.0</v>
      </c>
      <c r="D446" s="7" t="s">
        <v>140</v>
      </c>
      <c r="E446" s="6">
        <v>44958.0</v>
      </c>
      <c r="F446" s="52">
        <f t="shared" si="1"/>
        <v>24</v>
      </c>
      <c r="G446" s="6">
        <v>45201.0</v>
      </c>
      <c r="H446" s="52">
        <f t="shared" si="2"/>
        <v>16</v>
      </c>
      <c r="I446" s="7" t="s">
        <v>69</v>
      </c>
      <c r="J446" s="10"/>
      <c r="K446" s="56"/>
      <c r="L446" s="10"/>
      <c r="M446" s="10"/>
      <c r="N446" s="7" t="s">
        <v>18</v>
      </c>
      <c r="O446" s="10"/>
    </row>
    <row r="447">
      <c r="A447" s="6">
        <v>45705.0</v>
      </c>
      <c r="B447" s="10"/>
      <c r="C447" s="7">
        <v>231036.0</v>
      </c>
      <c r="D447" s="7" t="s">
        <v>140</v>
      </c>
      <c r="E447" s="6">
        <v>45413.0</v>
      </c>
      <c r="F447" s="52">
        <f t="shared" si="1"/>
        <v>9</v>
      </c>
      <c r="G447" s="9">
        <v>45582.0</v>
      </c>
      <c r="H447" s="52">
        <f t="shared" si="2"/>
        <v>4</v>
      </c>
      <c r="I447" s="7" t="s">
        <v>44</v>
      </c>
      <c r="J447" s="10"/>
      <c r="K447" s="56"/>
      <c r="L447" s="10"/>
      <c r="M447" s="10"/>
      <c r="N447" s="7" t="s">
        <v>18</v>
      </c>
      <c r="O447" s="10"/>
    </row>
    <row r="448">
      <c r="A448" s="6">
        <v>45705.0</v>
      </c>
      <c r="B448" s="10"/>
      <c r="C448" s="7">
        <v>206524.0</v>
      </c>
      <c r="D448" s="7" t="s">
        <v>140</v>
      </c>
      <c r="E448" s="6">
        <v>45292.0</v>
      </c>
      <c r="F448" s="52">
        <f t="shared" si="1"/>
        <v>13</v>
      </c>
      <c r="G448" s="6">
        <v>45366.0</v>
      </c>
      <c r="H448" s="52">
        <f t="shared" si="2"/>
        <v>11</v>
      </c>
      <c r="I448" s="7" t="s">
        <v>57</v>
      </c>
      <c r="J448" s="10"/>
      <c r="K448" s="56"/>
      <c r="L448" s="10"/>
      <c r="M448" s="10"/>
      <c r="N448" s="7" t="s">
        <v>18</v>
      </c>
      <c r="O448" s="10"/>
    </row>
    <row r="449">
      <c r="A449" s="6">
        <v>45705.0</v>
      </c>
      <c r="B449" s="10"/>
      <c r="C449" s="7">
        <v>241402.0</v>
      </c>
      <c r="D449" s="7" t="s">
        <v>140</v>
      </c>
      <c r="E449" s="6">
        <v>45536.0</v>
      </c>
      <c r="F449" s="52">
        <f t="shared" si="1"/>
        <v>5</v>
      </c>
      <c r="G449" s="6">
        <v>45688.0</v>
      </c>
      <c r="H449" s="52">
        <f t="shared" si="2"/>
        <v>0</v>
      </c>
      <c r="I449" s="7" t="s">
        <v>56</v>
      </c>
      <c r="J449" s="10"/>
      <c r="K449" s="56"/>
      <c r="L449" s="10"/>
      <c r="M449" s="10"/>
      <c r="N449" s="7" t="s">
        <v>18</v>
      </c>
      <c r="O449" s="10"/>
    </row>
    <row r="450">
      <c r="A450" s="6">
        <v>45705.0</v>
      </c>
      <c r="B450" s="10"/>
      <c r="C450" s="7">
        <v>121393.0</v>
      </c>
      <c r="D450" s="7" t="s">
        <v>92</v>
      </c>
      <c r="E450" s="6">
        <v>44256.0</v>
      </c>
      <c r="F450" s="52">
        <f t="shared" si="1"/>
        <v>47</v>
      </c>
      <c r="G450" s="6">
        <v>44646.0</v>
      </c>
      <c r="H450" s="52">
        <f t="shared" si="2"/>
        <v>34</v>
      </c>
      <c r="I450" s="7" t="s">
        <v>44</v>
      </c>
      <c r="J450" s="10"/>
      <c r="K450" s="56"/>
      <c r="L450" s="10"/>
      <c r="M450" s="10"/>
      <c r="N450" s="7" t="s">
        <v>18</v>
      </c>
      <c r="O450" s="10"/>
    </row>
    <row r="451">
      <c r="A451" s="6">
        <v>45705.0</v>
      </c>
      <c r="B451" s="10"/>
      <c r="C451" s="7">
        <v>168796.0</v>
      </c>
      <c r="D451" s="7" t="s">
        <v>92</v>
      </c>
      <c r="E451" s="6">
        <v>45017.0</v>
      </c>
      <c r="F451" s="52">
        <f t="shared" si="1"/>
        <v>22</v>
      </c>
      <c r="G451" s="6">
        <v>45041.0</v>
      </c>
      <c r="H451" s="52">
        <f t="shared" si="2"/>
        <v>21</v>
      </c>
      <c r="I451" s="7" t="s">
        <v>44</v>
      </c>
      <c r="J451" s="10"/>
      <c r="K451" s="56"/>
      <c r="L451" s="10"/>
      <c r="M451" s="10"/>
      <c r="N451" s="7" t="s">
        <v>18</v>
      </c>
      <c r="O451" s="10"/>
    </row>
    <row r="452">
      <c r="A452" s="6">
        <v>45705.0</v>
      </c>
      <c r="B452" s="10"/>
      <c r="C452" s="7">
        <v>189201.0</v>
      </c>
      <c r="D452" s="7" t="s">
        <v>92</v>
      </c>
      <c r="E452" s="6">
        <v>45200.0</v>
      </c>
      <c r="F452" s="52">
        <f t="shared" si="1"/>
        <v>16</v>
      </c>
      <c r="G452" s="9">
        <v>45210.0</v>
      </c>
      <c r="H452" s="52">
        <f t="shared" si="2"/>
        <v>16</v>
      </c>
      <c r="I452" s="7" t="s">
        <v>60</v>
      </c>
      <c r="J452" s="10"/>
      <c r="K452" s="56"/>
      <c r="L452" s="10"/>
      <c r="M452" s="10"/>
      <c r="N452" s="7" t="s">
        <v>18</v>
      </c>
      <c r="O452" s="10"/>
    </row>
    <row r="453">
      <c r="A453" s="6">
        <v>45705.0</v>
      </c>
      <c r="B453" s="10"/>
      <c r="C453" s="7">
        <v>206521.0</v>
      </c>
      <c r="D453" s="7" t="s">
        <v>92</v>
      </c>
      <c r="E453" s="6">
        <v>45323.0</v>
      </c>
      <c r="F453" s="52">
        <f t="shared" si="1"/>
        <v>12</v>
      </c>
      <c r="G453" s="6">
        <v>45366.0</v>
      </c>
      <c r="H453" s="52">
        <f t="shared" si="2"/>
        <v>11</v>
      </c>
      <c r="I453" s="7" t="s">
        <v>44</v>
      </c>
      <c r="J453" s="10"/>
      <c r="K453" s="56"/>
      <c r="L453" s="10"/>
      <c r="M453" s="10"/>
      <c r="N453" s="7" t="s">
        <v>18</v>
      </c>
      <c r="O453" s="10"/>
    </row>
    <row r="454">
      <c r="A454" s="6">
        <v>45705.0</v>
      </c>
      <c r="B454" s="6">
        <v>45706.0</v>
      </c>
      <c r="C454" s="7">
        <v>216421.0</v>
      </c>
      <c r="D454" s="7" t="s">
        <v>92</v>
      </c>
      <c r="E454" s="6">
        <v>45413.0</v>
      </c>
      <c r="F454" s="52">
        <f t="shared" si="1"/>
        <v>9</v>
      </c>
      <c r="G454" s="6">
        <v>45441.0</v>
      </c>
      <c r="H454" s="52">
        <f t="shared" si="2"/>
        <v>8</v>
      </c>
      <c r="I454" s="7" t="s">
        <v>44</v>
      </c>
      <c r="J454" s="10"/>
      <c r="K454" s="53">
        <v>4000.0</v>
      </c>
      <c r="L454" s="10"/>
      <c r="M454" s="10"/>
      <c r="N454" s="7" t="s">
        <v>16</v>
      </c>
      <c r="O454" s="7" t="s">
        <v>198</v>
      </c>
    </row>
    <row r="455">
      <c r="A455" s="6">
        <v>45705.0</v>
      </c>
      <c r="B455" s="10"/>
      <c r="C455" s="7">
        <v>173329.0</v>
      </c>
      <c r="D455" s="7" t="s">
        <v>92</v>
      </c>
      <c r="E455" s="6">
        <v>45047.0</v>
      </c>
      <c r="F455" s="52">
        <f t="shared" si="1"/>
        <v>21</v>
      </c>
      <c r="G455" s="6">
        <v>45080.0</v>
      </c>
      <c r="H455" s="52">
        <f t="shared" si="2"/>
        <v>20</v>
      </c>
      <c r="I455" s="7" t="s">
        <v>41</v>
      </c>
      <c r="J455" s="10"/>
      <c r="K455" s="56"/>
      <c r="L455" s="10"/>
      <c r="M455" s="10"/>
      <c r="N455" s="7" t="s">
        <v>18</v>
      </c>
      <c r="O455" s="10"/>
    </row>
    <row r="456">
      <c r="A456" s="6">
        <v>45705.0</v>
      </c>
      <c r="B456" s="10"/>
      <c r="C456" s="7">
        <v>233243.0</v>
      </c>
      <c r="D456" s="7" t="s">
        <v>92</v>
      </c>
      <c r="E456" s="6">
        <v>45536.0</v>
      </c>
      <c r="F456" s="52">
        <f t="shared" si="1"/>
        <v>5</v>
      </c>
      <c r="G456" s="6">
        <v>45600.0</v>
      </c>
      <c r="H456" s="52">
        <f t="shared" si="2"/>
        <v>3</v>
      </c>
      <c r="I456" s="7" t="s">
        <v>44</v>
      </c>
      <c r="J456" s="10"/>
      <c r="K456" s="56"/>
      <c r="L456" s="10"/>
      <c r="M456" s="10"/>
      <c r="N456" s="7" t="s">
        <v>18</v>
      </c>
      <c r="O456" s="10"/>
    </row>
    <row r="457">
      <c r="A457" s="6">
        <v>45705.0</v>
      </c>
      <c r="B457" s="10"/>
      <c r="C457" s="7">
        <v>233800.0</v>
      </c>
      <c r="D457" s="7" t="s">
        <v>92</v>
      </c>
      <c r="E457" s="6">
        <v>45597.0</v>
      </c>
      <c r="F457" s="52">
        <f t="shared" si="1"/>
        <v>3</v>
      </c>
      <c r="G457" s="9">
        <v>45607.0</v>
      </c>
      <c r="H457" s="52">
        <f t="shared" si="2"/>
        <v>3</v>
      </c>
      <c r="I457" s="7" t="s">
        <v>57</v>
      </c>
      <c r="J457" s="10"/>
      <c r="K457" s="56"/>
      <c r="L457" s="10"/>
      <c r="M457" s="10"/>
      <c r="N457" s="7" t="s">
        <v>18</v>
      </c>
      <c r="O457" s="10"/>
    </row>
    <row r="458">
      <c r="A458" s="6">
        <v>45705.0</v>
      </c>
      <c r="B458" s="10"/>
      <c r="C458" s="7">
        <v>149626.0</v>
      </c>
      <c r="D458" s="7" t="s">
        <v>92</v>
      </c>
      <c r="E458" s="6">
        <v>44805.0</v>
      </c>
      <c r="F458" s="52">
        <f t="shared" si="1"/>
        <v>29</v>
      </c>
      <c r="G458" s="6">
        <v>44868.0</v>
      </c>
      <c r="H458" s="52">
        <f t="shared" si="2"/>
        <v>27</v>
      </c>
      <c r="I458" s="7" t="s">
        <v>117</v>
      </c>
      <c r="J458" s="10"/>
      <c r="K458" s="56"/>
      <c r="L458" s="10"/>
      <c r="M458" s="10"/>
      <c r="N458" s="7" t="s">
        <v>18</v>
      </c>
      <c r="O458" s="10"/>
    </row>
    <row r="459">
      <c r="A459" s="6">
        <v>45705.0</v>
      </c>
      <c r="B459" s="10"/>
      <c r="C459" s="7">
        <v>232963.0</v>
      </c>
      <c r="D459" s="7" t="s">
        <v>92</v>
      </c>
      <c r="E459" s="6">
        <v>45474.0</v>
      </c>
      <c r="F459" s="52">
        <f t="shared" si="1"/>
        <v>7</v>
      </c>
      <c r="G459" s="9">
        <v>45596.0</v>
      </c>
      <c r="H459" s="52">
        <f t="shared" si="2"/>
        <v>3</v>
      </c>
      <c r="I459" s="7" t="s">
        <v>56</v>
      </c>
      <c r="J459" s="10"/>
      <c r="K459" s="56"/>
      <c r="L459" s="10"/>
      <c r="M459" s="10"/>
      <c r="N459" s="7" t="s">
        <v>18</v>
      </c>
      <c r="O459" s="10"/>
    </row>
    <row r="460">
      <c r="A460" s="6">
        <v>45705.0</v>
      </c>
      <c r="B460" s="10"/>
      <c r="C460" s="7">
        <v>199740.0</v>
      </c>
      <c r="D460" s="7" t="s">
        <v>92</v>
      </c>
      <c r="E460" s="6">
        <v>45261.0</v>
      </c>
      <c r="F460" s="52">
        <f t="shared" si="1"/>
        <v>14</v>
      </c>
      <c r="G460" s="6">
        <v>45314.0</v>
      </c>
      <c r="H460" s="52">
        <f t="shared" si="2"/>
        <v>12</v>
      </c>
      <c r="I460" s="7" t="s">
        <v>56</v>
      </c>
      <c r="J460" s="10"/>
      <c r="K460" s="56"/>
      <c r="L460" s="10"/>
      <c r="M460" s="10"/>
      <c r="N460" s="7" t="s">
        <v>18</v>
      </c>
      <c r="O460" s="10"/>
    </row>
    <row r="461">
      <c r="A461" s="6">
        <v>45705.0</v>
      </c>
      <c r="B461" s="10"/>
      <c r="C461" s="7">
        <v>208845.0</v>
      </c>
      <c r="D461" s="7" t="s">
        <v>92</v>
      </c>
      <c r="E461" s="6">
        <v>45352.0</v>
      </c>
      <c r="F461" s="52">
        <f t="shared" si="1"/>
        <v>11</v>
      </c>
      <c r="G461" s="6">
        <v>45385.0</v>
      </c>
      <c r="H461" s="52">
        <f t="shared" si="2"/>
        <v>10</v>
      </c>
      <c r="I461" s="7" t="s">
        <v>56</v>
      </c>
      <c r="J461" s="10"/>
      <c r="K461" s="56"/>
      <c r="L461" s="10"/>
      <c r="M461" s="10"/>
      <c r="N461" s="7" t="s">
        <v>18</v>
      </c>
      <c r="O461" s="10"/>
    </row>
    <row r="462">
      <c r="A462" s="6">
        <v>45705.0</v>
      </c>
      <c r="B462" s="10"/>
      <c r="C462" s="7">
        <v>220116.0</v>
      </c>
      <c r="D462" s="7" t="s">
        <v>92</v>
      </c>
      <c r="E462" s="6">
        <v>45444.0</v>
      </c>
      <c r="F462" s="52">
        <f t="shared" si="1"/>
        <v>8</v>
      </c>
      <c r="G462" s="6">
        <v>45475.0</v>
      </c>
      <c r="H462" s="52">
        <f t="shared" si="2"/>
        <v>7</v>
      </c>
      <c r="I462" s="7" t="s">
        <v>56</v>
      </c>
      <c r="J462" s="10"/>
      <c r="K462" s="56"/>
      <c r="L462" s="10"/>
      <c r="M462" s="10"/>
      <c r="N462" s="7" t="s">
        <v>18</v>
      </c>
      <c r="O462" s="10"/>
    </row>
    <row r="463">
      <c r="A463" s="6">
        <v>45705.0</v>
      </c>
      <c r="B463" s="10"/>
      <c r="C463" s="7">
        <v>229682.0</v>
      </c>
      <c r="D463" s="7" t="s">
        <v>92</v>
      </c>
      <c r="E463" s="6">
        <v>45505.0</v>
      </c>
      <c r="F463" s="52">
        <f t="shared" si="1"/>
        <v>6</v>
      </c>
      <c r="G463" s="6">
        <v>45566.0</v>
      </c>
      <c r="H463" s="52">
        <f t="shared" si="2"/>
        <v>4</v>
      </c>
      <c r="I463" s="7" t="s">
        <v>56</v>
      </c>
      <c r="J463" s="10"/>
      <c r="K463" s="56"/>
      <c r="L463" s="10"/>
      <c r="M463" s="10"/>
      <c r="N463" s="7" t="s">
        <v>18</v>
      </c>
      <c r="O463" s="10"/>
    </row>
    <row r="464">
      <c r="A464" s="6">
        <v>45705.0</v>
      </c>
      <c r="B464" s="10"/>
      <c r="C464" s="7">
        <v>236238.0</v>
      </c>
      <c r="D464" s="7" t="s">
        <v>92</v>
      </c>
      <c r="E464" s="6">
        <v>45597.0</v>
      </c>
      <c r="F464" s="52">
        <f t="shared" si="1"/>
        <v>3</v>
      </c>
      <c r="G464" s="6">
        <v>45630.0</v>
      </c>
      <c r="H464" s="52">
        <f t="shared" si="2"/>
        <v>2</v>
      </c>
      <c r="I464" s="7" t="s">
        <v>44</v>
      </c>
      <c r="J464" s="10"/>
      <c r="K464" s="56"/>
      <c r="L464" s="10"/>
      <c r="M464" s="10"/>
      <c r="N464" s="7" t="s">
        <v>18</v>
      </c>
      <c r="O464" s="10"/>
    </row>
    <row r="465">
      <c r="A465" s="6">
        <v>45705.0</v>
      </c>
      <c r="B465" s="10"/>
      <c r="C465" s="7">
        <v>239067.0</v>
      </c>
      <c r="D465" s="7" t="s">
        <v>92</v>
      </c>
      <c r="E465" s="6">
        <v>45627.0</v>
      </c>
      <c r="F465" s="52">
        <f t="shared" si="1"/>
        <v>2</v>
      </c>
      <c r="G465" s="6">
        <v>45667.0</v>
      </c>
      <c r="H465" s="52">
        <f t="shared" si="2"/>
        <v>1</v>
      </c>
      <c r="I465" s="7" t="s">
        <v>56</v>
      </c>
      <c r="J465" s="10"/>
      <c r="K465" s="56"/>
      <c r="L465" s="10"/>
      <c r="M465" s="10"/>
      <c r="N465" s="7" t="s">
        <v>18</v>
      </c>
      <c r="O465" s="10"/>
    </row>
    <row r="466">
      <c r="A466" s="6">
        <v>45705.0</v>
      </c>
      <c r="B466" s="10"/>
      <c r="C466" s="7">
        <v>240488.0</v>
      </c>
      <c r="D466" s="7" t="s">
        <v>92</v>
      </c>
      <c r="E466" s="6">
        <v>45658.0</v>
      </c>
      <c r="F466" s="52">
        <f t="shared" si="1"/>
        <v>1</v>
      </c>
      <c r="G466" s="6">
        <v>45680.0</v>
      </c>
      <c r="H466" s="52">
        <f t="shared" si="2"/>
        <v>0</v>
      </c>
      <c r="I466" s="7" t="s">
        <v>44</v>
      </c>
      <c r="J466" s="10"/>
      <c r="K466" s="56"/>
      <c r="L466" s="10"/>
      <c r="M466" s="10"/>
      <c r="N466" s="7" t="s">
        <v>18</v>
      </c>
      <c r="O466" s="10"/>
    </row>
    <row r="467">
      <c r="A467" s="6">
        <v>45705.0</v>
      </c>
      <c r="B467" s="10"/>
      <c r="C467" s="7">
        <v>242594.0</v>
      </c>
      <c r="D467" s="7" t="s">
        <v>92</v>
      </c>
      <c r="E467" s="6">
        <v>45627.0</v>
      </c>
      <c r="F467" s="52">
        <f t="shared" si="1"/>
        <v>2</v>
      </c>
      <c r="G467" s="6">
        <v>45333.0</v>
      </c>
      <c r="H467" s="52">
        <f t="shared" si="2"/>
        <v>12</v>
      </c>
      <c r="I467" s="7" t="s">
        <v>60</v>
      </c>
      <c r="J467" s="10"/>
      <c r="K467" s="56"/>
      <c r="L467" s="10"/>
      <c r="M467" s="10"/>
      <c r="N467" s="7" t="s">
        <v>18</v>
      </c>
      <c r="O467" s="10"/>
    </row>
    <row r="468">
      <c r="A468" s="6">
        <v>45705.0</v>
      </c>
      <c r="B468" s="10"/>
      <c r="C468" s="7">
        <v>147377.0</v>
      </c>
      <c r="D468" s="7" t="s">
        <v>93</v>
      </c>
      <c r="E468" s="6">
        <v>44805.0</v>
      </c>
      <c r="F468" s="52">
        <f t="shared" si="1"/>
        <v>29</v>
      </c>
      <c r="G468" s="9">
        <v>44848.0</v>
      </c>
      <c r="H468" s="52">
        <f t="shared" si="2"/>
        <v>28</v>
      </c>
      <c r="I468" s="7" t="s">
        <v>44</v>
      </c>
      <c r="J468" s="10"/>
      <c r="K468" s="56"/>
      <c r="L468" s="10"/>
      <c r="M468" s="10"/>
      <c r="N468" s="7" t="s">
        <v>18</v>
      </c>
      <c r="O468" s="10"/>
    </row>
    <row r="469">
      <c r="A469" s="6">
        <v>45705.0</v>
      </c>
      <c r="B469" s="10"/>
      <c r="C469" s="7">
        <v>220479.0</v>
      </c>
      <c r="D469" s="7" t="s">
        <v>93</v>
      </c>
      <c r="E469" s="6">
        <v>45444.0</v>
      </c>
      <c r="F469" s="52">
        <f t="shared" si="1"/>
        <v>8</v>
      </c>
      <c r="G469" s="6">
        <v>45478.0</v>
      </c>
      <c r="H469" s="52">
        <f t="shared" si="2"/>
        <v>7</v>
      </c>
      <c r="I469" s="7" t="s">
        <v>44</v>
      </c>
      <c r="J469" s="10"/>
      <c r="K469" s="56"/>
      <c r="L469" s="10"/>
      <c r="M469" s="10"/>
      <c r="N469" s="7" t="s">
        <v>18</v>
      </c>
      <c r="O469" s="10"/>
    </row>
    <row r="470">
      <c r="A470" s="6">
        <v>45705.0</v>
      </c>
      <c r="B470" s="10"/>
      <c r="C470" s="7">
        <v>239535.0</v>
      </c>
      <c r="D470" s="7" t="s">
        <v>93</v>
      </c>
      <c r="E470" s="6">
        <v>45536.0</v>
      </c>
      <c r="F470" s="52">
        <f t="shared" si="1"/>
        <v>5</v>
      </c>
      <c r="G470" s="6">
        <v>45673.0</v>
      </c>
      <c r="H470" s="52">
        <f t="shared" si="2"/>
        <v>1</v>
      </c>
      <c r="I470" s="7" t="s">
        <v>56</v>
      </c>
      <c r="J470" s="10"/>
      <c r="K470" s="56"/>
      <c r="L470" s="10"/>
      <c r="M470" s="10"/>
      <c r="N470" s="7" t="s">
        <v>18</v>
      </c>
      <c r="O470" s="10"/>
    </row>
    <row r="471">
      <c r="A471" s="6">
        <v>45705.0</v>
      </c>
      <c r="B471" s="10"/>
      <c r="C471" s="7">
        <v>162118.0</v>
      </c>
      <c r="D471" s="7" t="s">
        <v>93</v>
      </c>
      <c r="E471" s="6">
        <v>44896.0</v>
      </c>
      <c r="F471" s="52">
        <f t="shared" si="1"/>
        <v>26</v>
      </c>
      <c r="G471" s="6">
        <v>44985.0</v>
      </c>
      <c r="H471" s="52">
        <f t="shared" si="2"/>
        <v>23</v>
      </c>
      <c r="I471" s="7" t="s">
        <v>56</v>
      </c>
      <c r="J471" s="10"/>
      <c r="K471" s="56"/>
      <c r="L471" s="10"/>
      <c r="M471" s="10"/>
      <c r="N471" s="7" t="s">
        <v>18</v>
      </c>
      <c r="O471" s="10"/>
    </row>
    <row r="472">
      <c r="A472" s="6">
        <v>45705.0</v>
      </c>
      <c r="B472" s="10"/>
      <c r="C472" s="7">
        <v>148528.0</v>
      </c>
      <c r="D472" s="7" t="s">
        <v>93</v>
      </c>
      <c r="E472" s="6">
        <v>44835.0</v>
      </c>
      <c r="F472" s="52">
        <f t="shared" si="1"/>
        <v>28</v>
      </c>
      <c r="G472" s="9">
        <v>44859.0</v>
      </c>
      <c r="H472" s="52">
        <f t="shared" si="2"/>
        <v>27</v>
      </c>
      <c r="I472" s="7" t="s">
        <v>70</v>
      </c>
      <c r="J472" s="10"/>
      <c r="K472" s="56"/>
      <c r="L472" s="10"/>
      <c r="M472" s="10"/>
      <c r="N472" s="7" t="s">
        <v>18</v>
      </c>
      <c r="O472" s="10"/>
    </row>
    <row r="473">
      <c r="A473" s="6">
        <v>45705.0</v>
      </c>
      <c r="B473" s="10"/>
      <c r="C473" s="7">
        <v>86648.0</v>
      </c>
      <c r="D473" s="7" t="s">
        <v>93</v>
      </c>
      <c r="E473" s="6">
        <v>44287.0</v>
      </c>
      <c r="F473" s="52">
        <f t="shared" si="1"/>
        <v>46</v>
      </c>
      <c r="G473" s="6">
        <v>44326.0</v>
      </c>
      <c r="H473" s="52">
        <f t="shared" si="2"/>
        <v>45</v>
      </c>
      <c r="I473" s="7" t="s">
        <v>89</v>
      </c>
      <c r="J473" s="10"/>
      <c r="K473" s="56"/>
      <c r="L473" s="10"/>
      <c r="M473" s="10"/>
      <c r="N473" s="7" t="s">
        <v>18</v>
      </c>
      <c r="O473" s="10"/>
    </row>
    <row r="474">
      <c r="A474" s="6">
        <v>45705.0</v>
      </c>
      <c r="B474" s="10"/>
      <c r="C474" s="7">
        <v>232136.0</v>
      </c>
      <c r="D474" s="7" t="s">
        <v>93</v>
      </c>
      <c r="E474" s="6">
        <v>45261.0</v>
      </c>
      <c r="F474" s="52">
        <f t="shared" si="1"/>
        <v>14</v>
      </c>
      <c r="G474" s="9">
        <v>45589.0</v>
      </c>
      <c r="H474" s="52">
        <f t="shared" si="2"/>
        <v>3</v>
      </c>
      <c r="I474" s="7" t="s">
        <v>56</v>
      </c>
      <c r="J474" s="10"/>
      <c r="K474" s="56"/>
      <c r="L474" s="10"/>
      <c r="M474" s="10"/>
      <c r="N474" s="7" t="s">
        <v>18</v>
      </c>
      <c r="O474" s="10"/>
    </row>
    <row r="475">
      <c r="A475" s="6">
        <v>45705.0</v>
      </c>
      <c r="B475" s="10"/>
      <c r="C475" s="7">
        <v>211131.0</v>
      </c>
      <c r="D475" s="7" t="s">
        <v>93</v>
      </c>
      <c r="E475" s="6">
        <v>45352.0</v>
      </c>
      <c r="F475" s="52">
        <f t="shared" si="1"/>
        <v>11</v>
      </c>
      <c r="G475" s="6">
        <v>45400.0</v>
      </c>
      <c r="H475" s="52">
        <f t="shared" si="2"/>
        <v>10</v>
      </c>
      <c r="I475" s="7" t="s">
        <v>44</v>
      </c>
      <c r="J475" s="10"/>
      <c r="K475" s="56"/>
      <c r="L475" s="10"/>
      <c r="M475" s="10"/>
      <c r="N475" s="7" t="s">
        <v>18</v>
      </c>
      <c r="O475" s="10"/>
    </row>
    <row r="476">
      <c r="A476" s="6">
        <v>45705.0</v>
      </c>
      <c r="B476" s="10"/>
      <c r="C476" s="7">
        <v>222448.0</v>
      </c>
      <c r="D476" s="7" t="s">
        <v>93</v>
      </c>
      <c r="E476" s="6">
        <v>45352.0</v>
      </c>
      <c r="F476" s="52">
        <f t="shared" si="1"/>
        <v>11</v>
      </c>
      <c r="G476" s="6">
        <v>45497.0</v>
      </c>
      <c r="H476" s="52">
        <f t="shared" si="2"/>
        <v>6</v>
      </c>
      <c r="I476" s="7" t="s">
        <v>56</v>
      </c>
      <c r="J476" s="10"/>
      <c r="K476" s="56"/>
      <c r="L476" s="10"/>
      <c r="M476" s="10"/>
      <c r="N476" s="7" t="s">
        <v>18</v>
      </c>
      <c r="O476" s="10"/>
    </row>
    <row r="477">
      <c r="A477" s="6">
        <v>45705.0</v>
      </c>
      <c r="B477" s="10"/>
      <c r="C477" s="7">
        <v>231123.0</v>
      </c>
      <c r="D477" s="7" t="s">
        <v>93</v>
      </c>
      <c r="E477" s="6">
        <v>45474.0</v>
      </c>
      <c r="F477" s="52">
        <f t="shared" si="1"/>
        <v>7</v>
      </c>
      <c r="G477" s="9">
        <v>45580.0</v>
      </c>
      <c r="H477" s="52">
        <f t="shared" si="2"/>
        <v>4</v>
      </c>
      <c r="I477" s="7" t="s">
        <v>48</v>
      </c>
      <c r="J477" s="10"/>
      <c r="K477" s="56"/>
      <c r="L477" s="10"/>
      <c r="M477" s="10"/>
      <c r="N477" s="7" t="s">
        <v>18</v>
      </c>
      <c r="O477" s="10"/>
    </row>
    <row r="478">
      <c r="A478" s="6">
        <v>45705.0</v>
      </c>
      <c r="B478" s="10"/>
      <c r="C478" s="7">
        <v>235546.0</v>
      </c>
      <c r="D478" s="7" t="s">
        <v>93</v>
      </c>
      <c r="E478" s="6">
        <v>45536.0</v>
      </c>
      <c r="F478" s="52">
        <f t="shared" si="1"/>
        <v>5</v>
      </c>
      <c r="G478" s="9">
        <v>45624.0</v>
      </c>
      <c r="H478" s="52">
        <f t="shared" si="2"/>
        <v>2</v>
      </c>
      <c r="I478" s="7" t="s">
        <v>56</v>
      </c>
      <c r="J478" s="10"/>
      <c r="K478" s="56"/>
      <c r="L478" s="10"/>
      <c r="M478" s="10"/>
      <c r="N478" s="7" t="s">
        <v>18</v>
      </c>
      <c r="O478" s="10"/>
    </row>
    <row r="479">
      <c r="A479" s="6">
        <v>45705.0</v>
      </c>
      <c r="B479" s="10"/>
      <c r="C479" s="7">
        <v>236403.0</v>
      </c>
      <c r="D479" s="7" t="s">
        <v>93</v>
      </c>
      <c r="E479" s="6">
        <v>45658.0</v>
      </c>
      <c r="F479" s="52">
        <f t="shared" si="1"/>
        <v>1</v>
      </c>
      <c r="G479" s="6">
        <v>45665.0</v>
      </c>
      <c r="H479" s="52">
        <f t="shared" si="2"/>
        <v>1</v>
      </c>
      <c r="I479" s="7" t="s">
        <v>48</v>
      </c>
      <c r="J479" s="10"/>
      <c r="K479" s="56"/>
      <c r="L479" s="10"/>
      <c r="M479" s="10"/>
      <c r="N479" s="7" t="s">
        <v>18</v>
      </c>
      <c r="O479" s="10"/>
    </row>
    <row r="480">
      <c r="A480" s="6">
        <v>45705.0</v>
      </c>
      <c r="B480" s="10"/>
      <c r="C480" s="7">
        <v>240985.0</v>
      </c>
      <c r="D480" s="7" t="s">
        <v>93</v>
      </c>
      <c r="E480" s="6">
        <v>45658.0</v>
      </c>
      <c r="F480" s="52">
        <f t="shared" si="1"/>
        <v>1</v>
      </c>
      <c r="G480" s="6">
        <v>45686.0</v>
      </c>
      <c r="H480" s="52">
        <f t="shared" si="2"/>
        <v>0</v>
      </c>
      <c r="I480" s="7" t="s">
        <v>56</v>
      </c>
      <c r="J480" s="10"/>
      <c r="K480" s="56"/>
      <c r="L480" s="10"/>
      <c r="M480" s="10"/>
      <c r="N480" s="7" t="s">
        <v>18</v>
      </c>
      <c r="O480" s="10"/>
    </row>
    <row r="481">
      <c r="A481" s="6">
        <v>45705.0</v>
      </c>
      <c r="B481" s="10"/>
      <c r="C481" s="7">
        <v>242569.0</v>
      </c>
      <c r="D481" s="7" t="s">
        <v>93</v>
      </c>
      <c r="E481" s="6">
        <v>45689.0</v>
      </c>
      <c r="F481" s="52">
        <f t="shared" si="1"/>
        <v>0</v>
      </c>
      <c r="G481" s="6">
        <v>45333.0</v>
      </c>
      <c r="H481" s="52">
        <f t="shared" si="2"/>
        <v>12</v>
      </c>
      <c r="I481" s="7" t="s">
        <v>44</v>
      </c>
      <c r="J481" s="10"/>
      <c r="K481" s="56"/>
      <c r="L481" s="10"/>
      <c r="M481" s="10"/>
      <c r="N481" s="7" t="s">
        <v>18</v>
      </c>
      <c r="O481" s="10"/>
    </row>
    <row r="482">
      <c r="A482" s="6">
        <v>45705.0</v>
      </c>
      <c r="B482" s="10"/>
      <c r="C482" s="7">
        <v>214602.0</v>
      </c>
      <c r="D482" s="7" t="s">
        <v>94</v>
      </c>
      <c r="E482" s="6">
        <v>45413.0</v>
      </c>
      <c r="F482" s="52">
        <f t="shared" si="1"/>
        <v>9</v>
      </c>
      <c r="G482" s="6">
        <v>45427.0</v>
      </c>
      <c r="H482" s="52">
        <f t="shared" si="2"/>
        <v>9</v>
      </c>
      <c r="I482" s="7" t="s">
        <v>44</v>
      </c>
      <c r="J482" s="10"/>
      <c r="K482" s="56"/>
      <c r="L482" s="10"/>
      <c r="M482" s="10"/>
      <c r="N482" s="7" t="s">
        <v>18</v>
      </c>
      <c r="O482" s="10"/>
    </row>
    <row r="483">
      <c r="A483" s="6">
        <v>45705.0</v>
      </c>
      <c r="B483" s="10"/>
      <c r="C483" s="7">
        <v>231300.0</v>
      </c>
      <c r="D483" s="7" t="s">
        <v>94</v>
      </c>
      <c r="E483" s="6">
        <v>45536.0</v>
      </c>
      <c r="F483" s="52">
        <f t="shared" si="1"/>
        <v>5</v>
      </c>
      <c r="G483" s="9">
        <v>45581.0</v>
      </c>
      <c r="H483" s="52">
        <f t="shared" si="2"/>
        <v>4</v>
      </c>
      <c r="I483" s="7" t="s">
        <v>56</v>
      </c>
      <c r="J483" s="10"/>
      <c r="K483" s="56"/>
      <c r="L483" s="10"/>
      <c r="M483" s="10"/>
      <c r="N483" s="7" t="s">
        <v>18</v>
      </c>
      <c r="O483" s="10"/>
    </row>
    <row r="484">
      <c r="A484" s="6">
        <v>45705.0</v>
      </c>
      <c r="B484" s="10"/>
      <c r="C484" s="7">
        <v>203825.0</v>
      </c>
      <c r="D484" s="7" t="s">
        <v>95</v>
      </c>
      <c r="E484" s="6">
        <v>45352.0</v>
      </c>
      <c r="F484" s="52">
        <f t="shared" si="1"/>
        <v>11</v>
      </c>
      <c r="G484" s="6">
        <v>45386.0</v>
      </c>
      <c r="H484" s="52">
        <f t="shared" si="2"/>
        <v>10</v>
      </c>
      <c r="I484" s="7" t="s">
        <v>44</v>
      </c>
      <c r="J484" s="10"/>
      <c r="K484" s="56"/>
      <c r="L484" s="10"/>
      <c r="M484" s="10"/>
      <c r="N484" s="7" t="s">
        <v>18</v>
      </c>
      <c r="O484" s="10"/>
    </row>
    <row r="485">
      <c r="A485" s="6">
        <v>45705.0</v>
      </c>
      <c r="B485" s="10"/>
      <c r="C485" s="7">
        <v>190733.0</v>
      </c>
      <c r="D485" s="7" t="s">
        <v>95</v>
      </c>
      <c r="E485" s="6">
        <v>44866.0</v>
      </c>
      <c r="F485" s="52">
        <f t="shared" si="1"/>
        <v>27</v>
      </c>
      <c r="G485" s="9">
        <v>45225.0</v>
      </c>
      <c r="H485" s="52">
        <f t="shared" si="2"/>
        <v>15</v>
      </c>
      <c r="I485" s="7" t="s">
        <v>44</v>
      </c>
      <c r="J485" s="10"/>
      <c r="K485" s="56"/>
      <c r="L485" s="10"/>
      <c r="M485" s="10"/>
      <c r="N485" s="7" t="s">
        <v>18</v>
      </c>
      <c r="O485" s="10"/>
    </row>
    <row r="486">
      <c r="A486" s="6">
        <v>45705.0</v>
      </c>
      <c r="B486" s="10"/>
      <c r="C486" s="7">
        <v>234187.0</v>
      </c>
      <c r="D486" s="7" t="s">
        <v>95</v>
      </c>
      <c r="E486" s="6">
        <v>45413.0</v>
      </c>
      <c r="F486" s="52">
        <f t="shared" si="1"/>
        <v>9</v>
      </c>
      <c r="G486" s="9">
        <v>45615.0</v>
      </c>
      <c r="H486" s="52">
        <f t="shared" si="2"/>
        <v>2</v>
      </c>
      <c r="I486" s="7" t="s">
        <v>44</v>
      </c>
      <c r="J486" s="10"/>
      <c r="K486" s="56"/>
      <c r="L486" s="10"/>
      <c r="M486" s="10"/>
      <c r="N486" s="7" t="s">
        <v>18</v>
      </c>
      <c r="O486" s="10"/>
    </row>
    <row r="487">
      <c r="A487" s="6">
        <v>45705.0</v>
      </c>
      <c r="B487" s="10"/>
      <c r="C487" s="7">
        <v>49964.0</v>
      </c>
      <c r="D487" s="7" t="s">
        <v>95</v>
      </c>
      <c r="E487" s="6">
        <v>43922.0</v>
      </c>
      <c r="F487" s="52">
        <f t="shared" si="1"/>
        <v>58</v>
      </c>
      <c r="G487" s="6">
        <v>43969.0</v>
      </c>
      <c r="H487" s="52">
        <f t="shared" si="2"/>
        <v>57</v>
      </c>
      <c r="I487" s="7" t="s">
        <v>56</v>
      </c>
      <c r="J487" s="10"/>
      <c r="K487" s="56"/>
      <c r="L487" s="10"/>
      <c r="M487" s="10"/>
      <c r="N487" s="7" t="s">
        <v>18</v>
      </c>
      <c r="O487" s="10"/>
    </row>
    <row r="488">
      <c r="A488" s="6">
        <v>45705.0</v>
      </c>
      <c r="B488" s="10"/>
      <c r="C488" s="7">
        <v>234651.0</v>
      </c>
      <c r="D488" s="7" t="s">
        <v>95</v>
      </c>
      <c r="E488" s="6">
        <v>45536.0</v>
      </c>
      <c r="F488" s="52">
        <f t="shared" si="1"/>
        <v>5</v>
      </c>
      <c r="G488" s="9">
        <v>45617.0</v>
      </c>
      <c r="H488" s="52">
        <f t="shared" si="2"/>
        <v>2</v>
      </c>
      <c r="I488" s="7" t="s">
        <v>56</v>
      </c>
      <c r="J488" s="10"/>
      <c r="K488" s="56"/>
      <c r="L488" s="10"/>
      <c r="M488" s="10"/>
      <c r="N488" s="7" t="s">
        <v>18</v>
      </c>
      <c r="O488" s="10"/>
    </row>
    <row r="489">
      <c r="A489" s="6">
        <v>45705.0</v>
      </c>
      <c r="B489" s="10"/>
      <c r="C489" s="7">
        <v>223587.0</v>
      </c>
      <c r="D489" s="7" t="s">
        <v>95</v>
      </c>
      <c r="E489" s="6">
        <v>45474.0</v>
      </c>
      <c r="F489" s="52">
        <f t="shared" si="1"/>
        <v>7</v>
      </c>
      <c r="G489" s="6">
        <v>45509.0</v>
      </c>
      <c r="H489" s="52">
        <f t="shared" si="2"/>
        <v>6</v>
      </c>
      <c r="I489" s="7" t="s">
        <v>56</v>
      </c>
      <c r="J489" s="10"/>
      <c r="K489" s="56"/>
      <c r="L489" s="10"/>
      <c r="M489" s="10"/>
      <c r="N489" s="7" t="s">
        <v>18</v>
      </c>
      <c r="O489" s="10"/>
    </row>
    <row r="490">
      <c r="A490" s="6">
        <v>45705.0</v>
      </c>
      <c r="B490" s="10"/>
      <c r="C490" s="7">
        <v>235238.0</v>
      </c>
      <c r="D490" s="7" t="s">
        <v>95</v>
      </c>
      <c r="E490" s="6">
        <v>45597.0</v>
      </c>
      <c r="F490" s="52">
        <f t="shared" si="1"/>
        <v>3</v>
      </c>
      <c r="G490" s="9">
        <v>45622.0</v>
      </c>
      <c r="H490" s="52">
        <f t="shared" si="2"/>
        <v>2</v>
      </c>
      <c r="I490" s="7" t="s">
        <v>56</v>
      </c>
      <c r="J490" s="10"/>
      <c r="K490" s="56"/>
      <c r="L490" s="10"/>
      <c r="M490" s="10"/>
      <c r="N490" s="7" t="s">
        <v>18</v>
      </c>
      <c r="O490" s="10"/>
    </row>
    <row r="491">
      <c r="A491" s="6">
        <v>45705.0</v>
      </c>
      <c r="B491" s="10"/>
      <c r="C491" s="7">
        <v>238958.0</v>
      </c>
      <c r="D491" s="7" t="s">
        <v>95</v>
      </c>
      <c r="E491" s="6">
        <v>45658.0</v>
      </c>
      <c r="F491" s="52">
        <f t="shared" si="1"/>
        <v>1</v>
      </c>
      <c r="G491" s="6">
        <v>45667.0</v>
      </c>
      <c r="H491" s="52">
        <f t="shared" si="2"/>
        <v>1</v>
      </c>
      <c r="I491" s="7" t="s">
        <v>56</v>
      </c>
      <c r="J491" s="10"/>
      <c r="K491" s="56"/>
      <c r="L491" s="10"/>
      <c r="M491" s="10"/>
      <c r="N491" s="7" t="s">
        <v>18</v>
      </c>
      <c r="O491" s="10"/>
    </row>
    <row r="492">
      <c r="A492" s="6">
        <v>45705.0</v>
      </c>
      <c r="B492" s="10"/>
      <c r="C492" s="7">
        <v>241851.0</v>
      </c>
      <c r="D492" s="7" t="s">
        <v>95</v>
      </c>
      <c r="E492" s="6">
        <v>45658.0</v>
      </c>
      <c r="F492" s="52">
        <f t="shared" si="1"/>
        <v>1</v>
      </c>
      <c r="G492" s="6">
        <v>45695.0</v>
      </c>
      <c r="H492" s="52">
        <f t="shared" si="2"/>
        <v>0</v>
      </c>
      <c r="I492" s="7" t="s">
        <v>57</v>
      </c>
      <c r="J492" s="10"/>
      <c r="K492" s="56"/>
      <c r="L492" s="10"/>
      <c r="M492" s="10"/>
      <c r="N492" s="7" t="s">
        <v>18</v>
      </c>
      <c r="O492" s="10"/>
    </row>
    <row r="493">
      <c r="A493" s="6">
        <v>45705.0</v>
      </c>
      <c r="B493" s="10"/>
      <c r="C493" s="7">
        <v>206503.0</v>
      </c>
      <c r="D493" s="7" t="s">
        <v>96</v>
      </c>
      <c r="E493" s="6">
        <v>45261.0</v>
      </c>
      <c r="F493" s="52">
        <f t="shared" si="1"/>
        <v>14</v>
      </c>
      <c r="G493" s="6">
        <v>45369.0</v>
      </c>
      <c r="H493" s="52">
        <f t="shared" si="2"/>
        <v>11</v>
      </c>
      <c r="I493" s="7" t="s">
        <v>44</v>
      </c>
      <c r="J493" s="10"/>
      <c r="K493" s="56"/>
      <c r="L493" s="10"/>
      <c r="M493" s="10"/>
      <c r="N493" s="7" t="s">
        <v>18</v>
      </c>
      <c r="O493" s="10"/>
    </row>
    <row r="494">
      <c r="A494" s="6">
        <v>45705.0</v>
      </c>
      <c r="B494" s="10"/>
      <c r="C494" s="7">
        <v>220994.0</v>
      </c>
      <c r="D494" s="7" t="s">
        <v>96</v>
      </c>
      <c r="E494" s="6">
        <v>45444.0</v>
      </c>
      <c r="F494" s="52">
        <f t="shared" si="1"/>
        <v>8</v>
      </c>
      <c r="G494" s="6">
        <v>45484.0</v>
      </c>
      <c r="H494" s="52">
        <f t="shared" si="2"/>
        <v>7</v>
      </c>
      <c r="I494" s="7" t="s">
        <v>44</v>
      </c>
      <c r="J494" s="10"/>
      <c r="K494" s="56"/>
      <c r="L494" s="10"/>
      <c r="M494" s="10"/>
      <c r="N494" s="7" t="s">
        <v>18</v>
      </c>
      <c r="O494" s="10"/>
    </row>
    <row r="495">
      <c r="A495" s="6">
        <v>45705.0</v>
      </c>
      <c r="B495" s="10"/>
      <c r="C495" s="7">
        <v>235000.0</v>
      </c>
      <c r="D495" s="7" t="s">
        <v>96</v>
      </c>
      <c r="E495" s="6">
        <v>45597.0</v>
      </c>
      <c r="F495" s="52">
        <f t="shared" si="1"/>
        <v>3</v>
      </c>
      <c r="G495" s="9">
        <v>45639.0</v>
      </c>
      <c r="H495" s="52">
        <f t="shared" si="2"/>
        <v>2</v>
      </c>
      <c r="I495" s="7" t="s">
        <v>44</v>
      </c>
      <c r="J495" s="10"/>
      <c r="K495" s="56"/>
      <c r="L495" s="10"/>
      <c r="M495" s="10"/>
      <c r="N495" s="7" t="s">
        <v>18</v>
      </c>
      <c r="O495" s="10"/>
    </row>
    <row r="496">
      <c r="A496" s="6">
        <v>45705.0</v>
      </c>
      <c r="B496" s="10"/>
      <c r="C496" s="7">
        <v>194484.0</v>
      </c>
      <c r="D496" s="7" t="s">
        <v>96</v>
      </c>
      <c r="E496" s="6">
        <v>45108.0</v>
      </c>
      <c r="F496" s="52">
        <f t="shared" si="1"/>
        <v>19</v>
      </c>
      <c r="G496" s="6">
        <v>45265.0</v>
      </c>
      <c r="H496" s="52">
        <f t="shared" si="2"/>
        <v>14</v>
      </c>
      <c r="I496" s="7" t="s">
        <v>60</v>
      </c>
      <c r="J496" s="10"/>
      <c r="K496" s="56"/>
      <c r="L496" s="10"/>
      <c r="M496" s="10"/>
      <c r="N496" s="7" t="s">
        <v>18</v>
      </c>
      <c r="O496" s="10"/>
    </row>
    <row r="497">
      <c r="A497" s="6">
        <v>45705.0</v>
      </c>
      <c r="B497" s="10"/>
      <c r="C497" s="7">
        <v>98108.0</v>
      </c>
      <c r="D497" s="7" t="s">
        <v>96</v>
      </c>
      <c r="E497" s="6">
        <v>44409.0</v>
      </c>
      <c r="F497" s="52">
        <f t="shared" si="1"/>
        <v>42</v>
      </c>
      <c r="G497" s="6">
        <v>44431.0</v>
      </c>
      <c r="H497" s="52">
        <f t="shared" si="2"/>
        <v>41</v>
      </c>
      <c r="I497" s="7" t="s">
        <v>44</v>
      </c>
      <c r="J497" s="10"/>
      <c r="K497" s="56"/>
      <c r="L497" s="10"/>
      <c r="M497" s="10"/>
      <c r="N497" s="7" t="s">
        <v>18</v>
      </c>
      <c r="O497" s="10"/>
    </row>
    <row r="498">
      <c r="A498" s="6">
        <v>45705.0</v>
      </c>
      <c r="B498" s="10"/>
      <c r="C498" s="7">
        <v>236688.0</v>
      </c>
      <c r="D498" s="7" t="s">
        <v>96</v>
      </c>
      <c r="E498" s="6">
        <v>45536.0</v>
      </c>
      <c r="F498" s="52">
        <f t="shared" si="1"/>
        <v>5</v>
      </c>
      <c r="G498" s="9">
        <v>45636.0</v>
      </c>
      <c r="H498" s="52">
        <f t="shared" si="2"/>
        <v>2</v>
      </c>
      <c r="I498" s="7" t="s">
        <v>48</v>
      </c>
      <c r="J498" s="10"/>
      <c r="K498" s="56"/>
      <c r="L498" s="10"/>
      <c r="M498" s="10"/>
      <c r="N498" s="7" t="s">
        <v>18</v>
      </c>
      <c r="O498" s="10"/>
    </row>
    <row r="499">
      <c r="A499" s="6">
        <v>45705.0</v>
      </c>
      <c r="B499" s="10"/>
      <c r="C499" s="7">
        <v>203968.0</v>
      </c>
      <c r="D499" s="7" t="s">
        <v>96</v>
      </c>
      <c r="E499" s="6">
        <v>45323.0</v>
      </c>
      <c r="F499" s="52">
        <f t="shared" si="1"/>
        <v>12</v>
      </c>
      <c r="G499" s="6">
        <v>45371.0</v>
      </c>
      <c r="H499" s="52">
        <f t="shared" si="2"/>
        <v>10</v>
      </c>
      <c r="I499" s="7" t="s">
        <v>44</v>
      </c>
      <c r="J499" s="10"/>
      <c r="K499" s="56"/>
      <c r="L499" s="10"/>
      <c r="M499" s="10"/>
      <c r="N499" s="7" t="s">
        <v>18</v>
      </c>
      <c r="O499" s="10"/>
    </row>
    <row r="500">
      <c r="A500" s="6">
        <v>45705.0</v>
      </c>
      <c r="B500" s="10"/>
      <c r="C500" s="7">
        <v>213407.0</v>
      </c>
      <c r="D500" s="7" t="s">
        <v>96</v>
      </c>
      <c r="E500" s="6">
        <v>45383.0</v>
      </c>
      <c r="F500" s="52">
        <f t="shared" si="1"/>
        <v>10</v>
      </c>
      <c r="G500" s="6">
        <v>45419.0</v>
      </c>
      <c r="H500" s="52">
        <f t="shared" si="2"/>
        <v>9</v>
      </c>
      <c r="I500" s="7" t="s">
        <v>60</v>
      </c>
      <c r="J500" s="10"/>
      <c r="K500" s="56"/>
      <c r="L500" s="10"/>
      <c r="M500" s="10"/>
      <c r="N500" s="7" t="s">
        <v>18</v>
      </c>
      <c r="O500" s="10"/>
    </row>
    <row r="501">
      <c r="A501" s="6">
        <v>45705.0</v>
      </c>
      <c r="B501" s="10"/>
      <c r="C501" s="7">
        <v>224768.0</v>
      </c>
      <c r="D501" s="7" t="s">
        <v>96</v>
      </c>
      <c r="E501" s="6">
        <v>45505.0</v>
      </c>
      <c r="F501" s="52">
        <f t="shared" si="1"/>
        <v>6</v>
      </c>
      <c r="G501" s="6">
        <v>45517.0</v>
      </c>
      <c r="H501" s="52">
        <f t="shared" si="2"/>
        <v>6</v>
      </c>
      <c r="I501" s="7" t="s">
        <v>44</v>
      </c>
      <c r="J501" s="10"/>
      <c r="K501" s="56"/>
      <c r="L501" s="10"/>
      <c r="M501" s="10"/>
      <c r="N501" s="7" t="s">
        <v>18</v>
      </c>
      <c r="O501" s="10"/>
    </row>
    <row r="502">
      <c r="A502" s="6">
        <v>45705.0</v>
      </c>
      <c r="B502" s="10"/>
      <c r="C502" s="7">
        <v>228490.0</v>
      </c>
      <c r="D502" s="7" t="s">
        <v>96</v>
      </c>
      <c r="E502" s="6">
        <v>45505.0</v>
      </c>
      <c r="F502" s="52">
        <f t="shared" si="1"/>
        <v>6</v>
      </c>
      <c r="G502" s="6">
        <v>45555.0</v>
      </c>
      <c r="H502" s="52">
        <f t="shared" si="2"/>
        <v>4</v>
      </c>
      <c r="I502" s="7" t="s">
        <v>44</v>
      </c>
      <c r="J502" s="10"/>
      <c r="K502" s="56"/>
      <c r="L502" s="10"/>
      <c r="M502" s="10"/>
      <c r="N502" s="7" t="s">
        <v>18</v>
      </c>
      <c r="O502" s="10"/>
    </row>
    <row r="503">
      <c r="A503" s="6">
        <v>45705.0</v>
      </c>
      <c r="B503" s="10"/>
      <c r="C503" s="7">
        <v>228339.0</v>
      </c>
      <c r="D503" s="7" t="s">
        <v>96</v>
      </c>
      <c r="E503" s="6">
        <v>45536.0</v>
      </c>
      <c r="F503" s="52">
        <f t="shared" si="1"/>
        <v>5</v>
      </c>
      <c r="G503" s="6">
        <v>45574.0</v>
      </c>
      <c r="H503" s="52">
        <f t="shared" si="2"/>
        <v>4</v>
      </c>
      <c r="I503" s="7" t="s">
        <v>56</v>
      </c>
      <c r="J503" s="10"/>
      <c r="K503" s="56"/>
      <c r="L503" s="10"/>
      <c r="M503" s="10"/>
      <c r="N503" s="7" t="s">
        <v>18</v>
      </c>
      <c r="O503" s="10"/>
    </row>
    <row r="504">
      <c r="A504" s="6">
        <v>45705.0</v>
      </c>
      <c r="B504" s="10"/>
      <c r="C504" s="7">
        <v>234085.0</v>
      </c>
      <c r="D504" s="7" t="s">
        <v>96</v>
      </c>
      <c r="E504" s="6">
        <v>45566.0</v>
      </c>
      <c r="F504" s="52">
        <f t="shared" si="1"/>
        <v>4</v>
      </c>
      <c r="G504" s="9">
        <v>45621.0</v>
      </c>
      <c r="H504" s="52">
        <f t="shared" si="2"/>
        <v>2</v>
      </c>
      <c r="I504" s="7" t="s">
        <v>69</v>
      </c>
      <c r="J504" s="10"/>
      <c r="K504" s="56"/>
      <c r="L504" s="10"/>
      <c r="M504" s="10"/>
      <c r="N504" s="7" t="s">
        <v>18</v>
      </c>
      <c r="O504" s="10"/>
    </row>
    <row r="505">
      <c r="A505" s="6">
        <v>45705.0</v>
      </c>
      <c r="B505" s="10"/>
      <c r="C505" s="7">
        <v>233240.0</v>
      </c>
      <c r="D505" s="7" t="s">
        <v>96</v>
      </c>
      <c r="E505" s="6">
        <v>45536.0</v>
      </c>
      <c r="F505" s="52">
        <f t="shared" si="1"/>
        <v>5</v>
      </c>
      <c r="G505" s="6">
        <v>45600.0</v>
      </c>
      <c r="H505" s="52">
        <f t="shared" si="2"/>
        <v>3</v>
      </c>
      <c r="I505" s="7" t="s">
        <v>44</v>
      </c>
      <c r="J505" s="10"/>
      <c r="K505" s="56"/>
      <c r="L505" s="10"/>
      <c r="M505" s="10"/>
      <c r="N505" s="7" t="s">
        <v>18</v>
      </c>
      <c r="O505" s="10"/>
    </row>
    <row r="506">
      <c r="A506" s="6">
        <v>45705.0</v>
      </c>
      <c r="B506" s="10"/>
      <c r="C506" s="7">
        <v>220999.0</v>
      </c>
      <c r="D506" s="7" t="s">
        <v>96</v>
      </c>
      <c r="E506" s="6">
        <v>45444.0</v>
      </c>
      <c r="F506" s="52">
        <f t="shared" si="1"/>
        <v>8</v>
      </c>
      <c r="G506" s="6">
        <v>45485.0</v>
      </c>
      <c r="H506" s="52">
        <f t="shared" si="2"/>
        <v>7</v>
      </c>
      <c r="I506" s="7" t="s">
        <v>44</v>
      </c>
      <c r="J506" s="10"/>
      <c r="K506" s="56"/>
      <c r="L506" s="10"/>
      <c r="M506" s="10"/>
      <c r="N506" s="7" t="s">
        <v>18</v>
      </c>
      <c r="O506" s="10"/>
    </row>
    <row r="507">
      <c r="A507" s="6">
        <v>45705.0</v>
      </c>
      <c r="B507" s="10"/>
      <c r="C507" s="7">
        <v>237097.0</v>
      </c>
      <c r="D507" s="7" t="s">
        <v>96</v>
      </c>
      <c r="E507" s="6">
        <v>45597.0</v>
      </c>
      <c r="F507" s="52">
        <f t="shared" si="1"/>
        <v>3</v>
      </c>
      <c r="G507" s="9">
        <v>45642.0</v>
      </c>
      <c r="H507" s="52">
        <f t="shared" si="2"/>
        <v>2</v>
      </c>
      <c r="I507" s="7" t="s">
        <v>56</v>
      </c>
      <c r="J507" s="10"/>
      <c r="K507" s="56"/>
      <c r="L507" s="10"/>
      <c r="M507" s="10"/>
      <c r="N507" s="7" t="s">
        <v>18</v>
      </c>
      <c r="O507" s="10"/>
    </row>
    <row r="508">
      <c r="A508" s="6">
        <v>45705.0</v>
      </c>
      <c r="B508" s="10"/>
      <c r="C508" s="7">
        <v>238587.0</v>
      </c>
      <c r="D508" s="7" t="s">
        <v>96</v>
      </c>
      <c r="E508" s="6">
        <v>45627.0</v>
      </c>
      <c r="F508" s="52">
        <f t="shared" si="1"/>
        <v>2</v>
      </c>
      <c r="G508" s="6">
        <v>45665.0</v>
      </c>
      <c r="H508" s="52">
        <f t="shared" si="2"/>
        <v>1</v>
      </c>
      <c r="I508" s="7" t="s">
        <v>60</v>
      </c>
      <c r="J508" s="10"/>
      <c r="K508" s="56"/>
      <c r="L508" s="10"/>
      <c r="M508" s="10"/>
      <c r="N508" s="7" t="s">
        <v>18</v>
      </c>
      <c r="O508" s="10"/>
    </row>
    <row r="509">
      <c r="A509" s="6">
        <v>45705.0</v>
      </c>
      <c r="B509" s="10"/>
      <c r="C509" s="7">
        <v>240915.0</v>
      </c>
      <c r="D509" s="7" t="s">
        <v>96</v>
      </c>
      <c r="E509" s="6">
        <v>45597.0</v>
      </c>
      <c r="F509" s="52">
        <f t="shared" si="1"/>
        <v>3</v>
      </c>
      <c r="G509" s="6">
        <v>45685.0</v>
      </c>
      <c r="H509" s="52">
        <f t="shared" si="2"/>
        <v>0</v>
      </c>
      <c r="I509" s="7" t="s">
        <v>56</v>
      </c>
      <c r="J509" s="10"/>
      <c r="K509" s="56"/>
      <c r="L509" s="10"/>
      <c r="M509" s="10"/>
      <c r="N509" s="7" t="s">
        <v>18</v>
      </c>
      <c r="O509" s="10"/>
    </row>
    <row r="510">
      <c r="A510" s="6">
        <v>45705.0</v>
      </c>
      <c r="B510" s="10"/>
      <c r="C510" s="7">
        <v>240602.0</v>
      </c>
      <c r="D510" s="7" t="s">
        <v>96</v>
      </c>
      <c r="E510" s="6">
        <v>45658.0</v>
      </c>
      <c r="F510" s="52">
        <f t="shared" si="1"/>
        <v>1</v>
      </c>
      <c r="G510" s="6">
        <v>45698.0</v>
      </c>
      <c r="H510" s="52">
        <f t="shared" si="2"/>
        <v>0</v>
      </c>
      <c r="I510" s="7" t="s">
        <v>89</v>
      </c>
      <c r="J510" s="10"/>
      <c r="K510" s="56"/>
      <c r="L510" s="10"/>
      <c r="M510" s="10"/>
      <c r="N510" s="7" t="s">
        <v>18</v>
      </c>
      <c r="O510" s="10"/>
    </row>
    <row r="511">
      <c r="A511" s="6">
        <v>45705.0</v>
      </c>
      <c r="B511" s="10"/>
      <c r="C511" s="7">
        <v>23366.0</v>
      </c>
      <c r="D511" s="7" t="s">
        <v>98</v>
      </c>
      <c r="E511" s="6">
        <v>43586.0</v>
      </c>
      <c r="F511" s="52">
        <f t="shared" si="1"/>
        <v>69</v>
      </c>
      <c r="G511" s="6">
        <v>43689.0</v>
      </c>
      <c r="H511" s="52">
        <f t="shared" si="2"/>
        <v>66</v>
      </c>
      <c r="I511" s="7" t="s">
        <v>69</v>
      </c>
      <c r="J511" s="10"/>
      <c r="K511" s="56"/>
      <c r="L511" s="10"/>
      <c r="M511" s="10"/>
      <c r="N511" s="7" t="s">
        <v>18</v>
      </c>
      <c r="O511" s="10"/>
    </row>
    <row r="512">
      <c r="A512" s="6">
        <v>45705.0</v>
      </c>
      <c r="B512" s="10"/>
      <c r="C512" s="7">
        <v>240401.0</v>
      </c>
      <c r="D512" s="7" t="s">
        <v>142</v>
      </c>
      <c r="E512" s="6">
        <v>45566.0</v>
      </c>
      <c r="F512" s="52">
        <f t="shared" si="1"/>
        <v>4</v>
      </c>
      <c r="G512" s="6">
        <v>45680.0</v>
      </c>
      <c r="H512" s="52">
        <f t="shared" si="2"/>
        <v>0</v>
      </c>
      <c r="I512" s="7" t="s">
        <v>41</v>
      </c>
      <c r="J512" s="10"/>
      <c r="K512" s="56"/>
      <c r="L512" s="10"/>
      <c r="M512" s="10"/>
      <c r="N512" s="7" t="s">
        <v>18</v>
      </c>
      <c r="O512" s="10"/>
    </row>
    <row r="513">
      <c r="A513" s="6">
        <v>45705.0</v>
      </c>
      <c r="B513" s="10"/>
      <c r="C513" s="7">
        <v>237966.0</v>
      </c>
      <c r="D513" s="7" t="s">
        <v>142</v>
      </c>
      <c r="E513" s="6">
        <v>45323.0</v>
      </c>
      <c r="F513" s="52">
        <f t="shared" si="1"/>
        <v>12</v>
      </c>
      <c r="G513" s="9">
        <v>45656.0</v>
      </c>
      <c r="H513" s="52">
        <f t="shared" si="2"/>
        <v>1</v>
      </c>
      <c r="I513" s="7" t="s">
        <v>44</v>
      </c>
      <c r="J513" s="10"/>
      <c r="K513" s="56"/>
      <c r="L513" s="10"/>
      <c r="M513" s="10"/>
      <c r="N513" s="7" t="s">
        <v>18</v>
      </c>
      <c r="O513" s="10"/>
    </row>
    <row r="514">
      <c r="A514" s="6">
        <v>45705.0</v>
      </c>
      <c r="B514" s="10"/>
      <c r="C514" s="7">
        <v>221317.0</v>
      </c>
      <c r="D514" s="7" t="s">
        <v>142</v>
      </c>
      <c r="E514" s="6">
        <v>45413.0</v>
      </c>
      <c r="F514" s="52">
        <f t="shared" si="1"/>
        <v>9</v>
      </c>
      <c r="G514" s="6">
        <v>45485.0</v>
      </c>
      <c r="H514" s="52">
        <f t="shared" si="2"/>
        <v>7</v>
      </c>
      <c r="I514" s="7" t="s">
        <v>44</v>
      </c>
      <c r="J514" s="10"/>
      <c r="K514" s="56"/>
      <c r="L514" s="10"/>
      <c r="M514" s="10"/>
      <c r="N514" s="7" t="s">
        <v>18</v>
      </c>
      <c r="O514" s="10"/>
    </row>
    <row r="515">
      <c r="A515" s="6">
        <v>45705.0</v>
      </c>
      <c r="B515" s="10"/>
      <c r="C515" s="7">
        <v>227284.0</v>
      </c>
      <c r="D515" s="7" t="s">
        <v>142</v>
      </c>
      <c r="E515" s="6">
        <v>45505.0</v>
      </c>
      <c r="F515" s="52">
        <f t="shared" si="1"/>
        <v>6</v>
      </c>
      <c r="G515" s="6">
        <v>45541.0</v>
      </c>
      <c r="H515" s="52">
        <f t="shared" si="2"/>
        <v>5</v>
      </c>
      <c r="I515" s="7" t="s">
        <v>44</v>
      </c>
      <c r="J515" s="10"/>
      <c r="K515" s="56"/>
      <c r="L515" s="10"/>
      <c r="M515" s="10"/>
      <c r="N515" s="7" t="s">
        <v>18</v>
      </c>
      <c r="O515" s="10"/>
    </row>
    <row r="516">
      <c r="A516" s="6">
        <v>45705.0</v>
      </c>
      <c r="B516" s="10"/>
      <c r="C516" s="7">
        <v>234865.0</v>
      </c>
      <c r="D516" s="7" t="s">
        <v>142</v>
      </c>
      <c r="E516" s="6">
        <v>45566.0</v>
      </c>
      <c r="F516" s="52">
        <f t="shared" si="1"/>
        <v>4</v>
      </c>
      <c r="G516" s="9">
        <v>45617.0</v>
      </c>
      <c r="H516" s="52">
        <f t="shared" si="2"/>
        <v>2</v>
      </c>
      <c r="I516" s="7" t="s">
        <v>60</v>
      </c>
      <c r="J516" s="10"/>
      <c r="K516" s="56"/>
      <c r="L516" s="10"/>
      <c r="M516" s="10"/>
      <c r="N516" s="7" t="s">
        <v>18</v>
      </c>
      <c r="O516" s="10"/>
    </row>
    <row r="517">
      <c r="A517" s="6">
        <v>45705.0</v>
      </c>
      <c r="B517" s="10"/>
      <c r="C517" s="7">
        <v>229386.0</v>
      </c>
      <c r="D517" s="7" t="s">
        <v>142</v>
      </c>
      <c r="E517" s="6">
        <v>45536.0</v>
      </c>
      <c r="F517" s="52">
        <f t="shared" si="1"/>
        <v>5</v>
      </c>
      <c r="G517" s="6">
        <v>45562.0</v>
      </c>
      <c r="H517" s="52">
        <f t="shared" si="2"/>
        <v>4</v>
      </c>
      <c r="I517" s="7" t="s">
        <v>56</v>
      </c>
      <c r="J517" s="10"/>
      <c r="K517" s="56"/>
      <c r="L517" s="10"/>
      <c r="M517" s="10"/>
      <c r="N517" s="7" t="s">
        <v>18</v>
      </c>
      <c r="O517" s="10"/>
    </row>
    <row r="518">
      <c r="A518" s="6">
        <v>45705.0</v>
      </c>
      <c r="B518" s="10"/>
      <c r="C518" s="7">
        <v>239306.0</v>
      </c>
      <c r="D518" s="7" t="s">
        <v>142</v>
      </c>
      <c r="E518" s="6">
        <v>45597.0</v>
      </c>
      <c r="F518" s="52">
        <f t="shared" si="1"/>
        <v>3</v>
      </c>
      <c r="G518" s="6">
        <v>45671.0</v>
      </c>
      <c r="H518" s="52">
        <f t="shared" si="2"/>
        <v>1</v>
      </c>
      <c r="I518" s="7" t="s">
        <v>56</v>
      </c>
      <c r="J518" s="10"/>
      <c r="K518" s="56"/>
      <c r="L518" s="10"/>
      <c r="M518" s="10"/>
      <c r="N518" s="7" t="s">
        <v>18</v>
      </c>
      <c r="O518" s="10"/>
    </row>
    <row r="519">
      <c r="A519" s="6">
        <v>45705.0</v>
      </c>
      <c r="B519" s="10"/>
      <c r="C519" s="7">
        <v>218851.0</v>
      </c>
      <c r="D519" s="7" t="s">
        <v>142</v>
      </c>
      <c r="E519" s="6">
        <v>45323.0</v>
      </c>
      <c r="F519" s="52">
        <f t="shared" si="1"/>
        <v>12</v>
      </c>
      <c r="G519" s="6">
        <v>45464.0</v>
      </c>
      <c r="H519" s="52">
        <f t="shared" si="2"/>
        <v>7</v>
      </c>
      <c r="I519" s="7" t="s">
        <v>56</v>
      </c>
      <c r="J519" s="10"/>
      <c r="K519" s="56"/>
      <c r="L519" s="10"/>
      <c r="M519" s="10"/>
      <c r="N519" s="7" t="s">
        <v>18</v>
      </c>
      <c r="O519" s="10"/>
    </row>
    <row r="520">
      <c r="A520" s="6">
        <v>45705.0</v>
      </c>
      <c r="B520" s="10"/>
      <c r="C520" s="7">
        <v>230602.0</v>
      </c>
      <c r="D520" s="7" t="s">
        <v>142</v>
      </c>
      <c r="E520" s="6">
        <v>45536.0</v>
      </c>
      <c r="F520" s="52">
        <f t="shared" si="1"/>
        <v>5</v>
      </c>
      <c r="G520" s="9">
        <v>45575.0</v>
      </c>
      <c r="H520" s="52">
        <f t="shared" si="2"/>
        <v>4</v>
      </c>
      <c r="I520" s="7" t="s">
        <v>56</v>
      </c>
      <c r="J520" s="10"/>
      <c r="K520" s="56"/>
      <c r="L520" s="10"/>
      <c r="M520" s="10"/>
      <c r="N520" s="7" t="s">
        <v>18</v>
      </c>
      <c r="O520" s="10"/>
    </row>
    <row r="521">
      <c r="A521" s="6">
        <v>45705.0</v>
      </c>
      <c r="B521" s="10"/>
      <c r="C521" s="7">
        <v>237301.0</v>
      </c>
      <c r="D521" s="7" t="s">
        <v>142</v>
      </c>
      <c r="E521" s="6">
        <v>45627.0</v>
      </c>
      <c r="F521" s="52">
        <f t="shared" si="1"/>
        <v>2</v>
      </c>
      <c r="G521" s="9">
        <v>45642.0</v>
      </c>
      <c r="H521" s="52">
        <f t="shared" si="2"/>
        <v>2</v>
      </c>
      <c r="I521" s="7" t="s">
        <v>56</v>
      </c>
      <c r="J521" s="10"/>
      <c r="K521" s="56"/>
      <c r="L521" s="10"/>
      <c r="M521" s="10"/>
      <c r="N521" s="7" t="s">
        <v>18</v>
      </c>
      <c r="O521" s="10"/>
    </row>
    <row r="522">
      <c r="A522" s="6">
        <v>45705.0</v>
      </c>
      <c r="B522" s="10"/>
      <c r="C522" s="7">
        <v>238158.0</v>
      </c>
      <c r="D522" s="7" t="s">
        <v>142</v>
      </c>
      <c r="E522" s="6">
        <v>45597.0</v>
      </c>
      <c r="F522" s="52">
        <f t="shared" si="1"/>
        <v>3</v>
      </c>
      <c r="G522" s="6">
        <v>45661.0</v>
      </c>
      <c r="H522" s="52">
        <f t="shared" si="2"/>
        <v>1</v>
      </c>
      <c r="I522" s="7" t="s">
        <v>56</v>
      </c>
      <c r="J522" s="10"/>
      <c r="K522" s="56"/>
      <c r="L522" s="10"/>
      <c r="M522" s="10"/>
      <c r="N522" s="7" t="s">
        <v>18</v>
      </c>
      <c r="O522" s="10"/>
    </row>
    <row r="523">
      <c r="A523" s="6">
        <v>45705.0</v>
      </c>
      <c r="B523" s="10"/>
      <c r="C523" s="7">
        <v>239916.0</v>
      </c>
      <c r="D523" s="7" t="s">
        <v>142</v>
      </c>
      <c r="E523" s="6">
        <v>45658.0</v>
      </c>
      <c r="F523" s="52">
        <f t="shared" si="1"/>
        <v>1</v>
      </c>
      <c r="G523" s="6">
        <v>45674.0</v>
      </c>
      <c r="H523" s="52">
        <f t="shared" si="2"/>
        <v>1</v>
      </c>
      <c r="I523" s="7" t="s">
        <v>48</v>
      </c>
      <c r="J523" s="10"/>
      <c r="K523" s="56"/>
      <c r="L523" s="10"/>
      <c r="M523" s="10"/>
      <c r="N523" s="7" t="s">
        <v>18</v>
      </c>
      <c r="O523" s="10"/>
    </row>
    <row r="524">
      <c r="A524" s="6">
        <v>45705.0</v>
      </c>
      <c r="B524" s="10"/>
      <c r="C524" s="7">
        <v>240269.0</v>
      </c>
      <c r="D524" s="7" t="s">
        <v>142</v>
      </c>
      <c r="E524" s="6">
        <v>45658.0</v>
      </c>
      <c r="F524" s="52">
        <f t="shared" si="1"/>
        <v>1</v>
      </c>
      <c r="G524" s="6">
        <v>45681.0</v>
      </c>
      <c r="H524" s="52">
        <f t="shared" si="2"/>
        <v>0</v>
      </c>
      <c r="I524" s="7" t="s">
        <v>56</v>
      </c>
      <c r="J524" s="10"/>
      <c r="K524" s="56"/>
      <c r="L524" s="10"/>
      <c r="M524" s="10"/>
      <c r="N524" s="7" t="s">
        <v>18</v>
      </c>
      <c r="O524" s="10"/>
    </row>
    <row r="525">
      <c r="A525" s="6">
        <v>45705.0</v>
      </c>
      <c r="B525" s="10"/>
      <c r="C525" s="7">
        <v>242042.0</v>
      </c>
      <c r="D525" s="7" t="s">
        <v>142</v>
      </c>
      <c r="E525" s="6">
        <v>45627.0</v>
      </c>
      <c r="F525" s="52">
        <f t="shared" si="1"/>
        <v>2</v>
      </c>
      <c r="G525" s="6">
        <v>45693.0</v>
      </c>
      <c r="H525" s="52">
        <f t="shared" si="2"/>
        <v>0</v>
      </c>
      <c r="I525" s="7" t="s">
        <v>44</v>
      </c>
      <c r="J525" s="10"/>
      <c r="K525" s="56"/>
      <c r="L525" s="10"/>
      <c r="M525" s="10"/>
      <c r="N525" s="7" t="s">
        <v>18</v>
      </c>
      <c r="O525" s="10"/>
    </row>
    <row r="526">
      <c r="A526" s="6">
        <v>45705.0</v>
      </c>
      <c r="B526" s="10"/>
      <c r="C526" s="7">
        <v>221699.0</v>
      </c>
      <c r="D526" s="7" t="s">
        <v>100</v>
      </c>
      <c r="E526" s="6">
        <v>45474.0</v>
      </c>
      <c r="F526" s="52">
        <f t="shared" si="1"/>
        <v>7</v>
      </c>
      <c r="G526" s="6">
        <v>45502.0</v>
      </c>
      <c r="H526" s="52">
        <f t="shared" si="2"/>
        <v>6</v>
      </c>
      <c r="I526" s="7" t="s">
        <v>60</v>
      </c>
      <c r="J526" s="10"/>
      <c r="K526" s="56"/>
      <c r="L526" s="10"/>
      <c r="M526" s="10"/>
      <c r="N526" s="7" t="s">
        <v>18</v>
      </c>
      <c r="O526" s="10"/>
    </row>
    <row r="527">
      <c r="A527" s="6">
        <v>45705.0</v>
      </c>
      <c r="B527" s="10"/>
      <c r="C527" s="7">
        <v>212554.0</v>
      </c>
      <c r="D527" s="7" t="s">
        <v>100</v>
      </c>
      <c r="E527" s="6">
        <v>45383.0</v>
      </c>
      <c r="F527" s="52">
        <f t="shared" si="1"/>
        <v>10</v>
      </c>
      <c r="G527" s="6">
        <v>45421.0</v>
      </c>
      <c r="H527" s="52">
        <f t="shared" si="2"/>
        <v>9</v>
      </c>
      <c r="I527" s="7" t="s">
        <v>56</v>
      </c>
      <c r="J527" s="10"/>
      <c r="K527" s="56"/>
      <c r="L527" s="10"/>
      <c r="M527" s="10"/>
      <c r="N527" s="7" t="s">
        <v>18</v>
      </c>
      <c r="O527" s="10"/>
    </row>
    <row r="528">
      <c r="A528" s="6">
        <v>45705.0</v>
      </c>
      <c r="B528" s="10"/>
      <c r="C528" s="7">
        <v>215233.0</v>
      </c>
      <c r="D528" s="7" t="s">
        <v>100</v>
      </c>
      <c r="E528" s="6">
        <v>45352.0</v>
      </c>
      <c r="F528" s="52">
        <f t="shared" si="1"/>
        <v>11</v>
      </c>
      <c r="G528" s="6">
        <v>45433.0</v>
      </c>
      <c r="H528" s="52">
        <f t="shared" si="2"/>
        <v>8</v>
      </c>
      <c r="I528" s="7" t="s">
        <v>56</v>
      </c>
      <c r="J528" s="10"/>
      <c r="K528" s="56"/>
      <c r="L528" s="10"/>
      <c r="M528" s="10"/>
      <c r="N528" s="7" t="s">
        <v>18</v>
      </c>
      <c r="O528" s="10"/>
    </row>
    <row r="529">
      <c r="A529" s="6">
        <v>45705.0</v>
      </c>
      <c r="B529" s="10"/>
      <c r="C529" s="7">
        <v>219190.0</v>
      </c>
      <c r="D529" s="7" t="s">
        <v>100</v>
      </c>
      <c r="E529" s="6">
        <v>45444.0</v>
      </c>
      <c r="F529" s="52">
        <f t="shared" si="1"/>
        <v>8</v>
      </c>
      <c r="G529" s="6">
        <v>45468.0</v>
      </c>
      <c r="H529" s="52">
        <f t="shared" si="2"/>
        <v>7</v>
      </c>
      <c r="I529" s="7" t="s">
        <v>56</v>
      </c>
      <c r="J529" s="10"/>
      <c r="K529" s="56"/>
      <c r="L529" s="10"/>
      <c r="M529" s="10"/>
      <c r="N529" s="7" t="s">
        <v>18</v>
      </c>
      <c r="O529" s="10"/>
    </row>
    <row r="530">
      <c r="A530" s="6">
        <v>45705.0</v>
      </c>
      <c r="B530" s="10"/>
      <c r="C530" s="7">
        <v>223648.0</v>
      </c>
      <c r="D530" s="7" t="s">
        <v>100</v>
      </c>
      <c r="E530" s="6">
        <v>45444.0</v>
      </c>
      <c r="F530" s="52">
        <f t="shared" si="1"/>
        <v>8</v>
      </c>
      <c r="G530" s="6">
        <v>45510.0</v>
      </c>
      <c r="H530" s="52">
        <f t="shared" si="2"/>
        <v>6</v>
      </c>
      <c r="I530" s="7" t="s">
        <v>56</v>
      </c>
      <c r="J530" s="10"/>
      <c r="K530" s="56"/>
      <c r="L530" s="10"/>
      <c r="M530" s="10"/>
      <c r="N530" s="7" t="s">
        <v>18</v>
      </c>
      <c r="O530" s="10"/>
    </row>
    <row r="531">
      <c r="A531" s="6">
        <v>45705.0</v>
      </c>
      <c r="B531" s="10"/>
      <c r="C531" s="7">
        <v>229426.0</v>
      </c>
      <c r="D531" s="7" t="s">
        <v>100</v>
      </c>
      <c r="E531" s="6">
        <v>45505.0</v>
      </c>
      <c r="F531" s="52">
        <f t="shared" si="1"/>
        <v>6</v>
      </c>
      <c r="G531" s="6">
        <v>45565.0</v>
      </c>
      <c r="H531" s="52">
        <f t="shared" si="2"/>
        <v>4</v>
      </c>
      <c r="I531" s="7" t="s">
        <v>56</v>
      </c>
      <c r="J531" s="10"/>
      <c r="K531" s="56"/>
      <c r="L531" s="10"/>
      <c r="M531" s="10"/>
      <c r="N531" s="7" t="s">
        <v>18</v>
      </c>
      <c r="O531" s="10"/>
    </row>
    <row r="532">
      <c r="A532" s="6">
        <v>45705.0</v>
      </c>
      <c r="B532" s="10"/>
      <c r="C532" s="7">
        <v>231555.0</v>
      </c>
      <c r="D532" s="7" t="s">
        <v>100</v>
      </c>
      <c r="E532" s="6">
        <v>45505.0</v>
      </c>
      <c r="F532" s="52">
        <f t="shared" si="1"/>
        <v>6</v>
      </c>
      <c r="G532" s="9">
        <v>45588.0</v>
      </c>
      <c r="H532" s="52">
        <f t="shared" si="2"/>
        <v>3</v>
      </c>
      <c r="I532" s="7" t="s">
        <v>44</v>
      </c>
      <c r="J532" s="10"/>
      <c r="K532" s="56"/>
      <c r="L532" s="10"/>
      <c r="M532" s="10"/>
      <c r="N532" s="7" t="s">
        <v>18</v>
      </c>
      <c r="O532" s="10"/>
    </row>
    <row r="533">
      <c r="A533" s="6">
        <v>45705.0</v>
      </c>
      <c r="B533" s="10"/>
      <c r="C533" s="7">
        <v>234394.0</v>
      </c>
      <c r="D533" s="7" t="s">
        <v>100</v>
      </c>
      <c r="E533" s="6">
        <v>45597.0</v>
      </c>
      <c r="F533" s="52">
        <f t="shared" si="1"/>
        <v>3</v>
      </c>
      <c r="G533" s="9">
        <v>45615.0</v>
      </c>
      <c r="H533" s="52">
        <f t="shared" si="2"/>
        <v>2</v>
      </c>
      <c r="I533" s="7" t="s">
        <v>56</v>
      </c>
      <c r="J533" s="10"/>
      <c r="K533" s="56"/>
      <c r="L533" s="10"/>
      <c r="M533" s="10"/>
      <c r="N533" s="7" t="s">
        <v>18</v>
      </c>
      <c r="O533" s="10"/>
    </row>
    <row r="534">
      <c r="A534" s="6">
        <v>45705.0</v>
      </c>
      <c r="B534" s="10"/>
      <c r="C534" s="7">
        <v>236419.0</v>
      </c>
      <c r="D534" s="7" t="s">
        <v>100</v>
      </c>
      <c r="E534" s="6">
        <v>45627.0</v>
      </c>
      <c r="F534" s="52">
        <f t="shared" si="1"/>
        <v>2</v>
      </c>
      <c r="G534" s="6">
        <v>45632.0</v>
      </c>
      <c r="H534" s="52">
        <f t="shared" si="2"/>
        <v>2</v>
      </c>
      <c r="I534" s="7" t="s">
        <v>41</v>
      </c>
      <c r="J534" s="10"/>
      <c r="K534" s="56"/>
      <c r="L534" s="10"/>
      <c r="M534" s="10"/>
      <c r="N534" s="7" t="s">
        <v>18</v>
      </c>
      <c r="O534" s="10"/>
    </row>
    <row r="535">
      <c r="A535" s="6">
        <v>45705.0</v>
      </c>
      <c r="B535" s="10"/>
      <c r="C535" s="7">
        <v>238380.0</v>
      </c>
      <c r="D535" s="7" t="s">
        <v>100</v>
      </c>
      <c r="E535" s="6">
        <v>45658.0</v>
      </c>
      <c r="F535" s="52">
        <f t="shared" si="1"/>
        <v>1</v>
      </c>
      <c r="G535" s="6">
        <v>45667.0</v>
      </c>
      <c r="H535" s="52">
        <f t="shared" si="2"/>
        <v>1</v>
      </c>
      <c r="I535" s="7" t="s">
        <v>41</v>
      </c>
      <c r="J535" s="10"/>
      <c r="K535" s="56"/>
      <c r="L535" s="10"/>
      <c r="M535" s="10"/>
      <c r="N535" s="7" t="s">
        <v>18</v>
      </c>
      <c r="O535" s="10"/>
    </row>
    <row r="536">
      <c r="A536" s="6">
        <v>45705.0</v>
      </c>
      <c r="B536" s="10"/>
      <c r="C536" s="7">
        <v>241263.0</v>
      </c>
      <c r="D536" s="7" t="s">
        <v>100</v>
      </c>
      <c r="E536" s="6">
        <v>45658.0</v>
      </c>
      <c r="F536" s="52">
        <f t="shared" si="1"/>
        <v>1</v>
      </c>
      <c r="G536" s="6">
        <v>45687.0</v>
      </c>
      <c r="H536" s="52">
        <f t="shared" si="2"/>
        <v>0</v>
      </c>
      <c r="I536" s="7" t="s">
        <v>41</v>
      </c>
      <c r="J536" s="10"/>
      <c r="K536" s="56"/>
      <c r="L536" s="10"/>
      <c r="M536" s="10"/>
      <c r="N536" s="7" t="s">
        <v>18</v>
      </c>
      <c r="O536" s="10"/>
    </row>
    <row r="537">
      <c r="A537" s="6">
        <v>45705.0</v>
      </c>
      <c r="B537" s="10"/>
      <c r="C537" s="7">
        <v>241825.0</v>
      </c>
      <c r="D537" s="7" t="s">
        <v>100</v>
      </c>
      <c r="E537" s="6">
        <v>45658.0</v>
      </c>
      <c r="F537" s="52">
        <f t="shared" si="1"/>
        <v>1</v>
      </c>
      <c r="G537" s="6">
        <v>45698.0</v>
      </c>
      <c r="H537" s="52">
        <f t="shared" si="2"/>
        <v>0</v>
      </c>
      <c r="I537" s="7" t="s">
        <v>57</v>
      </c>
      <c r="J537" s="10"/>
      <c r="K537" s="56"/>
      <c r="L537" s="10"/>
      <c r="M537" s="10"/>
      <c r="N537" s="7" t="s">
        <v>18</v>
      </c>
      <c r="O537" s="10"/>
    </row>
    <row r="538">
      <c r="A538" s="6">
        <v>45705.0</v>
      </c>
      <c r="B538" s="10"/>
      <c r="C538" s="7">
        <v>206409.0</v>
      </c>
      <c r="D538" s="7" t="s">
        <v>102</v>
      </c>
      <c r="E538" s="6">
        <v>45292.0</v>
      </c>
      <c r="F538" s="52">
        <f t="shared" si="1"/>
        <v>13</v>
      </c>
      <c r="G538" s="6">
        <v>45366.0</v>
      </c>
      <c r="H538" s="52">
        <f t="shared" si="2"/>
        <v>11</v>
      </c>
      <c r="I538" s="7" t="s">
        <v>69</v>
      </c>
      <c r="J538" s="10"/>
      <c r="K538" s="56"/>
      <c r="L538" s="10"/>
      <c r="M538" s="10"/>
      <c r="N538" s="7" t="s">
        <v>18</v>
      </c>
      <c r="O538" s="10"/>
    </row>
    <row r="539">
      <c r="A539" s="6">
        <v>45705.0</v>
      </c>
      <c r="B539" s="10"/>
      <c r="C539" s="7">
        <v>206161.0</v>
      </c>
      <c r="D539" s="7" t="s">
        <v>102</v>
      </c>
      <c r="E539" s="6">
        <v>45323.0</v>
      </c>
      <c r="F539" s="52">
        <f t="shared" si="1"/>
        <v>12</v>
      </c>
      <c r="G539" s="6">
        <v>45364.0</v>
      </c>
      <c r="H539" s="52">
        <f t="shared" si="2"/>
        <v>11</v>
      </c>
      <c r="I539" s="7" t="s">
        <v>56</v>
      </c>
      <c r="J539" s="10"/>
      <c r="K539" s="56"/>
      <c r="L539" s="10"/>
      <c r="M539" s="10"/>
      <c r="N539" s="7" t="s">
        <v>18</v>
      </c>
      <c r="O539" s="10"/>
    </row>
    <row r="540">
      <c r="A540" s="6">
        <v>45705.0</v>
      </c>
      <c r="B540" s="10"/>
      <c r="C540" s="7">
        <v>240614.0</v>
      </c>
      <c r="D540" s="7" t="s">
        <v>102</v>
      </c>
      <c r="E540" s="6">
        <v>45597.0</v>
      </c>
      <c r="F540" s="52">
        <f t="shared" si="1"/>
        <v>3</v>
      </c>
      <c r="G540" s="6">
        <v>45681.0</v>
      </c>
      <c r="H540" s="52">
        <f t="shared" si="2"/>
        <v>0</v>
      </c>
      <c r="I540" s="7" t="s">
        <v>60</v>
      </c>
      <c r="J540" s="10"/>
      <c r="K540" s="56"/>
      <c r="L540" s="10"/>
      <c r="M540" s="10"/>
      <c r="N540" s="7" t="s">
        <v>18</v>
      </c>
      <c r="O540" s="10"/>
    </row>
    <row r="541">
      <c r="A541" s="6">
        <v>45705.0</v>
      </c>
      <c r="B541" s="10"/>
      <c r="C541" s="7">
        <v>193775.0</v>
      </c>
      <c r="D541" s="7" t="s">
        <v>101</v>
      </c>
      <c r="E541" s="6">
        <v>45170.0</v>
      </c>
      <c r="F541" s="52">
        <f t="shared" si="1"/>
        <v>17</v>
      </c>
      <c r="G541" s="9">
        <v>45253.0</v>
      </c>
      <c r="H541" s="52">
        <f t="shared" si="2"/>
        <v>14</v>
      </c>
      <c r="I541" s="7" t="s">
        <v>60</v>
      </c>
      <c r="J541" s="10"/>
      <c r="K541" s="56"/>
      <c r="L541" s="10"/>
      <c r="M541" s="10"/>
      <c r="N541" s="7" t="s">
        <v>18</v>
      </c>
      <c r="O541" s="10"/>
    </row>
    <row r="542">
      <c r="A542" s="6">
        <v>45705.0</v>
      </c>
      <c r="B542" s="10"/>
      <c r="C542" s="7">
        <v>134579.0</v>
      </c>
      <c r="D542" s="7" t="s">
        <v>104</v>
      </c>
      <c r="E542" s="6">
        <v>44713.0</v>
      </c>
      <c r="F542" s="52">
        <f t="shared" si="1"/>
        <v>32</v>
      </c>
      <c r="G542" s="6">
        <v>44739.0</v>
      </c>
      <c r="H542" s="52">
        <f t="shared" si="2"/>
        <v>31</v>
      </c>
      <c r="I542" s="7" t="s">
        <v>44</v>
      </c>
      <c r="J542" s="10"/>
      <c r="K542" s="56"/>
      <c r="L542" s="10"/>
      <c r="M542" s="10"/>
      <c r="N542" s="7" t="s">
        <v>18</v>
      </c>
      <c r="O542" s="10"/>
    </row>
    <row r="543">
      <c r="A543" s="6">
        <v>45705.0</v>
      </c>
      <c r="B543" s="10"/>
      <c r="C543" s="7">
        <v>157522.0</v>
      </c>
      <c r="D543" s="7" t="s">
        <v>104</v>
      </c>
      <c r="E543" s="6">
        <v>45047.0</v>
      </c>
      <c r="F543" s="52">
        <f t="shared" si="1"/>
        <v>21</v>
      </c>
      <c r="G543" s="9">
        <v>45240.0</v>
      </c>
      <c r="H543" s="52">
        <f t="shared" si="2"/>
        <v>15</v>
      </c>
      <c r="I543" s="7" t="s">
        <v>44</v>
      </c>
      <c r="J543" s="10"/>
      <c r="K543" s="56"/>
      <c r="L543" s="10"/>
      <c r="M543" s="10"/>
      <c r="N543" s="7" t="s">
        <v>18</v>
      </c>
      <c r="O543" s="10"/>
    </row>
    <row r="544">
      <c r="A544" s="6">
        <v>45703.0</v>
      </c>
      <c r="B544" s="10"/>
      <c r="C544" s="7">
        <v>226520.0</v>
      </c>
      <c r="D544" s="7" t="s">
        <v>104</v>
      </c>
      <c r="E544" s="6">
        <v>45474.0</v>
      </c>
      <c r="F544" s="52">
        <f t="shared" si="1"/>
        <v>7</v>
      </c>
      <c r="G544" s="6">
        <v>45537.0</v>
      </c>
      <c r="H544" s="52">
        <f t="shared" si="2"/>
        <v>5</v>
      </c>
      <c r="I544" s="7" t="s">
        <v>41</v>
      </c>
      <c r="J544" s="10"/>
      <c r="K544" s="53">
        <v>20000.0</v>
      </c>
      <c r="L544" s="10"/>
      <c r="M544" s="10"/>
      <c r="N544" s="7" t="s">
        <v>19</v>
      </c>
      <c r="O544" s="10"/>
    </row>
    <row r="545">
      <c r="A545" s="6">
        <v>45705.0</v>
      </c>
      <c r="B545" s="10"/>
      <c r="C545" s="7">
        <v>227887.0</v>
      </c>
      <c r="D545" s="7" t="s">
        <v>104</v>
      </c>
      <c r="E545" s="6">
        <v>45444.0</v>
      </c>
      <c r="F545" s="52">
        <f t="shared" si="1"/>
        <v>8</v>
      </c>
      <c r="G545" s="6">
        <v>45551.0</v>
      </c>
      <c r="H545" s="52">
        <f t="shared" si="2"/>
        <v>5</v>
      </c>
      <c r="I545" s="7" t="s">
        <v>56</v>
      </c>
      <c r="J545" s="10"/>
      <c r="K545" s="56"/>
      <c r="L545" s="10"/>
      <c r="M545" s="10"/>
      <c r="N545" s="7" t="s">
        <v>18</v>
      </c>
      <c r="O545" s="10"/>
    </row>
    <row r="546">
      <c r="A546" s="6">
        <v>45705.0</v>
      </c>
      <c r="B546" s="10"/>
      <c r="C546" s="7">
        <v>216375.0</v>
      </c>
      <c r="D546" s="7" t="s">
        <v>104</v>
      </c>
      <c r="E546" s="6">
        <v>45597.0</v>
      </c>
      <c r="F546" s="52">
        <f t="shared" si="1"/>
        <v>3</v>
      </c>
      <c r="G546" s="6">
        <v>45679.0</v>
      </c>
      <c r="H546" s="52">
        <f t="shared" si="2"/>
        <v>0</v>
      </c>
      <c r="I546" s="7" t="s">
        <v>44</v>
      </c>
      <c r="J546" s="10"/>
      <c r="K546" s="56"/>
      <c r="L546" s="10"/>
      <c r="M546" s="10"/>
      <c r="N546" s="7" t="s">
        <v>18</v>
      </c>
      <c r="O546" s="10"/>
    </row>
    <row r="547">
      <c r="A547" s="6">
        <v>45705.0</v>
      </c>
      <c r="B547" s="10"/>
      <c r="C547" s="7">
        <v>217230.0</v>
      </c>
      <c r="D547" s="7" t="s">
        <v>104</v>
      </c>
      <c r="E547" s="6">
        <v>45261.0</v>
      </c>
      <c r="F547" s="52">
        <f t="shared" si="1"/>
        <v>14</v>
      </c>
      <c r="G547" s="6">
        <v>45457.0</v>
      </c>
      <c r="H547" s="52">
        <f t="shared" si="2"/>
        <v>8</v>
      </c>
      <c r="I547" s="7" t="s">
        <v>60</v>
      </c>
      <c r="J547" s="10"/>
      <c r="K547" s="56"/>
      <c r="L547" s="10"/>
      <c r="M547" s="10"/>
      <c r="N547" s="7" t="s">
        <v>18</v>
      </c>
      <c r="O547" s="10"/>
    </row>
    <row r="548">
      <c r="A548" s="6">
        <v>45705.0</v>
      </c>
      <c r="B548" s="10"/>
      <c r="C548" s="7">
        <v>239862.0</v>
      </c>
      <c r="D548" s="7" t="s">
        <v>104</v>
      </c>
      <c r="E548" s="6">
        <v>45658.0</v>
      </c>
      <c r="F548" s="52">
        <f t="shared" si="1"/>
        <v>1</v>
      </c>
      <c r="G548" s="6">
        <v>45680.0</v>
      </c>
      <c r="H548" s="52">
        <f t="shared" si="2"/>
        <v>0</v>
      </c>
      <c r="I548" s="7" t="s">
        <v>44</v>
      </c>
      <c r="J548" s="10"/>
      <c r="K548" s="56"/>
      <c r="L548" s="10"/>
      <c r="M548" s="10"/>
      <c r="N548" s="7" t="s">
        <v>18</v>
      </c>
      <c r="O548" s="10"/>
    </row>
    <row r="549">
      <c r="A549" s="6">
        <v>45705.0</v>
      </c>
      <c r="B549" s="10"/>
      <c r="C549" s="7">
        <v>224175.0</v>
      </c>
      <c r="D549" s="7" t="s">
        <v>105</v>
      </c>
      <c r="E549" s="6">
        <v>45413.0</v>
      </c>
      <c r="F549" s="52">
        <f t="shared" si="1"/>
        <v>9</v>
      </c>
      <c r="G549" s="6">
        <v>45527.0</v>
      </c>
      <c r="H549" s="52">
        <f t="shared" si="2"/>
        <v>5</v>
      </c>
      <c r="I549" s="7" t="s">
        <v>44</v>
      </c>
      <c r="J549" s="10"/>
      <c r="K549" s="56"/>
      <c r="L549" s="10"/>
      <c r="M549" s="10"/>
      <c r="N549" s="7" t="s">
        <v>18</v>
      </c>
      <c r="O549" s="10"/>
    </row>
    <row r="550">
      <c r="A550" s="6">
        <v>45705.0</v>
      </c>
      <c r="B550" s="10"/>
      <c r="C550" s="7">
        <v>223442.0</v>
      </c>
      <c r="D550" s="7" t="s">
        <v>105</v>
      </c>
      <c r="E550" s="6">
        <v>45444.0</v>
      </c>
      <c r="F550" s="52">
        <f t="shared" si="1"/>
        <v>8</v>
      </c>
      <c r="G550" s="6">
        <v>45505.0</v>
      </c>
      <c r="H550" s="52">
        <f t="shared" si="2"/>
        <v>6</v>
      </c>
      <c r="I550" s="7" t="s">
        <v>44</v>
      </c>
      <c r="J550" s="10"/>
      <c r="K550" s="56"/>
      <c r="L550" s="10"/>
      <c r="M550" s="10"/>
      <c r="N550" s="7" t="s">
        <v>18</v>
      </c>
      <c r="O550" s="10"/>
    </row>
    <row r="551">
      <c r="A551" s="6">
        <v>45705.0</v>
      </c>
      <c r="B551" s="10"/>
      <c r="C551" s="7">
        <v>209809.0</v>
      </c>
      <c r="D551" s="7" t="s">
        <v>105</v>
      </c>
      <c r="E551" s="6">
        <v>45323.0</v>
      </c>
      <c r="F551" s="52">
        <f t="shared" si="1"/>
        <v>12</v>
      </c>
      <c r="G551" s="6">
        <v>45391.0</v>
      </c>
      <c r="H551" s="52">
        <f t="shared" si="2"/>
        <v>10</v>
      </c>
      <c r="I551" s="7" t="s">
        <v>56</v>
      </c>
      <c r="J551" s="10"/>
      <c r="K551" s="56"/>
      <c r="L551" s="10"/>
      <c r="M551" s="10"/>
      <c r="N551" s="7" t="s">
        <v>18</v>
      </c>
      <c r="O551" s="10"/>
    </row>
    <row r="552">
      <c r="A552" s="6">
        <v>45705.0</v>
      </c>
      <c r="B552" s="10"/>
      <c r="C552" s="7">
        <v>221168.0</v>
      </c>
      <c r="D552" s="7" t="s">
        <v>105</v>
      </c>
      <c r="E552" s="6">
        <v>45413.0</v>
      </c>
      <c r="F552" s="52">
        <f t="shared" si="1"/>
        <v>9</v>
      </c>
      <c r="G552" s="6">
        <v>45485.0</v>
      </c>
      <c r="H552" s="52">
        <f t="shared" si="2"/>
        <v>7</v>
      </c>
      <c r="I552" s="7" t="s">
        <v>56</v>
      </c>
      <c r="J552" s="10"/>
      <c r="K552" s="56"/>
      <c r="L552" s="10"/>
      <c r="M552" s="10"/>
      <c r="N552" s="7" t="s">
        <v>18</v>
      </c>
      <c r="O552" s="10"/>
    </row>
    <row r="553">
      <c r="A553" s="6">
        <v>45705.0</v>
      </c>
      <c r="B553" s="10"/>
      <c r="C553" s="7">
        <v>215519.0</v>
      </c>
      <c r="D553" s="7" t="s">
        <v>106</v>
      </c>
      <c r="E553" s="6">
        <v>45413.0</v>
      </c>
      <c r="F553" s="52">
        <f t="shared" si="1"/>
        <v>9</v>
      </c>
      <c r="G553" s="6">
        <v>45434.0</v>
      </c>
      <c r="H553" s="52">
        <f t="shared" si="2"/>
        <v>8</v>
      </c>
      <c r="I553" s="7" t="s">
        <v>69</v>
      </c>
      <c r="J553" s="10"/>
      <c r="K553" s="56"/>
      <c r="L553" s="10"/>
      <c r="M553" s="10"/>
      <c r="N553" s="7" t="s">
        <v>18</v>
      </c>
      <c r="O553" s="10"/>
    </row>
    <row r="554">
      <c r="A554" s="6">
        <v>45705.0</v>
      </c>
      <c r="B554" s="10"/>
      <c r="C554" s="7">
        <v>217572.0</v>
      </c>
      <c r="D554" s="7" t="s">
        <v>106</v>
      </c>
      <c r="E554" s="6">
        <v>45413.0</v>
      </c>
      <c r="F554" s="52">
        <f t="shared" si="1"/>
        <v>9</v>
      </c>
      <c r="G554" s="6">
        <v>45453.0</v>
      </c>
      <c r="H554" s="52">
        <f t="shared" si="2"/>
        <v>8</v>
      </c>
      <c r="I554" s="7" t="s">
        <v>56</v>
      </c>
      <c r="J554" s="10"/>
      <c r="K554" s="56"/>
      <c r="L554" s="10"/>
      <c r="M554" s="10"/>
      <c r="N554" s="7" t="s">
        <v>18</v>
      </c>
      <c r="O554" s="10"/>
    </row>
    <row r="555">
      <c r="A555" s="6">
        <v>45705.0</v>
      </c>
      <c r="B555" s="10"/>
      <c r="C555" s="7">
        <v>212486.0</v>
      </c>
      <c r="D555" s="7" t="s">
        <v>106</v>
      </c>
      <c r="E555" s="6">
        <v>45352.0</v>
      </c>
      <c r="F555" s="52">
        <f t="shared" si="1"/>
        <v>11</v>
      </c>
      <c r="G555" s="6">
        <v>45411.0</v>
      </c>
      <c r="H555" s="52">
        <f t="shared" si="2"/>
        <v>9</v>
      </c>
      <c r="I555" s="7" t="s">
        <v>56</v>
      </c>
      <c r="J555" s="10"/>
      <c r="K555" s="56"/>
      <c r="L555" s="10"/>
      <c r="M555" s="10"/>
      <c r="N555" s="7" t="s">
        <v>18</v>
      </c>
      <c r="O555" s="10"/>
    </row>
    <row r="556">
      <c r="A556" s="6">
        <v>45705.0</v>
      </c>
      <c r="B556" s="10"/>
      <c r="C556" s="7">
        <v>230744.0</v>
      </c>
      <c r="D556" s="7" t="s">
        <v>106</v>
      </c>
      <c r="E556" s="6">
        <v>45536.0</v>
      </c>
      <c r="F556" s="52">
        <f t="shared" si="1"/>
        <v>5</v>
      </c>
      <c r="G556" s="9">
        <v>45576.0</v>
      </c>
      <c r="H556" s="52">
        <f t="shared" si="2"/>
        <v>4</v>
      </c>
      <c r="I556" s="7" t="s">
        <v>56</v>
      </c>
      <c r="J556" s="10"/>
      <c r="K556" s="56"/>
      <c r="L556" s="10"/>
      <c r="M556" s="10"/>
      <c r="N556" s="7" t="s">
        <v>18</v>
      </c>
      <c r="O556" s="10"/>
    </row>
    <row r="557">
      <c r="A557" s="6">
        <v>45705.0</v>
      </c>
      <c r="B557" s="10"/>
      <c r="C557" s="7">
        <v>236949.0</v>
      </c>
      <c r="D557" s="7" t="s">
        <v>106</v>
      </c>
      <c r="E557" s="6">
        <v>45566.0</v>
      </c>
      <c r="F557" s="52">
        <f t="shared" si="1"/>
        <v>4</v>
      </c>
      <c r="G557" s="9">
        <v>45637.0</v>
      </c>
      <c r="H557" s="52">
        <f t="shared" si="2"/>
        <v>2</v>
      </c>
      <c r="I557" s="7" t="s">
        <v>69</v>
      </c>
      <c r="J557" s="10"/>
      <c r="K557" s="56"/>
      <c r="L557" s="10"/>
      <c r="M557" s="10"/>
      <c r="N557" s="7" t="s">
        <v>18</v>
      </c>
      <c r="O557" s="10"/>
    </row>
    <row r="558">
      <c r="A558" s="6">
        <v>45705.0</v>
      </c>
      <c r="B558" s="10"/>
      <c r="C558" s="7">
        <v>238179.0</v>
      </c>
      <c r="D558" s="7" t="s">
        <v>106</v>
      </c>
      <c r="E558" s="6">
        <v>45627.0</v>
      </c>
      <c r="F558" s="52">
        <f t="shared" si="1"/>
        <v>2</v>
      </c>
      <c r="G558" s="6">
        <v>45663.0</v>
      </c>
      <c r="H558" s="52">
        <f t="shared" si="2"/>
        <v>1</v>
      </c>
      <c r="I558" s="7" t="s">
        <v>60</v>
      </c>
      <c r="J558" s="10"/>
      <c r="K558" s="56"/>
      <c r="L558" s="10"/>
      <c r="M558" s="10"/>
      <c r="N558" s="7" t="s">
        <v>18</v>
      </c>
      <c r="O558" s="10"/>
    </row>
    <row r="559">
      <c r="A559" s="6">
        <v>45705.0</v>
      </c>
      <c r="B559" s="10"/>
      <c r="C559" s="7">
        <v>241492.0</v>
      </c>
      <c r="D559" s="7" t="s">
        <v>106</v>
      </c>
      <c r="E559" s="6">
        <v>45658.0</v>
      </c>
      <c r="F559" s="52">
        <f t="shared" si="1"/>
        <v>1</v>
      </c>
      <c r="G559" s="6">
        <v>45688.0</v>
      </c>
      <c r="H559" s="52">
        <f t="shared" si="2"/>
        <v>0</v>
      </c>
      <c r="I559" s="7" t="s">
        <v>48</v>
      </c>
      <c r="J559" s="10"/>
      <c r="K559" s="56"/>
      <c r="L559" s="10"/>
      <c r="M559" s="10"/>
      <c r="N559" s="7" t="s">
        <v>18</v>
      </c>
      <c r="O559" s="10"/>
    </row>
    <row r="560">
      <c r="A560" s="6">
        <v>45705.0</v>
      </c>
      <c r="B560" s="10"/>
      <c r="C560" s="7">
        <v>181153.0</v>
      </c>
      <c r="D560" s="7" t="s">
        <v>107</v>
      </c>
      <c r="E560" s="6">
        <v>45108.0</v>
      </c>
      <c r="F560" s="52">
        <f t="shared" si="1"/>
        <v>19</v>
      </c>
      <c r="G560" s="6">
        <v>45143.0</v>
      </c>
      <c r="H560" s="52">
        <f t="shared" si="2"/>
        <v>18</v>
      </c>
      <c r="I560" s="7" t="s">
        <v>44</v>
      </c>
      <c r="J560" s="10"/>
      <c r="K560" s="56"/>
      <c r="L560" s="10"/>
      <c r="M560" s="10"/>
      <c r="N560" s="7" t="s">
        <v>18</v>
      </c>
      <c r="O560" s="10"/>
    </row>
    <row r="561">
      <c r="A561" s="6">
        <v>45705.0</v>
      </c>
      <c r="B561" s="10"/>
      <c r="C561" s="7">
        <v>140593.0</v>
      </c>
      <c r="D561" s="7" t="s">
        <v>107</v>
      </c>
      <c r="E561" s="6">
        <v>44743.0</v>
      </c>
      <c r="F561" s="52">
        <f t="shared" si="1"/>
        <v>31</v>
      </c>
      <c r="G561" s="6">
        <v>44786.0</v>
      </c>
      <c r="H561" s="52">
        <f t="shared" si="2"/>
        <v>30</v>
      </c>
      <c r="I561" s="7" t="s">
        <v>56</v>
      </c>
      <c r="J561" s="10"/>
      <c r="K561" s="56"/>
      <c r="L561" s="10"/>
      <c r="M561" s="10"/>
      <c r="N561" s="7" t="s">
        <v>18</v>
      </c>
      <c r="O561" s="10"/>
    </row>
    <row r="562">
      <c r="A562" s="6">
        <v>45705.0</v>
      </c>
      <c r="B562" s="10"/>
      <c r="C562" s="7">
        <v>230237.0</v>
      </c>
      <c r="D562" s="7" t="s">
        <v>107</v>
      </c>
      <c r="E562" s="6">
        <v>45444.0</v>
      </c>
      <c r="F562" s="52">
        <f t="shared" si="1"/>
        <v>8</v>
      </c>
      <c r="G562" s="6">
        <v>45572.0</v>
      </c>
      <c r="H562" s="52">
        <f t="shared" si="2"/>
        <v>4</v>
      </c>
      <c r="I562" s="7" t="s">
        <v>117</v>
      </c>
      <c r="J562" s="10"/>
      <c r="K562" s="56"/>
      <c r="L562" s="10"/>
      <c r="M562" s="10"/>
      <c r="N562" s="7" t="s">
        <v>18</v>
      </c>
      <c r="O562" s="10"/>
    </row>
    <row r="563">
      <c r="A563" s="6">
        <v>45705.0</v>
      </c>
      <c r="B563" s="10"/>
      <c r="C563" s="7">
        <v>222070.0</v>
      </c>
      <c r="D563" s="7" t="s">
        <v>107</v>
      </c>
      <c r="E563" s="6">
        <v>45017.0</v>
      </c>
      <c r="F563" s="52">
        <f t="shared" si="1"/>
        <v>22</v>
      </c>
      <c r="G563" s="6">
        <v>45492.0</v>
      </c>
      <c r="H563" s="52">
        <f t="shared" si="2"/>
        <v>6</v>
      </c>
      <c r="I563" s="7" t="s">
        <v>56</v>
      </c>
      <c r="J563" s="10"/>
      <c r="K563" s="56"/>
      <c r="L563" s="10"/>
      <c r="M563" s="10"/>
      <c r="N563" s="7" t="s">
        <v>18</v>
      </c>
      <c r="O563" s="10"/>
    </row>
    <row r="564">
      <c r="A564" s="6">
        <v>45705.0</v>
      </c>
      <c r="B564" s="10"/>
      <c r="C564" s="7">
        <v>201523.0</v>
      </c>
      <c r="D564" s="7" t="s">
        <v>107</v>
      </c>
      <c r="E564" s="6">
        <v>45323.0</v>
      </c>
      <c r="F564" s="52">
        <f t="shared" si="1"/>
        <v>12</v>
      </c>
      <c r="G564" s="6">
        <v>45329.0</v>
      </c>
      <c r="H564" s="52">
        <f t="shared" si="2"/>
        <v>12</v>
      </c>
      <c r="I564" s="7" t="s">
        <v>44</v>
      </c>
      <c r="J564" s="10"/>
      <c r="K564" s="56"/>
      <c r="L564" s="10"/>
      <c r="M564" s="10"/>
      <c r="N564" s="7" t="s">
        <v>18</v>
      </c>
      <c r="O564" s="10"/>
    </row>
    <row r="565">
      <c r="A565" s="6">
        <v>45705.0</v>
      </c>
      <c r="B565" s="10"/>
      <c r="C565" s="7">
        <v>199140.0</v>
      </c>
      <c r="D565" s="7" t="s">
        <v>107</v>
      </c>
      <c r="E565" s="6">
        <v>45261.0</v>
      </c>
      <c r="F565" s="52">
        <f t="shared" si="1"/>
        <v>14</v>
      </c>
      <c r="G565" s="6">
        <v>45309.0</v>
      </c>
      <c r="H565" s="52">
        <f t="shared" si="2"/>
        <v>13</v>
      </c>
      <c r="I565" s="7" t="s">
        <v>48</v>
      </c>
      <c r="J565" s="10"/>
      <c r="K565" s="56"/>
      <c r="L565" s="10"/>
      <c r="M565" s="10"/>
      <c r="N565" s="7" t="s">
        <v>18</v>
      </c>
      <c r="O565" s="10"/>
    </row>
    <row r="566">
      <c r="A566" s="61">
        <v>45705.0</v>
      </c>
      <c r="B566" s="74"/>
      <c r="C566" s="60">
        <v>185704.0</v>
      </c>
      <c r="D566" s="60" t="s">
        <v>112</v>
      </c>
      <c r="E566" s="61">
        <v>45170.0</v>
      </c>
      <c r="F566" s="62">
        <f t="shared" si="1"/>
        <v>17</v>
      </c>
      <c r="G566" s="61">
        <v>45182.0</v>
      </c>
      <c r="H566" s="62">
        <f t="shared" si="2"/>
        <v>17</v>
      </c>
      <c r="I566" s="60" t="s">
        <v>56</v>
      </c>
      <c r="J566" s="74"/>
      <c r="K566" s="63"/>
      <c r="L566" s="74"/>
      <c r="M566" s="74"/>
      <c r="N566" s="66" t="s">
        <v>18</v>
      </c>
      <c r="O566" s="10"/>
    </row>
    <row r="567">
      <c r="A567" s="6">
        <v>45705.0</v>
      </c>
      <c r="B567" s="10"/>
      <c r="C567" s="7">
        <v>177284.0</v>
      </c>
      <c r="D567" s="7" t="s">
        <v>114</v>
      </c>
      <c r="E567" s="6">
        <v>45078.0</v>
      </c>
      <c r="F567" s="52">
        <f t="shared" si="1"/>
        <v>20</v>
      </c>
      <c r="G567" s="6">
        <v>45118.0</v>
      </c>
      <c r="H567" s="52">
        <f t="shared" si="2"/>
        <v>19</v>
      </c>
      <c r="I567" s="7" t="s">
        <v>56</v>
      </c>
      <c r="J567" s="10"/>
      <c r="K567" s="56"/>
      <c r="L567" s="10"/>
      <c r="M567" s="10"/>
      <c r="N567" s="7" t="s">
        <v>18</v>
      </c>
      <c r="O567" s="10"/>
    </row>
    <row r="568">
      <c r="A568" s="6">
        <v>45705.0</v>
      </c>
      <c r="B568" s="10"/>
      <c r="C568" s="7">
        <v>207568.0</v>
      </c>
      <c r="D568" s="7" t="s">
        <v>114</v>
      </c>
      <c r="E568" s="6">
        <v>45292.0</v>
      </c>
      <c r="F568" s="52">
        <f t="shared" si="1"/>
        <v>13</v>
      </c>
      <c r="G568" s="6">
        <v>45422.0</v>
      </c>
      <c r="H568" s="52">
        <f t="shared" si="2"/>
        <v>9</v>
      </c>
      <c r="I568" s="7" t="s">
        <v>56</v>
      </c>
      <c r="J568" s="10"/>
      <c r="K568" s="56"/>
      <c r="L568" s="10"/>
      <c r="M568" s="10"/>
      <c r="N568" s="7" t="s">
        <v>18</v>
      </c>
      <c r="O568" s="10"/>
    </row>
    <row r="569">
      <c r="A569" s="6">
        <v>45705.0</v>
      </c>
      <c r="B569" s="10"/>
      <c r="C569" s="7">
        <v>183826.0</v>
      </c>
      <c r="D569" s="7" t="s">
        <v>114</v>
      </c>
      <c r="E569" s="6">
        <v>45017.0</v>
      </c>
      <c r="F569" s="52">
        <f t="shared" si="1"/>
        <v>22</v>
      </c>
      <c r="G569" s="6">
        <v>45164.0</v>
      </c>
      <c r="H569" s="52">
        <f t="shared" si="2"/>
        <v>17</v>
      </c>
      <c r="I569" s="7" t="s">
        <v>56</v>
      </c>
      <c r="J569" s="10"/>
      <c r="K569" s="56"/>
      <c r="L569" s="10"/>
      <c r="M569" s="10"/>
      <c r="N569" s="7" t="s">
        <v>18</v>
      </c>
      <c r="O569" s="10"/>
    </row>
    <row r="570">
      <c r="A570" s="6">
        <v>45705.0</v>
      </c>
      <c r="B570" s="10"/>
      <c r="C570" s="7">
        <v>178421.0</v>
      </c>
      <c r="D570" s="7" t="s">
        <v>114</v>
      </c>
      <c r="E570" s="6">
        <v>44927.0</v>
      </c>
      <c r="F570" s="52">
        <f t="shared" si="1"/>
        <v>25</v>
      </c>
      <c r="G570" s="6">
        <v>45120.0</v>
      </c>
      <c r="H570" s="52">
        <f t="shared" si="2"/>
        <v>19</v>
      </c>
      <c r="I570" s="7" t="s">
        <v>199</v>
      </c>
      <c r="J570" s="10"/>
      <c r="K570" s="56"/>
      <c r="L570" s="10"/>
      <c r="M570" s="10"/>
      <c r="N570" s="7" t="s">
        <v>18</v>
      </c>
      <c r="O570" s="10"/>
    </row>
    <row r="571">
      <c r="A571" s="6">
        <v>45705.0</v>
      </c>
      <c r="B571" s="10"/>
      <c r="C571" s="7">
        <v>203532.0</v>
      </c>
      <c r="D571" s="7" t="s">
        <v>114</v>
      </c>
      <c r="E571" s="6">
        <v>45323.0</v>
      </c>
      <c r="F571" s="52">
        <f t="shared" si="1"/>
        <v>12</v>
      </c>
      <c r="G571" s="6">
        <v>45345.0</v>
      </c>
      <c r="H571" s="52">
        <f t="shared" si="2"/>
        <v>11</v>
      </c>
      <c r="I571" s="7" t="s">
        <v>56</v>
      </c>
      <c r="J571" s="10"/>
      <c r="K571" s="56"/>
      <c r="L571" s="10"/>
      <c r="M571" s="10"/>
      <c r="N571" s="7" t="s">
        <v>18</v>
      </c>
      <c r="O571" s="10"/>
    </row>
    <row r="572">
      <c r="A572" s="6">
        <v>45705.0</v>
      </c>
      <c r="B572" s="10"/>
      <c r="C572" s="7">
        <v>208256.0</v>
      </c>
      <c r="D572" s="7" t="s">
        <v>114</v>
      </c>
      <c r="E572" s="6">
        <v>45261.0</v>
      </c>
      <c r="F572" s="52">
        <f t="shared" si="1"/>
        <v>14</v>
      </c>
      <c r="G572" s="6">
        <v>45411.0</v>
      </c>
      <c r="H572" s="52">
        <f t="shared" si="2"/>
        <v>9</v>
      </c>
      <c r="I572" s="7" t="s">
        <v>56</v>
      </c>
      <c r="J572" s="10"/>
      <c r="K572" s="56"/>
      <c r="L572" s="10"/>
      <c r="M572" s="10"/>
      <c r="N572" s="7" t="s">
        <v>18</v>
      </c>
      <c r="O572" s="10"/>
    </row>
    <row r="573">
      <c r="A573" s="6">
        <v>45705.0</v>
      </c>
      <c r="B573" s="10"/>
      <c r="C573" s="7">
        <v>221541.0</v>
      </c>
      <c r="D573" s="7" t="s">
        <v>114</v>
      </c>
      <c r="E573" s="6">
        <v>45474.0</v>
      </c>
      <c r="F573" s="52">
        <f t="shared" si="1"/>
        <v>7</v>
      </c>
      <c r="G573" s="6">
        <v>45400.0</v>
      </c>
      <c r="H573" s="52">
        <f t="shared" si="2"/>
        <v>10</v>
      </c>
      <c r="I573" s="7" t="s">
        <v>56</v>
      </c>
      <c r="J573" s="10"/>
      <c r="K573" s="56"/>
      <c r="L573" s="10"/>
      <c r="M573" s="10"/>
      <c r="N573" s="7" t="s">
        <v>18</v>
      </c>
      <c r="O573" s="10"/>
    </row>
    <row r="574">
      <c r="A574" s="6">
        <v>45705.0</v>
      </c>
      <c r="B574" s="10"/>
      <c r="C574" s="7">
        <v>225691.0</v>
      </c>
      <c r="D574" s="7" t="s">
        <v>114</v>
      </c>
      <c r="E574" s="6">
        <v>45413.0</v>
      </c>
      <c r="F574" s="52">
        <f t="shared" si="1"/>
        <v>9</v>
      </c>
      <c r="G574" s="6">
        <v>45531.0</v>
      </c>
      <c r="H574" s="52">
        <f t="shared" si="2"/>
        <v>5</v>
      </c>
      <c r="I574" s="7" t="s">
        <v>56</v>
      </c>
      <c r="J574" s="10"/>
      <c r="K574" s="56"/>
      <c r="L574" s="10"/>
      <c r="M574" s="10"/>
      <c r="N574" s="7" t="s">
        <v>18</v>
      </c>
      <c r="O574" s="10"/>
    </row>
    <row r="575">
      <c r="A575" s="6">
        <v>45705.0</v>
      </c>
      <c r="B575" s="10"/>
      <c r="C575" s="7">
        <v>231069.0</v>
      </c>
      <c r="D575" s="7" t="s">
        <v>114</v>
      </c>
      <c r="E575" s="6">
        <v>45536.0</v>
      </c>
      <c r="F575" s="52">
        <f t="shared" si="1"/>
        <v>5</v>
      </c>
      <c r="G575" s="9">
        <v>45581.0</v>
      </c>
      <c r="H575" s="52">
        <f t="shared" si="2"/>
        <v>4</v>
      </c>
      <c r="I575" s="7" t="s">
        <v>44</v>
      </c>
      <c r="J575" s="10"/>
      <c r="K575" s="56"/>
      <c r="L575" s="10"/>
      <c r="M575" s="10"/>
      <c r="N575" s="7" t="s">
        <v>18</v>
      </c>
      <c r="O575" s="10"/>
    </row>
    <row r="576">
      <c r="A576" s="6">
        <v>45705.0</v>
      </c>
      <c r="B576" s="10"/>
      <c r="C576" s="7">
        <v>234564.0</v>
      </c>
      <c r="D576" s="7" t="s">
        <v>114</v>
      </c>
      <c r="E576" s="6">
        <v>45566.0</v>
      </c>
      <c r="F576" s="52">
        <f t="shared" si="1"/>
        <v>4</v>
      </c>
      <c r="G576" s="9">
        <v>45617.0</v>
      </c>
      <c r="H576" s="52">
        <f t="shared" si="2"/>
        <v>2</v>
      </c>
      <c r="I576" s="7" t="s">
        <v>56</v>
      </c>
      <c r="J576" s="10"/>
      <c r="K576" s="56"/>
      <c r="L576" s="10"/>
      <c r="M576" s="10"/>
      <c r="N576" s="7" t="s">
        <v>18</v>
      </c>
      <c r="O576" s="10"/>
    </row>
    <row r="577">
      <c r="A577" s="6">
        <v>45705.0</v>
      </c>
      <c r="B577" s="10"/>
      <c r="C577" s="7">
        <v>238272.0</v>
      </c>
      <c r="D577" s="7" t="s">
        <v>114</v>
      </c>
      <c r="E577" s="6">
        <v>45627.0</v>
      </c>
      <c r="F577" s="52">
        <f t="shared" si="1"/>
        <v>2</v>
      </c>
      <c r="G577" s="6">
        <v>45663.0</v>
      </c>
      <c r="H577" s="52">
        <f t="shared" si="2"/>
        <v>1</v>
      </c>
      <c r="I577" s="7" t="s">
        <v>56</v>
      </c>
      <c r="J577" s="10"/>
      <c r="K577" s="56"/>
      <c r="L577" s="10"/>
      <c r="M577" s="10"/>
      <c r="N577" s="7" t="s">
        <v>18</v>
      </c>
      <c r="O577" s="10"/>
    </row>
    <row r="578">
      <c r="A578" s="6">
        <v>45705.0</v>
      </c>
      <c r="B578" s="10"/>
      <c r="C578" s="7">
        <v>240463.0</v>
      </c>
      <c r="D578" s="7" t="s">
        <v>114</v>
      </c>
      <c r="E578" s="6">
        <v>45627.0</v>
      </c>
      <c r="F578" s="52">
        <f t="shared" si="1"/>
        <v>2</v>
      </c>
      <c r="G578" s="6">
        <v>45680.0</v>
      </c>
      <c r="H578" s="52">
        <f t="shared" si="2"/>
        <v>0</v>
      </c>
      <c r="I578" s="7" t="s">
        <v>56</v>
      </c>
      <c r="J578" s="10"/>
      <c r="K578" s="56"/>
      <c r="L578" s="10"/>
      <c r="M578" s="10"/>
      <c r="N578" s="7" t="s">
        <v>18</v>
      </c>
      <c r="O578" s="10"/>
    </row>
    <row r="579">
      <c r="A579" s="6">
        <v>45705.0</v>
      </c>
      <c r="B579" s="10"/>
      <c r="C579" s="7">
        <v>241675.0</v>
      </c>
      <c r="D579" s="7" t="s">
        <v>114</v>
      </c>
      <c r="E579" s="6">
        <v>45627.0</v>
      </c>
      <c r="F579" s="52">
        <f t="shared" si="1"/>
        <v>2</v>
      </c>
      <c r="G579" s="6">
        <v>45695.0</v>
      </c>
      <c r="H579" s="52">
        <f t="shared" si="2"/>
        <v>0</v>
      </c>
      <c r="I579" s="7" t="s">
        <v>56</v>
      </c>
      <c r="J579" s="10"/>
      <c r="K579" s="56"/>
      <c r="L579" s="10"/>
      <c r="M579" s="10"/>
      <c r="N579" s="7" t="s">
        <v>18</v>
      </c>
      <c r="O579" s="10"/>
    </row>
    <row r="580">
      <c r="A580" s="6">
        <v>45705.0</v>
      </c>
      <c r="B580" s="10"/>
      <c r="C580" s="7">
        <v>236049.0</v>
      </c>
      <c r="D580" s="7" t="s">
        <v>116</v>
      </c>
      <c r="E580" s="6">
        <v>45597.0</v>
      </c>
      <c r="F580" s="52">
        <f t="shared" si="1"/>
        <v>3</v>
      </c>
      <c r="G580" s="6">
        <v>45629.0</v>
      </c>
      <c r="H580" s="52">
        <f t="shared" si="2"/>
        <v>2</v>
      </c>
      <c r="I580" s="7" t="s">
        <v>41</v>
      </c>
      <c r="J580" s="10"/>
      <c r="K580" s="56"/>
      <c r="L580" s="10"/>
      <c r="M580" s="10"/>
      <c r="N580" s="7" t="s">
        <v>18</v>
      </c>
      <c r="O580" s="10"/>
    </row>
    <row r="581">
      <c r="A581" s="6">
        <v>45705.0</v>
      </c>
      <c r="B581" s="10"/>
      <c r="C581" s="7">
        <v>199804.0</v>
      </c>
      <c r="D581" s="7" t="s">
        <v>116</v>
      </c>
      <c r="E581" s="6">
        <v>45170.0</v>
      </c>
      <c r="F581" s="52">
        <f t="shared" si="1"/>
        <v>17</v>
      </c>
      <c r="G581" s="6">
        <v>45314.0</v>
      </c>
      <c r="H581" s="52">
        <f t="shared" si="2"/>
        <v>12</v>
      </c>
      <c r="I581" s="7" t="s">
        <v>168</v>
      </c>
      <c r="J581" s="10"/>
      <c r="K581" s="56"/>
      <c r="L581" s="10"/>
      <c r="M581" s="10"/>
      <c r="N581" s="7" t="s">
        <v>18</v>
      </c>
      <c r="O581" s="10"/>
    </row>
    <row r="582">
      <c r="A582" s="6">
        <v>45705.0</v>
      </c>
      <c r="B582" s="10"/>
      <c r="C582" s="7">
        <v>240498.0</v>
      </c>
      <c r="D582" s="7" t="s">
        <v>116</v>
      </c>
      <c r="E582" s="6">
        <v>45566.0</v>
      </c>
      <c r="F582" s="52">
        <f t="shared" si="1"/>
        <v>4</v>
      </c>
      <c r="G582" s="6">
        <v>45681.0</v>
      </c>
      <c r="H582" s="52">
        <f t="shared" si="2"/>
        <v>0</v>
      </c>
      <c r="I582" s="7" t="s">
        <v>60</v>
      </c>
      <c r="J582" s="10"/>
      <c r="K582" s="56"/>
      <c r="L582" s="10"/>
      <c r="M582" s="10"/>
      <c r="N582" s="7" t="s">
        <v>18</v>
      </c>
      <c r="O582" s="10"/>
    </row>
    <row r="583">
      <c r="A583" s="6">
        <v>45705.0</v>
      </c>
      <c r="B583" s="10"/>
      <c r="C583" s="7">
        <v>181579.0</v>
      </c>
      <c r="D583" s="7" t="s">
        <v>116</v>
      </c>
      <c r="E583" s="6">
        <v>45078.0</v>
      </c>
      <c r="F583" s="52">
        <f t="shared" si="1"/>
        <v>20</v>
      </c>
      <c r="G583" s="6">
        <v>45146.0</v>
      </c>
      <c r="H583" s="52">
        <f t="shared" si="2"/>
        <v>18</v>
      </c>
      <c r="I583" s="7" t="s">
        <v>56</v>
      </c>
      <c r="J583" s="10"/>
      <c r="K583" s="56"/>
      <c r="L583" s="10"/>
      <c r="M583" s="10"/>
      <c r="N583" s="7" t="s">
        <v>18</v>
      </c>
      <c r="O583" s="10"/>
    </row>
    <row r="584">
      <c r="A584" s="6">
        <v>45705.0</v>
      </c>
      <c r="B584" s="10"/>
      <c r="C584" s="7">
        <v>199006.0</v>
      </c>
      <c r="D584" s="7" t="s">
        <v>116</v>
      </c>
      <c r="E584" s="6">
        <v>45261.0</v>
      </c>
      <c r="F584" s="52">
        <f t="shared" si="1"/>
        <v>14</v>
      </c>
      <c r="G584" s="6">
        <v>45322.0</v>
      </c>
      <c r="H584" s="52">
        <f t="shared" si="2"/>
        <v>12</v>
      </c>
      <c r="I584" s="7" t="s">
        <v>69</v>
      </c>
      <c r="J584" s="10"/>
      <c r="K584" s="56"/>
      <c r="L584" s="10"/>
      <c r="M584" s="10"/>
      <c r="N584" s="7" t="s">
        <v>18</v>
      </c>
      <c r="O584" s="10"/>
    </row>
    <row r="585">
      <c r="A585" s="6">
        <v>45705.0</v>
      </c>
      <c r="B585" s="10"/>
      <c r="C585" s="7">
        <v>206350.0</v>
      </c>
      <c r="D585" s="7" t="s">
        <v>116</v>
      </c>
      <c r="E585" s="6">
        <v>45261.0</v>
      </c>
      <c r="F585" s="52">
        <f t="shared" si="1"/>
        <v>14</v>
      </c>
      <c r="G585" s="6">
        <v>45365.0</v>
      </c>
      <c r="H585" s="52">
        <f t="shared" si="2"/>
        <v>11</v>
      </c>
      <c r="I585" s="7" t="s">
        <v>44</v>
      </c>
      <c r="J585" s="10"/>
      <c r="K585" s="56"/>
      <c r="L585" s="10"/>
      <c r="M585" s="10"/>
      <c r="N585" s="7" t="s">
        <v>18</v>
      </c>
      <c r="O585" s="10"/>
    </row>
    <row r="586">
      <c r="A586" s="6">
        <v>45705.0</v>
      </c>
      <c r="B586" s="10"/>
      <c r="C586" s="7">
        <v>215904.0</v>
      </c>
      <c r="D586" s="7" t="s">
        <v>116</v>
      </c>
      <c r="E586" s="6">
        <v>45292.0</v>
      </c>
      <c r="F586" s="52">
        <f t="shared" si="1"/>
        <v>13</v>
      </c>
      <c r="G586" s="6">
        <v>45436.0</v>
      </c>
      <c r="H586" s="52">
        <f t="shared" si="2"/>
        <v>8</v>
      </c>
      <c r="I586" s="7" t="s">
        <v>56</v>
      </c>
      <c r="J586" s="10"/>
      <c r="K586" s="56"/>
      <c r="L586" s="10"/>
      <c r="M586" s="10"/>
      <c r="N586" s="7" t="s">
        <v>18</v>
      </c>
      <c r="O586" s="10"/>
    </row>
    <row r="587">
      <c r="A587" s="6">
        <v>45705.0</v>
      </c>
      <c r="B587" s="10"/>
      <c r="C587" s="7">
        <v>225143.0</v>
      </c>
      <c r="D587" s="7" t="s">
        <v>116</v>
      </c>
      <c r="E587" s="6">
        <v>45323.0</v>
      </c>
      <c r="F587" s="52">
        <f t="shared" si="1"/>
        <v>12</v>
      </c>
      <c r="G587" s="6">
        <v>45520.0</v>
      </c>
      <c r="H587" s="52">
        <f t="shared" si="2"/>
        <v>6</v>
      </c>
      <c r="I587" s="7" t="s">
        <v>44</v>
      </c>
      <c r="J587" s="10"/>
      <c r="K587" s="56"/>
      <c r="L587" s="10"/>
      <c r="M587" s="10"/>
      <c r="N587" s="7" t="s">
        <v>18</v>
      </c>
      <c r="O587" s="10"/>
    </row>
    <row r="588">
      <c r="A588" s="6">
        <v>45705.0</v>
      </c>
      <c r="B588" s="10"/>
      <c r="C588" s="7">
        <v>229924.0</v>
      </c>
      <c r="D588" s="7" t="s">
        <v>116</v>
      </c>
      <c r="E588" s="6">
        <v>45474.0</v>
      </c>
      <c r="F588" s="52">
        <f t="shared" si="1"/>
        <v>7</v>
      </c>
      <c r="G588" s="6">
        <v>45568.0</v>
      </c>
      <c r="H588" s="52">
        <f t="shared" si="2"/>
        <v>4</v>
      </c>
      <c r="I588" s="7" t="s">
        <v>56</v>
      </c>
      <c r="J588" s="10"/>
      <c r="K588" s="56"/>
      <c r="L588" s="10"/>
      <c r="M588" s="10"/>
      <c r="N588" s="7" t="s">
        <v>18</v>
      </c>
      <c r="O588" s="10"/>
    </row>
    <row r="589">
      <c r="A589" s="6">
        <v>45705.0</v>
      </c>
      <c r="B589" s="10"/>
      <c r="C589" s="7">
        <v>236285.0</v>
      </c>
      <c r="D589" s="7" t="s">
        <v>116</v>
      </c>
      <c r="E589" s="6">
        <v>45597.0</v>
      </c>
      <c r="F589" s="52">
        <f t="shared" si="1"/>
        <v>3</v>
      </c>
      <c r="G589" s="6">
        <v>45635.0</v>
      </c>
      <c r="H589" s="52">
        <f t="shared" si="2"/>
        <v>2</v>
      </c>
      <c r="I589" s="7" t="s">
        <v>69</v>
      </c>
      <c r="J589" s="10"/>
      <c r="K589" s="56"/>
      <c r="L589" s="10"/>
      <c r="M589" s="10"/>
      <c r="N589" s="7" t="s">
        <v>18</v>
      </c>
      <c r="O589" s="10"/>
    </row>
    <row r="590">
      <c r="A590" s="6">
        <v>45705.0</v>
      </c>
      <c r="B590" s="10"/>
      <c r="C590" s="7">
        <v>240761.0</v>
      </c>
      <c r="D590" s="7" t="s">
        <v>116</v>
      </c>
      <c r="E590" s="6">
        <v>45597.0</v>
      </c>
      <c r="F590" s="52">
        <f t="shared" si="1"/>
        <v>3</v>
      </c>
      <c r="G590" s="6">
        <v>45685.0</v>
      </c>
      <c r="H590" s="52">
        <f t="shared" si="2"/>
        <v>0</v>
      </c>
      <c r="I590" s="7" t="s">
        <v>56</v>
      </c>
      <c r="J590" s="10"/>
      <c r="K590" s="56"/>
      <c r="L590" s="10"/>
      <c r="M590" s="10"/>
      <c r="N590" s="7" t="s">
        <v>18</v>
      </c>
      <c r="O590" s="10"/>
    </row>
    <row r="591">
      <c r="A591" s="6">
        <v>45705.0</v>
      </c>
      <c r="B591" s="10"/>
      <c r="C591" s="7">
        <v>142078.0</v>
      </c>
      <c r="D591" s="7" t="s">
        <v>118</v>
      </c>
      <c r="E591" s="6">
        <v>44743.0</v>
      </c>
      <c r="F591" s="52">
        <f t="shared" si="1"/>
        <v>31</v>
      </c>
      <c r="G591" s="6">
        <v>44798.0</v>
      </c>
      <c r="H591" s="52">
        <f t="shared" si="2"/>
        <v>29</v>
      </c>
      <c r="I591" s="7" t="s">
        <v>44</v>
      </c>
      <c r="J591" s="10"/>
      <c r="K591" s="56"/>
      <c r="L591" s="10"/>
      <c r="M591" s="10"/>
      <c r="N591" s="7" t="s">
        <v>18</v>
      </c>
      <c r="O591" s="10"/>
    </row>
    <row r="592">
      <c r="A592" s="6">
        <v>45705.0</v>
      </c>
      <c r="B592" s="10"/>
      <c r="C592" s="7">
        <v>230011.0</v>
      </c>
      <c r="D592" s="7" t="s">
        <v>118</v>
      </c>
      <c r="E592" s="6">
        <v>45474.0</v>
      </c>
      <c r="F592" s="52">
        <f t="shared" si="1"/>
        <v>7</v>
      </c>
      <c r="G592" s="6">
        <v>45569.0</v>
      </c>
      <c r="H592" s="52">
        <f t="shared" si="2"/>
        <v>4</v>
      </c>
      <c r="I592" s="7" t="s">
        <v>60</v>
      </c>
      <c r="J592" s="10"/>
      <c r="K592" s="56"/>
      <c r="L592" s="10"/>
      <c r="M592" s="10"/>
      <c r="N592" s="7" t="s">
        <v>18</v>
      </c>
      <c r="O592" s="10"/>
    </row>
    <row r="593">
      <c r="A593" s="6">
        <v>45705.0</v>
      </c>
      <c r="B593" s="10"/>
      <c r="C593" s="7">
        <v>194975.0</v>
      </c>
      <c r="D593" s="7" t="s">
        <v>118</v>
      </c>
      <c r="E593" s="6">
        <v>45078.0</v>
      </c>
      <c r="F593" s="52">
        <f t="shared" si="1"/>
        <v>20</v>
      </c>
      <c r="G593" s="6">
        <v>45265.0</v>
      </c>
      <c r="H593" s="52">
        <f t="shared" si="2"/>
        <v>14</v>
      </c>
      <c r="I593" s="7" t="s">
        <v>56</v>
      </c>
      <c r="J593" s="10"/>
      <c r="K593" s="56"/>
      <c r="L593" s="10"/>
      <c r="M593" s="10"/>
      <c r="N593" s="7" t="s">
        <v>18</v>
      </c>
      <c r="O593" s="10"/>
    </row>
    <row r="594">
      <c r="A594" s="6">
        <v>45705.0</v>
      </c>
      <c r="B594" s="10"/>
      <c r="C594" s="7">
        <v>219402.0</v>
      </c>
      <c r="D594" s="7" t="s">
        <v>118</v>
      </c>
      <c r="E594" s="6">
        <v>45444.0</v>
      </c>
      <c r="F594" s="52">
        <f t="shared" si="1"/>
        <v>8</v>
      </c>
      <c r="G594" s="6">
        <v>45477.0</v>
      </c>
      <c r="H594" s="52">
        <f t="shared" si="2"/>
        <v>7</v>
      </c>
      <c r="I594" s="7" t="s">
        <v>56</v>
      </c>
      <c r="J594" s="10"/>
      <c r="K594" s="56"/>
      <c r="L594" s="10"/>
      <c r="M594" s="10"/>
      <c r="N594" s="7" t="s">
        <v>18</v>
      </c>
      <c r="O594" s="10"/>
    </row>
    <row r="595">
      <c r="A595" s="6">
        <v>45705.0</v>
      </c>
      <c r="B595" s="10"/>
      <c r="C595" s="7">
        <v>182296.0</v>
      </c>
      <c r="D595" s="7" t="s">
        <v>118</v>
      </c>
      <c r="E595" s="6">
        <v>45108.0</v>
      </c>
      <c r="F595" s="52">
        <f t="shared" si="1"/>
        <v>19</v>
      </c>
      <c r="G595" s="6">
        <v>45153.0</v>
      </c>
      <c r="H595" s="52">
        <f t="shared" si="2"/>
        <v>18</v>
      </c>
      <c r="I595" s="7" t="s">
        <v>69</v>
      </c>
      <c r="J595" s="10"/>
      <c r="K595" s="56"/>
      <c r="L595" s="10"/>
      <c r="M595" s="10"/>
      <c r="N595" s="7" t="s">
        <v>18</v>
      </c>
      <c r="O595" s="10"/>
    </row>
    <row r="596">
      <c r="A596" s="6">
        <v>45705.0</v>
      </c>
      <c r="B596" s="10"/>
      <c r="C596" s="7">
        <v>233308.0</v>
      </c>
      <c r="D596" s="7" t="s">
        <v>118</v>
      </c>
      <c r="E596" s="6">
        <v>45536.0</v>
      </c>
      <c r="F596" s="52">
        <f t="shared" si="1"/>
        <v>5</v>
      </c>
      <c r="G596" s="6">
        <v>45601.0</v>
      </c>
      <c r="H596" s="52">
        <f t="shared" si="2"/>
        <v>3</v>
      </c>
      <c r="I596" s="7" t="s">
        <v>56</v>
      </c>
      <c r="J596" s="10"/>
      <c r="K596" s="56"/>
      <c r="L596" s="10"/>
      <c r="M596" s="10"/>
      <c r="N596" s="7" t="s">
        <v>18</v>
      </c>
      <c r="O596" s="10"/>
    </row>
    <row r="597">
      <c r="A597" s="6">
        <v>45705.0</v>
      </c>
      <c r="B597" s="10"/>
      <c r="C597" s="7">
        <v>240507.0</v>
      </c>
      <c r="D597" s="7" t="s">
        <v>118</v>
      </c>
      <c r="E597" s="6">
        <v>45627.0</v>
      </c>
      <c r="F597" s="52">
        <f t="shared" si="1"/>
        <v>2</v>
      </c>
      <c r="G597" s="6">
        <v>45681.0</v>
      </c>
      <c r="H597" s="52">
        <f t="shared" si="2"/>
        <v>0</v>
      </c>
      <c r="I597" s="7" t="s">
        <v>56</v>
      </c>
      <c r="J597" s="10"/>
      <c r="K597" s="56"/>
      <c r="L597" s="10"/>
      <c r="M597" s="10"/>
      <c r="N597" s="7" t="s">
        <v>18</v>
      </c>
      <c r="O597" s="10"/>
    </row>
    <row r="598">
      <c r="A598" s="6">
        <v>45705.0</v>
      </c>
      <c r="B598" s="10"/>
      <c r="C598" s="7">
        <v>241727.0</v>
      </c>
      <c r="D598" s="7" t="s">
        <v>118</v>
      </c>
      <c r="E598" s="6">
        <v>45627.0</v>
      </c>
      <c r="F598" s="52">
        <f t="shared" si="1"/>
        <v>2</v>
      </c>
      <c r="G598" s="6">
        <v>45693.0</v>
      </c>
      <c r="H598" s="52">
        <f t="shared" si="2"/>
        <v>0</v>
      </c>
      <c r="I598" s="7" t="s">
        <v>41</v>
      </c>
      <c r="J598" s="10"/>
      <c r="K598" s="56"/>
      <c r="L598" s="10"/>
      <c r="M598" s="10"/>
      <c r="N598" s="7" t="s">
        <v>18</v>
      </c>
      <c r="O598" s="10"/>
    </row>
    <row r="599">
      <c r="A599" s="6">
        <v>45705.0</v>
      </c>
      <c r="B599" s="10"/>
      <c r="C599" s="7">
        <v>237198.0</v>
      </c>
      <c r="D599" s="7" t="s">
        <v>120</v>
      </c>
      <c r="E599" s="6">
        <v>45566.0</v>
      </c>
      <c r="F599" s="52">
        <f t="shared" si="1"/>
        <v>4</v>
      </c>
      <c r="G599" s="9">
        <v>45644.0</v>
      </c>
      <c r="H599" s="52">
        <f t="shared" si="2"/>
        <v>2</v>
      </c>
      <c r="I599" s="7" t="s">
        <v>41</v>
      </c>
      <c r="J599" s="10"/>
      <c r="K599" s="56"/>
      <c r="L599" s="10"/>
      <c r="M599" s="10"/>
      <c r="N599" s="7" t="s">
        <v>18</v>
      </c>
      <c r="O599" s="10"/>
    </row>
    <row r="600">
      <c r="A600" s="6">
        <v>45705.0</v>
      </c>
      <c r="B600" s="10"/>
      <c r="C600" s="7">
        <v>196954.0</v>
      </c>
      <c r="D600" s="7" t="s">
        <v>120</v>
      </c>
      <c r="E600" s="6">
        <v>45200.0</v>
      </c>
      <c r="F600" s="52">
        <f t="shared" si="1"/>
        <v>16</v>
      </c>
      <c r="G600" s="6">
        <v>45293.0</v>
      </c>
      <c r="H600" s="52">
        <f t="shared" si="2"/>
        <v>13</v>
      </c>
      <c r="I600" s="7" t="s">
        <v>56</v>
      </c>
      <c r="J600" s="10"/>
      <c r="K600" s="56"/>
      <c r="L600" s="10"/>
      <c r="M600" s="10"/>
      <c r="N600" s="7" t="s">
        <v>18</v>
      </c>
      <c r="O600" s="10"/>
    </row>
    <row r="601">
      <c r="A601" s="6">
        <v>45705.0</v>
      </c>
      <c r="B601" s="10"/>
      <c r="C601" s="7">
        <v>208638.0</v>
      </c>
      <c r="D601" s="7" t="s">
        <v>120</v>
      </c>
      <c r="E601" s="6">
        <v>45352.0</v>
      </c>
      <c r="F601" s="52">
        <f t="shared" si="1"/>
        <v>11</v>
      </c>
      <c r="G601" s="6">
        <v>45384.0</v>
      </c>
      <c r="H601" s="52">
        <f t="shared" si="2"/>
        <v>10</v>
      </c>
      <c r="I601" s="7" t="s">
        <v>56</v>
      </c>
      <c r="J601" s="10"/>
      <c r="K601" s="56"/>
      <c r="L601" s="10"/>
      <c r="M601" s="10"/>
      <c r="N601" s="7" t="s">
        <v>18</v>
      </c>
      <c r="O601" s="10"/>
    </row>
    <row r="602">
      <c r="A602" s="6">
        <v>45705.0</v>
      </c>
      <c r="B602" s="10"/>
      <c r="C602" s="7">
        <v>225523.0</v>
      </c>
      <c r="D602" s="7" t="s">
        <v>120</v>
      </c>
      <c r="E602" s="6">
        <v>45444.0</v>
      </c>
      <c r="F602" s="52">
        <f t="shared" si="1"/>
        <v>8</v>
      </c>
      <c r="G602" s="6">
        <v>45525.0</v>
      </c>
      <c r="H602" s="52">
        <f t="shared" si="2"/>
        <v>5</v>
      </c>
      <c r="I602" s="7" t="s">
        <v>48</v>
      </c>
      <c r="J602" s="10"/>
      <c r="K602" s="56"/>
      <c r="L602" s="10"/>
      <c r="M602" s="10"/>
      <c r="N602" s="7" t="s">
        <v>18</v>
      </c>
      <c r="O602" s="10"/>
    </row>
    <row r="603">
      <c r="A603" s="6">
        <v>45705.0</v>
      </c>
      <c r="B603" s="10"/>
      <c r="C603" s="7">
        <v>172003.0</v>
      </c>
      <c r="D603" s="7" t="s">
        <v>120</v>
      </c>
      <c r="E603" s="6">
        <v>44958.0</v>
      </c>
      <c r="F603" s="52">
        <f t="shared" si="1"/>
        <v>24</v>
      </c>
      <c r="G603" s="6">
        <v>45069.0</v>
      </c>
      <c r="H603" s="52">
        <f t="shared" si="2"/>
        <v>20</v>
      </c>
      <c r="I603" s="7" t="s">
        <v>44</v>
      </c>
      <c r="J603" s="10"/>
      <c r="K603" s="56"/>
      <c r="L603" s="10"/>
      <c r="M603" s="10"/>
      <c r="N603" s="7" t="s">
        <v>18</v>
      </c>
      <c r="O603" s="10"/>
    </row>
    <row r="604">
      <c r="A604" s="6">
        <v>45702.0</v>
      </c>
      <c r="B604" s="10"/>
      <c r="C604" s="7">
        <v>196734.0</v>
      </c>
      <c r="D604" s="7" t="s">
        <v>120</v>
      </c>
      <c r="E604" s="6">
        <v>45231.0</v>
      </c>
      <c r="F604" s="52">
        <f t="shared" si="1"/>
        <v>15</v>
      </c>
      <c r="G604" s="9">
        <v>45287.0</v>
      </c>
      <c r="H604" s="52">
        <f t="shared" si="2"/>
        <v>13</v>
      </c>
      <c r="I604" s="7" t="s">
        <v>44</v>
      </c>
      <c r="J604" s="7">
        <v>102.0</v>
      </c>
      <c r="K604" s="53">
        <v>15000.0</v>
      </c>
      <c r="L604" s="7" t="s">
        <v>66</v>
      </c>
      <c r="M604" s="7" t="s">
        <v>200</v>
      </c>
      <c r="N604" s="7" t="s">
        <v>17</v>
      </c>
      <c r="O604" s="7" t="s">
        <v>197</v>
      </c>
    </row>
    <row r="605">
      <c r="A605" s="6">
        <v>45705.0</v>
      </c>
      <c r="B605" s="10"/>
      <c r="C605" s="7">
        <v>211932.0</v>
      </c>
      <c r="D605" s="7" t="s">
        <v>120</v>
      </c>
      <c r="E605" s="6">
        <v>45383.0</v>
      </c>
      <c r="F605" s="52">
        <f t="shared" si="1"/>
        <v>10</v>
      </c>
      <c r="G605" s="6">
        <v>45421.0</v>
      </c>
      <c r="H605" s="52">
        <f t="shared" si="2"/>
        <v>9</v>
      </c>
      <c r="I605" s="7" t="s">
        <v>44</v>
      </c>
      <c r="J605" s="10"/>
      <c r="K605" s="56"/>
      <c r="L605" s="10"/>
      <c r="M605" s="10"/>
      <c r="N605" s="7" t="s">
        <v>18</v>
      </c>
      <c r="O605" s="10"/>
    </row>
    <row r="606">
      <c r="A606" s="6">
        <v>45705.0</v>
      </c>
      <c r="B606" s="10"/>
      <c r="C606" s="7">
        <v>214364.0</v>
      </c>
      <c r="D606" s="7" t="s">
        <v>120</v>
      </c>
      <c r="E606" s="6">
        <v>45261.0</v>
      </c>
      <c r="F606" s="52">
        <f t="shared" si="1"/>
        <v>14</v>
      </c>
      <c r="G606" s="6">
        <v>45427.0</v>
      </c>
      <c r="H606" s="52">
        <f t="shared" si="2"/>
        <v>9</v>
      </c>
      <c r="I606" s="7" t="s">
        <v>44</v>
      </c>
      <c r="J606" s="10"/>
      <c r="K606" s="56"/>
      <c r="L606" s="10"/>
      <c r="M606" s="10"/>
      <c r="N606" s="7" t="s">
        <v>18</v>
      </c>
      <c r="O606" s="10"/>
    </row>
    <row r="607">
      <c r="A607" s="6">
        <v>45705.0</v>
      </c>
      <c r="B607" s="10"/>
      <c r="C607" s="7">
        <v>226156.0</v>
      </c>
      <c r="D607" s="7" t="s">
        <v>120</v>
      </c>
      <c r="E607" s="6">
        <v>45474.0</v>
      </c>
      <c r="F607" s="52">
        <f t="shared" si="1"/>
        <v>7</v>
      </c>
      <c r="G607" s="6">
        <v>45561.0</v>
      </c>
      <c r="H607" s="52">
        <f t="shared" si="2"/>
        <v>4</v>
      </c>
      <c r="I607" s="7" t="s">
        <v>41</v>
      </c>
      <c r="J607" s="10"/>
      <c r="K607" s="56"/>
      <c r="L607" s="10"/>
      <c r="M607" s="10"/>
      <c r="N607" s="7" t="s">
        <v>18</v>
      </c>
      <c r="O607" s="10"/>
    </row>
    <row r="608">
      <c r="A608" s="6">
        <v>45705.0</v>
      </c>
      <c r="B608" s="10"/>
      <c r="C608" s="7">
        <v>232052.0</v>
      </c>
      <c r="D608" s="7" t="s">
        <v>120</v>
      </c>
      <c r="E608" s="6">
        <v>45566.0</v>
      </c>
      <c r="F608" s="52">
        <f t="shared" si="1"/>
        <v>4</v>
      </c>
      <c r="G608" s="9">
        <v>45614.0</v>
      </c>
      <c r="H608" s="52">
        <f t="shared" si="2"/>
        <v>3</v>
      </c>
      <c r="I608" s="7" t="s">
        <v>60</v>
      </c>
      <c r="J608" s="10"/>
      <c r="K608" s="56"/>
      <c r="L608" s="10"/>
      <c r="M608" s="10"/>
      <c r="N608" s="7" t="s">
        <v>18</v>
      </c>
      <c r="O608" s="10"/>
    </row>
    <row r="609">
      <c r="A609" s="6">
        <v>45705.0</v>
      </c>
      <c r="B609" s="10"/>
      <c r="C609" s="7">
        <v>236711.0</v>
      </c>
      <c r="D609" s="7" t="s">
        <v>120</v>
      </c>
      <c r="E609" s="6">
        <v>45536.0</v>
      </c>
      <c r="F609" s="52">
        <f t="shared" si="1"/>
        <v>5</v>
      </c>
      <c r="G609" s="9">
        <v>45636.0</v>
      </c>
      <c r="H609" s="52">
        <f t="shared" si="2"/>
        <v>2</v>
      </c>
      <c r="I609" s="7" t="s">
        <v>41</v>
      </c>
      <c r="J609" s="10"/>
      <c r="K609" s="56"/>
      <c r="L609" s="10"/>
      <c r="M609" s="10"/>
      <c r="N609" s="7" t="s">
        <v>18</v>
      </c>
      <c r="O609" s="10"/>
    </row>
    <row r="610">
      <c r="A610" s="6">
        <v>45705.0</v>
      </c>
      <c r="B610" s="10"/>
      <c r="C610" s="7">
        <v>239761.0</v>
      </c>
      <c r="D610" s="7" t="s">
        <v>120</v>
      </c>
      <c r="E610" s="6">
        <v>45597.0</v>
      </c>
      <c r="F610" s="52">
        <f t="shared" si="1"/>
        <v>3</v>
      </c>
      <c r="G610" s="6">
        <v>45308.0</v>
      </c>
      <c r="H610" s="52">
        <f t="shared" si="2"/>
        <v>13</v>
      </c>
      <c r="I610" s="7" t="s">
        <v>48</v>
      </c>
      <c r="J610" s="10"/>
      <c r="K610" s="56"/>
      <c r="L610" s="10"/>
      <c r="M610" s="10"/>
      <c r="N610" s="7" t="s">
        <v>18</v>
      </c>
      <c r="O610" s="10"/>
    </row>
    <row r="611">
      <c r="A611" s="6">
        <v>45705.0</v>
      </c>
      <c r="B611" s="10"/>
      <c r="C611" s="7">
        <v>233945.0</v>
      </c>
      <c r="D611" s="7" t="s">
        <v>120</v>
      </c>
      <c r="E611" s="6">
        <v>45139.0</v>
      </c>
      <c r="F611" s="52">
        <f t="shared" si="1"/>
        <v>18</v>
      </c>
      <c r="G611" s="9">
        <v>45624.0</v>
      </c>
      <c r="H611" s="52">
        <f t="shared" si="2"/>
        <v>2</v>
      </c>
      <c r="I611" s="7" t="s">
        <v>57</v>
      </c>
      <c r="J611" s="10"/>
      <c r="K611" s="56"/>
      <c r="L611" s="10"/>
      <c r="M611" s="10"/>
      <c r="N611" s="7" t="s">
        <v>18</v>
      </c>
      <c r="O611" s="10"/>
    </row>
    <row r="612">
      <c r="A612" s="6">
        <v>45705.0</v>
      </c>
      <c r="B612" s="10"/>
      <c r="C612" s="7">
        <v>91724.0</v>
      </c>
      <c r="D612" s="7"/>
      <c r="E612" s="6">
        <v>44348.0</v>
      </c>
      <c r="F612" s="52">
        <f t="shared" si="1"/>
        <v>44</v>
      </c>
      <c r="G612" s="6">
        <v>44368.0</v>
      </c>
      <c r="H612" s="52">
        <f t="shared" si="2"/>
        <v>43</v>
      </c>
      <c r="I612" s="7" t="s">
        <v>121</v>
      </c>
      <c r="J612" s="10"/>
      <c r="K612" s="56"/>
      <c r="L612" s="10"/>
      <c r="M612" s="10"/>
      <c r="N612" s="7" t="s">
        <v>18</v>
      </c>
      <c r="O612" s="10"/>
    </row>
    <row r="613">
      <c r="A613" s="6">
        <v>45705.0</v>
      </c>
      <c r="B613" s="10"/>
      <c r="C613" s="7">
        <v>61323.0</v>
      </c>
      <c r="D613" s="7"/>
      <c r="E613" s="6">
        <v>44013.0</v>
      </c>
      <c r="F613" s="52">
        <f t="shared" si="1"/>
        <v>55</v>
      </c>
      <c r="G613" s="6">
        <v>44044.0</v>
      </c>
      <c r="H613" s="52">
        <f t="shared" si="2"/>
        <v>54</v>
      </c>
      <c r="I613" s="7" t="s">
        <v>121</v>
      </c>
      <c r="J613" s="10"/>
      <c r="K613" s="56"/>
      <c r="L613" s="10"/>
      <c r="M613" s="10"/>
      <c r="N613" s="7" t="s">
        <v>18</v>
      </c>
      <c r="O613" s="10"/>
    </row>
    <row r="614">
      <c r="A614" s="6">
        <v>45705.0</v>
      </c>
      <c r="B614" s="10"/>
      <c r="C614" s="7">
        <v>77619.0</v>
      </c>
      <c r="D614" s="7"/>
      <c r="E614" s="6">
        <v>44228.0</v>
      </c>
      <c r="F614" s="52">
        <f t="shared" si="1"/>
        <v>48</v>
      </c>
      <c r="G614" s="6">
        <v>44256.0</v>
      </c>
      <c r="H614" s="52">
        <f t="shared" si="2"/>
        <v>47</v>
      </c>
      <c r="I614" s="7" t="s">
        <v>121</v>
      </c>
      <c r="J614" s="10"/>
      <c r="K614" s="56"/>
      <c r="L614" s="10"/>
      <c r="M614" s="10"/>
      <c r="N614" s="7" t="s">
        <v>18</v>
      </c>
      <c r="O614" s="10"/>
    </row>
    <row r="615">
      <c r="A615" s="6">
        <v>45705.0</v>
      </c>
      <c r="B615" s="10"/>
      <c r="C615" s="7">
        <v>3777.0</v>
      </c>
      <c r="D615" s="7"/>
      <c r="E615" s="6">
        <v>43070.0</v>
      </c>
      <c r="F615" s="52">
        <f t="shared" si="1"/>
        <v>86</v>
      </c>
      <c r="G615" s="6">
        <v>43262.0</v>
      </c>
      <c r="H615" s="52">
        <f t="shared" si="2"/>
        <v>80</v>
      </c>
      <c r="I615" s="7" t="s">
        <v>56</v>
      </c>
      <c r="J615" s="10"/>
      <c r="K615" s="56"/>
      <c r="L615" s="10"/>
      <c r="M615" s="10"/>
      <c r="N615" s="7" t="s">
        <v>18</v>
      </c>
      <c r="O615" s="10"/>
    </row>
    <row r="616">
      <c r="A616" s="6">
        <v>45705.0</v>
      </c>
      <c r="B616" s="10"/>
      <c r="C616" s="7">
        <v>6296.0</v>
      </c>
      <c r="D616" s="7"/>
      <c r="E616" s="6">
        <v>43221.0</v>
      </c>
      <c r="F616" s="52">
        <f t="shared" si="1"/>
        <v>81</v>
      </c>
      <c r="G616" s="9">
        <v>43383.0</v>
      </c>
      <c r="H616" s="52">
        <f t="shared" si="2"/>
        <v>76</v>
      </c>
      <c r="I616" s="7" t="s">
        <v>44</v>
      </c>
      <c r="J616" s="10"/>
      <c r="K616" s="56"/>
      <c r="L616" s="10"/>
      <c r="M616" s="10"/>
      <c r="N616" s="7" t="s">
        <v>18</v>
      </c>
      <c r="O616" s="10"/>
    </row>
    <row r="617">
      <c r="A617" s="6">
        <v>45705.0</v>
      </c>
      <c r="B617" s="10"/>
      <c r="C617" s="7">
        <v>8073.0</v>
      </c>
      <c r="D617" s="7"/>
      <c r="E617" s="9">
        <v>43444.0</v>
      </c>
      <c r="F617" s="52">
        <f t="shared" si="1"/>
        <v>74</v>
      </c>
      <c r="G617" s="6">
        <v>43490.0</v>
      </c>
      <c r="H617" s="52">
        <f t="shared" si="2"/>
        <v>72</v>
      </c>
      <c r="I617" s="7" t="s">
        <v>41</v>
      </c>
      <c r="J617" s="10"/>
      <c r="K617" s="56"/>
      <c r="L617" s="10"/>
      <c r="M617" s="10"/>
      <c r="N617" s="7" t="s">
        <v>18</v>
      </c>
      <c r="O617" s="10"/>
    </row>
    <row r="618">
      <c r="A618" s="6">
        <v>45705.0</v>
      </c>
      <c r="B618" s="10"/>
      <c r="C618" s="7">
        <v>13057.0</v>
      </c>
      <c r="D618" s="7"/>
      <c r="E618" s="6">
        <v>43405.0</v>
      </c>
      <c r="F618" s="52">
        <f t="shared" si="1"/>
        <v>75</v>
      </c>
      <c r="G618" s="6">
        <v>43613.0</v>
      </c>
      <c r="H618" s="52">
        <f t="shared" si="2"/>
        <v>68</v>
      </c>
      <c r="I618" s="7" t="s">
        <v>41</v>
      </c>
      <c r="J618" s="10"/>
      <c r="K618" s="56"/>
      <c r="L618" s="10"/>
      <c r="M618" s="10"/>
      <c r="N618" s="7" t="s">
        <v>18</v>
      </c>
      <c r="O618" s="10"/>
    </row>
    <row r="619">
      <c r="A619" s="6">
        <v>45705.0</v>
      </c>
      <c r="B619" s="10"/>
      <c r="C619" s="7">
        <v>11951.0</v>
      </c>
      <c r="D619" s="7"/>
      <c r="E619" s="6">
        <v>43435.0</v>
      </c>
      <c r="F619" s="52">
        <f t="shared" si="1"/>
        <v>74</v>
      </c>
      <c r="G619" s="6">
        <v>43600.0</v>
      </c>
      <c r="H619" s="52">
        <f t="shared" si="2"/>
        <v>69</v>
      </c>
      <c r="I619" s="7" t="s">
        <v>56</v>
      </c>
      <c r="J619" s="10"/>
      <c r="K619" s="56"/>
      <c r="L619" s="10"/>
      <c r="M619" s="10"/>
      <c r="N619" s="7" t="s">
        <v>18</v>
      </c>
      <c r="O619" s="10"/>
    </row>
    <row r="620">
      <c r="A620" s="6">
        <v>45705.0</v>
      </c>
      <c r="B620" s="10"/>
      <c r="C620" s="7">
        <v>14603.0</v>
      </c>
      <c r="D620" s="7"/>
      <c r="E620" s="6">
        <v>43466.0</v>
      </c>
      <c r="F620" s="52">
        <f t="shared" si="1"/>
        <v>73</v>
      </c>
      <c r="G620" s="6">
        <v>43645.0</v>
      </c>
      <c r="H620" s="52">
        <f t="shared" si="2"/>
        <v>67</v>
      </c>
      <c r="I620" s="7" t="s">
        <v>41</v>
      </c>
      <c r="J620" s="10"/>
      <c r="K620" s="56"/>
      <c r="L620" s="10"/>
      <c r="M620" s="10"/>
      <c r="N620" s="7" t="s">
        <v>18</v>
      </c>
      <c r="O620" s="10"/>
    </row>
    <row r="621">
      <c r="A621" s="6">
        <v>45705.0</v>
      </c>
      <c r="B621" s="10"/>
      <c r="C621" s="7">
        <v>4370.0</v>
      </c>
      <c r="D621" s="7"/>
      <c r="E621" s="6">
        <v>43277.0</v>
      </c>
      <c r="F621" s="52">
        <f t="shared" si="1"/>
        <v>79</v>
      </c>
      <c r="G621" s="6">
        <v>43277.0</v>
      </c>
      <c r="H621" s="52">
        <f t="shared" si="2"/>
        <v>79</v>
      </c>
      <c r="I621" s="7" t="s">
        <v>152</v>
      </c>
      <c r="J621" s="10"/>
      <c r="K621" s="56"/>
      <c r="L621" s="10"/>
      <c r="M621" s="10"/>
      <c r="N621" s="7" t="s">
        <v>18</v>
      </c>
      <c r="O621" s="10"/>
    </row>
    <row r="622">
      <c r="A622" s="6">
        <v>45705.0</v>
      </c>
      <c r="B622" s="10"/>
      <c r="C622" s="7">
        <v>4387.0</v>
      </c>
      <c r="D622" s="7"/>
      <c r="E622" s="6">
        <v>43252.0</v>
      </c>
      <c r="F622" s="52">
        <f t="shared" si="1"/>
        <v>80</v>
      </c>
      <c r="G622" s="6">
        <v>43278.0</v>
      </c>
      <c r="H622" s="52">
        <f t="shared" si="2"/>
        <v>79</v>
      </c>
      <c r="I622" s="7" t="s">
        <v>69</v>
      </c>
      <c r="J622" s="10"/>
      <c r="K622" s="56"/>
      <c r="L622" s="10"/>
      <c r="M622" s="10"/>
      <c r="N622" s="7" t="s">
        <v>18</v>
      </c>
      <c r="O622" s="10"/>
    </row>
    <row r="623">
      <c r="A623" s="6">
        <v>45705.0</v>
      </c>
      <c r="B623" s="10"/>
      <c r="C623" s="7">
        <v>10093.0</v>
      </c>
      <c r="D623" s="7"/>
      <c r="E623" s="6">
        <v>45104.0</v>
      </c>
      <c r="F623" s="52">
        <f t="shared" si="1"/>
        <v>19</v>
      </c>
      <c r="G623" s="6">
        <v>43532.0</v>
      </c>
      <c r="H623" s="52">
        <f t="shared" si="2"/>
        <v>71</v>
      </c>
      <c r="I623" s="7" t="s">
        <v>121</v>
      </c>
      <c r="J623" s="10"/>
      <c r="K623" s="56"/>
      <c r="L623" s="10"/>
      <c r="M623" s="10"/>
      <c r="N623" s="7" t="s">
        <v>18</v>
      </c>
      <c r="O623" s="10"/>
    </row>
    <row r="624">
      <c r="A624" s="6">
        <v>45705.0</v>
      </c>
      <c r="B624" s="10"/>
      <c r="C624" s="7">
        <v>5708.0</v>
      </c>
      <c r="D624" s="7"/>
      <c r="E624" s="6">
        <v>42005.0</v>
      </c>
      <c r="F624" s="52">
        <f t="shared" si="1"/>
        <v>121</v>
      </c>
      <c r="G624" s="6">
        <v>43368.0</v>
      </c>
      <c r="H624" s="52">
        <f t="shared" si="2"/>
        <v>76</v>
      </c>
      <c r="I624" s="7" t="s">
        <v>179</v>
      </c>
      <c r="J624" s="10"/>
      <c r="K624" s="56"/>
      <c r="L624" s="10"/>
      <c r="M624" s="10"/>
      <c r="N624" s="7" t="s">
        <v>18</v>
      </c>
      <c r="O624" s="10"/>
    </row>
    <row r="625">
      <c r="A625" s="6">
        <v>45705.0</v>
      </c>
      <c r="B625" s="10"/>
      <c r="C625" s="7">
        <v>4842.0</v>
      </c>
      <c r="D625" s="7"/>
      <c r="E625" s="6">
        <v>43282.0</v>
      </c>
      <c r="F625" s="52">
        <f t="shared" si="1"/>
        <v>79</v>
      </c>
      <c r="G625" s="6">
        <v>43282.0</v>
      </c>
      <c r="H625" s="52">
        <f t="shared" si="2"/>
        <v>79</v>
      </c>
      <c r="I625" s="7" t="s">
        <v>69</v>
      </c>
      <c r="J625" s="10"/>
      <c r="K625" s="56"/>
      <c r="L625" s="10"/>
      <c r="M625" s="10"/>
      <c r="N625" s="7" t="s">
        <v>18</v>
      </c>
      <c r="O625" s="10"/>
    </row>
    <row r="626">
      <c r="A626" s="6">
        <v>45705.0</v>
      </c>
      <c r="B626" s="10"/>
      <c r="C626" s="7">
        <v>150588.0</v>
      </c>
      <c r="D626" s="7"/>
      <c r="E626" s="6">
        <v>44805.0</v>
      </c>
      <c r="F626" s="52">
        <f t="shared" si="1"/>
        <v>29</v>
      </c>
      <c r="G626" s="9">
        <v>44875.0</v>
      </c>
      <c r="H626" s="52">
        <f t="shared" si="2"/>
        <v>27</v>
      </c>
      <c r="I626" s="7" t="s">
        <v>60</v>
      </c>
      <c r="J626" s="10"/>
      <c r="K626" s="56"/>
      <c r="L626" s="10"/>
      <c r="M626" s="10"/>
      <c r="N626" s="7" t="s">
        <v>18</v>
      </c>
      <c r="O626" s="10"/>
    </row>
    <row r="627">
      <c r="A627" s="6">
        <v>45705.0</v>
      </c>
      <c r="B627" s="10"/>
      <c r="C627" s="7">
        <v>194553.0</v>
      </c>
      <c r="D627" s="7"/>
      <c r="E627" s="6">
        <v>45231.0</v>
      </c>
      <c r="F627" s="52">
        <f t="shared" si="1"/>
        <v>15</v>
      </c>
      <c r="G627" s="6">
        <v>45266.0</v>
      </c>
      <c r="H627" s="52">
        <f t="shared" si="2"/>
        <v>14</v>
      </c>
      <c r="I627" s="7" t="s">
        <v>48</v>
      </c>
      <c r="J627" s="10"/>
      <c r="K627" s="56"/>
      <c r="L627" s="10"/>
      <c r="M627" s="10"/>
      <c r="N627" s="7" t="s">
        <v>18</v>
      </c>
      <c r="O627" s="10"/>
    </row>
    <row r="628">
      <c r="A628" s="6">
        <v>45705.0</v>
      </c>
      <c r="B628" s="10"/>
      <c r="C628" s="7">
        <v>238769.0</v>
      </c>
      <c r="D628" s="7"/>
      <c r="E628" s="6">
        <v>45627.0</v>
      </c>
      <c r="F628" s="52">
        <f t="shared" si="1"/>
        <v>2</v>
      </c>
      <c r="G628" s="6">
        <v>45667.0</v>
      </c>
      <c r="H628" s="52">
        <f t="shared" si="2"/>
        <v>1</v>
      </c>
      <c r="I628" s="7" t="s">
        <v>60</v>
      </c>
      <c r="J628" s="10"/>
      <c r="K628" s="56"/>
      <c r="L628" s="10"/>
      <c r="M628" s="10"/>
      <c r="N628" s="7" t="s">
        <v>18</v>
      </c>
      <c r="O628" s="10"/>
    </row>
    <row r="629">
      <c r="A629" s="6">
        <v>45705.0</v>
      </c>
      <c r="B629" s="10"/>
      <c r="C629" s="7">
        <v>226860.0</v>
      </c>
      <c r="D629" s="7"/>
      <c r="E629" s="6">
        <v>45505.0</v>
      </c>
      <c r="F629" s="52">
        <f t="shared" si="1"/>
        <v>6</v>
      </c>
      <c r="G629" s="6">
        <v>45540.0</v>
      </c>
      <c r="H629" s="52">
        <f t="shared" si="2"/>
        <v>5</v>
      </c>
      <c r="I629" s="7" t="s">
        <v>48</v>
      </c>
      <c r="J629" s="10"/>
      <c r="K629" s="56"/>
      <c r="L629" s="10"/>
      <c r="M629" s="10"/>
      <c r="N629" s="7" t="s">
        <v>18</v>
      </c>
      <c r="O629" s="10"/>
    </row>
    <row r="630">
      <c r="A630" s="6">
        <v>45705.0</v>
      </c>
      <c r="B630" s="10"/>
      <c r="C630" s="7">
        <v>95205.0</v>
      </c>
      <c r="D630" s="7"/>
      <c r="E630" s="6">
        <v>44409.0</v>
      </c>
      <c r="F630" s="52">
        <f t="shared" si="1"/>
        <v>42</v>
      </c>
      <c r="G630" s="6">
        <v>44417.0</v>
      </c>
      <c r="H630" s="52">
        <f t="shared" si="2"/>
        <v>42</v>
      </c>
      <c r="I630" s="7" t="s">
        <v>60</v>
      </c>
      <c r="J630" s="10"/>
      <c r="K630" s="56"/>
      <c r="L630" s="10"/>
      <c r="M630" s="10"/>
      <c r="N630" s="7" t="s">
        <v>18</v>
      </c>
      <c r="O630" s="10"/>
    </row>
    <row r="631">
      <c r="A631" s="6">
        <v>45705.0</v>
      </c>
      <c r="B631" s="10"/>
      <c r="C631" s="7">
        <v>196545.0</v>
      </c>
      <c r="D631" s="7"/>
      <c r="E631" s="6">
        <v>45231.0</v>
      </c>
      <c r="F631" s="52">
        <f t="shared" si="1"/>
        <v>15</v>
      </c>
      <c r="G631" s="9">
        <v>45251.0</v>
      </c>
      <c r="H631" s="52">
        <f t="shared" si="2"/>
        <v>14</v>
      </c>
      <c r="I631" s="7" t="s">
        <v>44</v>
      </c>
      <c r="J631" s="10"/>
      <c r="K631" s="56"/>
      <c r="L631" s="10"/>
      <c r="M631" s="10"/>
      <c r="N631" s="7" t="s">
        <v>18</v>
      </c>
      <c r="O631" s="10"/>
    </row>
    <row r="632">
      <c r="A632" s="6">
        <v>45705.0</v>
      </c>
      <c r="B632" s="10"/>
      <c r="C632" s="7">
        <v>231908.0</v>
      </c>
      <c r="D632" s="7"/>
      <c r="E632" s="6">
        <v>45566.0</v>
      </c>
      <c r="F632" s="52">
        <f t="shared" si="1"/>
        <v>4</v>
      </c>
      <c r="G632" s="9">
        <v>45587.0</v>
      </c>
      <c r="H632" s="52">
        <f t="shared" si="2"/>
        <v>3</v>
      </c>
      <c r="I632" s="7" t="s">
        <v>60</v>
      </c>
      <c r="J632" s="10"/>
      <c r="K632" s="56"/>
      <c r="L632" s="10"/>
      <c r="M632" s="10"/>
      <c r="N632" s="7" t="s">
        <v>18</v>
      </c>
      <c r="O632" s="10"/>
    </row>
    <row r="633">
      <c r="A633" s="6">
        <v>45705.0</v>
      </c>
      <c r="B633" s="10"/>
      <c r="C633" s="7">
        <v>71708.0</v>
      </c>
      <c r="D633" s="7"/>
      <c r="E633" s="6">
        <v>44105.0</v>
      </c>
      <c r="F633" s="52">
        <f t="shared" si="1"/>
        <v>52</v>
      </c>
      <c r="G633" s="6">
        <v>44169.0</v>
      </c>
      <c r="H633" s="52">
        <f t="shared" si="2"/>
        <v>50</v>
      </c>
      <c r="I633" s="7" t="s">
        <v>48</v>
      </c>
      <c r="J633" s="10"/>
      <c r="K633" s="56"/>
      <c r="L633" s="10"/>
      <c r="M633" s="10"/>
      <c r="N633" s="7" t="s">
        <v>18</v>
      </c>
      <c r="O633" s="10"/>
    </row>
    <row r="634">
      <c r="A634" s="6">
        <v>45705.0</v>
      </c>
      <c r="B634" s="10"/>
      <c r="C634" s="7">
        <v>51611.0</v>
      </c>
      <c r="D634" s="7"/>
      <c r="E634" s="6">
        <v>43952.0</v>
      </c>
      <c r="F634" s="52">
        <f t="shared" si="1"/>
        <v>57</v>
      </c>
      <c r="G634" s="6">
        <v>43983.0</v>
      </c>
      <c r="H634" s="52">
        <f t="shared" si="2"/>
        <v>56</v>
      </c>
      <c r="I634" s="7" t="s">
        <v>60</v>
      </c>
      <c r="J634" s="10"/>
      <c r="K634" s="56"/>
      <c r="L634" s="10"/>
      <c r="M634" s="10"/>
      <c r="N634" s="7" t="s">
        <v>18</v>
      </c>
      <c r="O634" s="10"/>
    </row>
    <row r="635">
      <c r="A635" s="6">
        <v>45705.0</v>
      </c>
      <c r="B635" s="10"/>
      <c r="C635" s="7">
        <v>220721.0</v>
      </c>
      <c r="D635" s="7"/>
      <c r="E635" s="6">
        <v>45413.0</v>
      </c>
      <c r="F635" s="52">
        <f t="shared" si="1"/>
        <v>9</v>
      </c>
      <c r="G635" s="6">
        <v>45482.0</v>
      </c>
      <c r="H635" s="52">
        <f t="shared" si="2"/>
        <v>7</v>
      </c>
      <c r="I635" s="7" t="s">
        <v>60</v>
      </c>
      <c r="J635" s="10"/>
      <c r="K635" s="56"/>
      <c r="L635" s="10"/>
      <c r="M635" s="10"/>
      <c r="N635" s="7" t="s">
        <v>18</v>
      </c>
      <c r="O635" s="10"/>
    </row>
    <row r="636">
      <c r="A636" s="6">
        <v>45705.0</v>
      </c>
      <c r="B636" s="10"/>
      <c r="C636" s="7">
        <v>233911.0</v>
      </c>
      <c r="D636" s="7"/>
      <c r="E636" s="6">
        <v>45597.0</v>
      </c>
      <c r="F636" s="52">
        <f t="shared" si="1"/>
        <v>3</v>
      </c>
      <c r="G636" s="9">
        <v>45622.0</v>
      </c>
      <c r="H636" s="52">
        <f t="shared" si="2"/>
        <v>2</v>
      </c>
      <c r="I636" s="7" t="s">
        <v>48</v>
      </c>
      <c r="J636" s="10"/>
      <c r="K636" s="56"/>
      <c r="L636" s="10"/>
      <c r="M636" s="10"/>
      <c r="N636" s="7" t="s">
        <v>18</v>
      </c>
      <c r="O636" s="10"/>
    </row>
    <row r="637">
      <c r="A637" s="6">
        <v>45705.0</v>
      </c>
      <c r="B637" s="10"/>
      <c r="C637" s="7">
        <v>235463.0</v>
      </c>
      <c r="D637" s="7"/>
      <c r="E637" s="6">
        <v>45597.0</v>
      </c>
      <c r="F637" s="52">
        <f t="shared" si="1"/>
        <v>3</v>
      </c>
      <c r="G637" s="6">
        <v>45631.0</v>
      </c>
      <c r="H637" s="52">
        <f t="shared" si="2"/>
        <v>2</v>
      </c>
      <c r="I637" s="7" t="s">
        <v>48</v>
      </c>
      <c r="J637" s="10"/>
      <c r="K637" s="56"/>
      <c r="L637" s="10"/>
      <c r="M637" s="10"/>
      <c r="N637" s="7" t="s">
        <v>18</v>
      </c>
      <c r="O637" s="10"/>
    </row>
    <row r="638">
      <c r="A638" s="6">
        <v>45705.0</v>
      </c>
      <c r="B638" s="10"/>
      <c r="C638" s="7">
        <v>73659.0</v>
      </c>
      <c r="D638" s="7"/>
      <c r="E638" s="6">
        <v>44166.0</v>
      </c>
      <c r="F638" s="52">
        <f t="shared" si="1"/>
        <v>50</v>
      </c>
      <c r="G638" s="6">
        <v>44209.0</v>
      </c>
      <c r="H638" s="52">
        <f t="shared" si="2"/>
        <v>49</v>
      </c>
      <c r="I638" s="7" t="s">
        <v>60</v>
      </c>
      <c r="J638" s="10"/>
      <c r="K638" s="56"/>
      <c r="L638" s="10"/>
      <c r="M638" s="10"/>
      <c r="N638" s="7" t="s">
        <v>18</v>
      </c>
      <c r="O638" s="10"/>
    </row>
    <row r="639">
      <c r="A639" s="6">
        <v>45705.0</v>
      </c>
      <c r="B639" s="10"/>
      <c r="C639" s="7">
        <v>195076.0</v>
      </c>
      <c r="D639" s="7"/>
      <c r="E639" s="6">
        <v>45231.0</v>
      </c>
      <c r="F639" s="52">
        <f t="shared" si="1"/>
        <v>15</v>
      </c>
      <c r="G639" s="6">
        <v>45266.0</v>
      </c>
      <c r="H639" s="52">
        <f t="shared" si="2"/>
        <v>14</v>
      </c>
      <c r="I639" s="7" t="s">
        <v>60</v>
      </c>
      <c r="J639" s="10"/>
      <c r="K639" s="56"/>
      <c r="L639" s="10"/>
      <c r="M639" s="10"/>
      <c r="N639" s="7" t="s">
        <v>18</v>
      </c>
      <c r="O639" s="10"/>
    </row>
    <row r="640">
      <c r="A640" s="6">
        <v>45705.0</v>
      </c>
      <c r="B640" s="10"/>
      <c r="C640" s="7">
        <v>146648.0</v>
      </c>
      <c r="D640" s="7"/>
      <c r="E640" s="6">
        <v>44044.0</v>
      </c>
      <c r="F640" s="52">
        <f t="shared" si="1"/>
        <v>54</v>
      </c>
      <c r="G640" s="9">
        <v>44852.0</v>
      </c>
      <c r="H640" s="52">
        <f t="shared" si="2"/>
        <v>28</v>
      </c>
      <c r="I640" s="7" t="s">
        <v>60</v>
      </c>
      <c r="J640" s="10"/>
      <c r="K640" s="56"/>
      <c r="L640" s="10"/>
      <c r="M640" s="10"/>
      <c r="N640" s="7" t="s">
        <v>18</v>
      </c>
      <c r="O640" s="10"/>
    </row>
    <row r="641">
      <c r="A641" s="6">
        <v>45705.0</v>
      </c>
      <c r="B641" s="10"/>
      <c r="C641" s="7">
        <v>57492.0</v>
      </c>
      <c r="D641" s="7"/>
      <c r="E641" s="6">
        <v>43466.0</v>
      </c>
      <c r="F641" s="52">
        <f t="shared" si="1"/>
        <v>73</v>
      </c>
      <c r="G641" s="6">
        <v>44029.0</v>
      </c>
      <c r="H641" s="52">
        <f t="shared" si="2"/>
        <v>55</v>
      </c>
      <c r="I641" s="7" t="s">
        <v>60</v>
      </c>
      <c r="J641" s="10"/>
      <c r="K641" s="56"/>
      <c r="L641" s="10"/>
      <c r="M641" s="10"/>
      <c r="N641" s="7" t="s">
        <v>18</v>
      </c>
      <c r="O641" s="10"/>
    </row>
    <row r="642">
      <c r="A642" s="6">
        <v>45705.0</v>
      </c>
      <c r="B642" s="10"/>
      <c r="C642" s="7">
        <v>200856.0</v>
      </c>
      <c r="D642" s="7"/>
      <c r="E642" s="6">
        <v>45292.0</v>
      </c>
      <c r="F642" s="52">
        <f t="shared" si="1"/>
        <v>13</v>
      </c>
      <c r="G642" s="6">
        <v>45322.0</v>
      </c>
      <c r="H642" s="52">
        <f t="shared" si="2"/>
        <v>12</v>
      </c>
      <c r="I642" s="7" t="s">
        <v>48</v>
      </c>
      <c r="J642" s="10"/>
      <c r="K642" s="56"/>
      <c r="L642" s="10"/>
      <c r="M642" s="10"/>
      <c r="N642" s="7" t="s">
        <v>18</v>
      </c>
      <c r="O642" s="10"/>
    </row>
    <row r="643">
      <c r="A643" s="6">
        <v>45705.0</v>
      </c>
      <c r="B643" s="10"/>
      <c r="C643" s="7">
        <v>233375.0</v>
      </c>
      <c r="D643" s="7"/>
      <c r="E643" s="6">
        <v>45566.0</v>
      </c>
      <c r="F643" s="52">
        <f t="shared" si="1"/>
        <v>4</v>
      </c>
      <c r="G643" s="6">
        <v>45601.0</v>
      </c>
      <c r="H643" s="52">
        <f t="shared" si="2"/>
        <v>3</v>
      </c>
      <c r="I643" s="7" t="s">
        <v>60</v>
      </c>
      <c r="J643" s="10"/>
      <c r="K643" s="56"/>
      <c r="L643" s="10"/>
      <c r="M643" s="10"/>
      <c r="N643" s="7" t="s">
        <v>18</v>
      </c>
      <c r="O643" s="10"/>
    </row>
    <row r="644">
      <c r="A644" s="6">
        <v>45705.0</v>
      </c>
      <c r="B644" s="10"/>
      <c r="C644" s="7">
        <v>25219.0</v>
      </c>
      <c r="D644" s="7"/>
      <c r="E644" s="6">
        <v>43556.0</v>
      </c>
      <c r="F644" s="52">
        <f t="shared" si="1"/>
        <v>70</v>
      </c>
      <c r="G644" s="6">
        <v>43556.0</v>
      </c>
      <c r="H644" s="52">
        <f t="shared" si="2"/>
        <v>70</v>
      </c>
      <c r="I644" s="7" t="s">
        <v>60</v>
      </c>
      <c r="J644" s="10"/>
      <c r="K644" s="56"/>
      <c r="L644" s="10"/>
      <c r="M644" s="10"/>
      <c r="N644" s="7" t="s">
        <v>18</v>
      </c>
      <c r="O644" s="10"/>
    </row>
    <row r="645">
      <c r="A645" s="6">
        <v>45705.0</v>
      </c>
      <c r="B645" s="10"/>
      <c r="C645" s="7">
        <v>220597.0</v>
      </c>
      <c r="D645" s="7"/>
      <c r="E645" s="6">
        <v>45474.0</v>
      </c>
      <c r="F645" s="52">
        <f t="shared" si="1"/>
        <v>7</v>
      </c>
      <c r="G645" s="6">
        <v>45498.0</v>
      </c>
      <c r="H645" s="52">
        <f t="shared" si="2"/>
        <v>6</v>
      </c>
      <c r="I645" s="7" t="s">
        <v>69</v>
      </c>
      <c r="J645" s="10"/>
      <c r="K645" s="56"/>
      <c r="L645" s="10"/>
      <c r="M645" s="10"/>
      <c r="N645" s="7" t="s">
        <v>18</v>
      </c>
      <c r="O645" s="10"/>
    </row>
    <row r="646">
      <c r="A646" s="6">
        <v>45705.0</v>
      </c>
      <c r="B646" s="10"/>
      <c r="C646" s="7">
        <v>200170.0</v>
      </c>
      <c r="D646" s="7"/>
      <c r="E646" s="6">
        <v>45292.0</v>
      </c>
      <c r="F646" s="52">
        <f t="shared" si="1"/>
        <v>13</v>
      </c>
      <c r="G646" s="6">
        <v>45327.0</v>
      </c>
      <c r="H646" s="52">
        <f t="shared" si="2"/>
        <v>12</v>
      </c>
      <c r="I646" s="7" t="s">
        <v>60</v>
      </c>
      <c r="J646" s="10"/>
      <c r="K646" s="56"/>
      <c r="L646" s="10"/>
      <c r="M646" s="10"/>
      <c r="N646" s="7" t="s">
        <v>18</v>
      </c>
      <c r="O646" s="10"/>
    </row>
    <row r="647">
      <c r="A647" s="6">
        <v>45705.0</v>
      </c>
      <c r="B647" s="10"/>
      <c r="C647" s="7">
        <v>104440.0</v>
      </c>
      <c r="D647" s="7"/>
      <c r="E647" s="6">
        <v>44470.0</v>
      </c>
      <c r="F647" s="52">
        <f t="shared" si="1"/>
        <v>40</v>
      </c>
      <c r="G647" s="6">
        <v>44470.0</v>
      </c>
      <c r="H647" s="52">
        <f t="shared" si="2"/>
        <v>40</v>
      </c>
      <c r="I647" s="7" t="s">
        <v>48</v>
      </c>
      <c r="J647" s="10"/>
      <c r="K647" s="56"/>
      <c r="L647" s="10"/>
      <c r="M647" s="10"/>
      <c r="N647" s="7" t="s">
        <v>18</v>
      </c>
      <c r="O647" s="10"/>
    </row>
    <row r="648">
      <c r="A648" s="6">
        <v>45705.0</v>
      </c>
      <c r="B648" s="10"/>
      <c r="C648" s="7">
        <v>216724.0</v>
      </c>
      <c r="D648" s="7"/>
      <c r="E648" s="6">
        <v>45413.0</v>
      </c>
      <c r="F648" s="52">
        <f t="shared" si="1"/>
        <v>9</v>
      </c>
      <c r="G648" s="6">
        <v>45447.0</v>
      </c>
      <c r="H648" s="52">
        <f t="shared" si="2"/>
        <v>8</v>
      </c>
      <c r="I648" s="7" t="s">
        <v>56</v>
      </c>
      <c r="J648" s="10"/>
      <c r="K648" s="56"/>
      <c r="L648" s="10"/>
      <c r="M648" s="10"/>
      <c r="N648" s="7" t="s">
        <v>18</v>
      </c>
      <c r="O648" s="10"/>
    </row>
    <row r="649">
      <c r="A649" s="6">
        <v>45705.0</v>
      </c>
      <c r="B649" s="10"/>
      <c r="C649" s="7">
        <v>72998.0</v>
      </c>
      <c r="D649" s="7"/>
      <c r="E649" s="6">
        <v>44136.0</v>
      </c>
      <c r="F649" s="10"/>
      <c r="G649" s="6">
        <v>44200.0</v>
      </c>
      <c r="H649" s="10"/>
      <c r="I649" s="7" t="s">
        <v>41</v>
      </c>
      <c r="J649" s="10"/>
      <c r="K649" s="56"/>
      <c r="L649" s="10"/>
      <c r="M649" s="10"/>
      <c r="N649" s="7" t="s">
        <v>18</v>
      </c>
      <c r="O649" s="10"/>
    </row>
    <row r="650">
      <c r="A650" s="6">
        <v>45705.0</v>
      </c>
      <c r="B650" s="6">
        <v>45706.0</v>
      </c>
      <c r="C650" s="7">
        <v>213730.0</v>
      </c>
      <c r="D650" s="72"/>
      <c r="E650" s="72"/>
      <c r="F650" s="72"/>
      <c r="G650" s="72"/>
      <c r="H650" s="72"/>
      <c r="I650" s="7" t="s">
        <v>56</v>
      </c>
      <c r="J650" s="7">
        <v>501.0</v>
      </c>
      <c r="K650" s="53">
        <v>12359.7</v>
      </c>
      <c r="L650" s="7" t="s">
        <v>66</v>
      </c>
      <c r="M650" s="7" t="s">
        <v>201</v>
      </c>
      <c r="N650" s="7" t="s">
        <v>17</v>
      </c>
      <c r="O650" s="7" t="s">
        <v>202</v>
      </c>
    </row>
    <row r="651">
      <c r="A651" s="10"/>
      <c r="B651" s="10"/>
      <c r="C651" s="72"/>
      <c r="D651" s="72"/>
      <c r="E651" s="72"/>
      <c r="F651" s="72"/>
      <c r="G651" s="72"/>
      <c r="H651" s="72"/>
      <c r="I651" s="72"/>
      <c r="J651" s="10"/>
      <c r="K651" s="56"/>
      <c r="L651" s="10"/>
      <c r="M651" s="10"/>
      <c r="N651" s="7" t="s">
        <v>18</v>
      </c>
      <c r="O651" s="10"/>
    </row>
    <row r="652">
      <c r="A652" s="10"/>
      <c r="B652" s="10"/>
      <c r="C652" s="72"/>
      <c r="D652" s="72"/>
      <c r="E652" s="72"/>
      <c r="F652" s="72"/>
      <c r="G652" s="72"/>
      <c r="H652" s="72"/>
      <c r="I652" s="72"/>
      <c r="J652" s="10"/>
      <c r="K652" s="56"/>
      <c r="L652" s="10"/>
      <c r="M652" s="10"/>
      <c r="N652" s="7" t="s">
        <v>18</v>
      </c>
      <c r="O652" s="10"/>
    </row>
    <row r="653">
      <c r="A653" s="10"/>
      <c r="B653" s="10"/>
      <c r="C653" s="72"/>
      <c r="D653" s="72"/>
      <c r="E653" s="72"/>
      <c r="F653" s="72"/>
      <c r="G653" s="72"/>
      <c r="H653" s="72"/>
      <c r="I653" s="72"/>
      <c r="J653" s="10"/>
      <c r="K653" s="56"/>
      <c r="L653" s="10"/>
      <c r="M653" s="10"/>
      <c r="N653" s="7" t="s">
        <v>18</v>
      </c>
      <c r="O653" s="10"/>
    </row>
    <row r="654">
      <c r="A654" s="10"/>
      <c r="B654" s="10"/>
      <c r="C654" s="72"/>
      <c r="D654" s="72"/>
      <c r="E654" s="72"/>
      <c r="F654" s="72"/>
      <c r="G654" s="72"/>
      <c r="H654" s="72"/>
      <c r="I654" s="72"/>
      <c r="J654" s="10"/>
      <c r="K654" s="56"/>
      <c r="L654" s="10"/>
      <c r="M654" s="10"/>
      <c r="N654" s="7" t="s">
        <v>18</v>
      </c>
      <c r="O654" s="10"/>
    </row>
    <row r="655">
      <c r="A655" s="10"/>
      <c r="B655" s="10"/>
      <c r="C655" s="72"/>
      <c r="D655" s="72"/>
      <c r="E655" s="72"/>
      <c r="F655" s="72"/>
      <c r="G655" s="72"/>
      <c r="H655" s="72"/>
      <c r="I655" s="72"/>
      <c r="J655" s="10"/>
      <c r="K655" s="56"/>
      <c r="L655" s="10"/>
      <c r="M655" s="10"/>
      <c r="N655" s="7" t="s">
        <v>18</v>
      </c>
      <c r="O655" s="10"/>
    </row>
    <row r="656">
      <c r="A656" s="10"/>
      <c r="B656" s="10"/>
      <c r="C656" s="72"/>
      <c r="D656" s="72"/>
      <c r="E656" s="72"/>
      <c r="F656" s="72"/>
      <c r="G656" s="72"/>
      <c r="H656" s="72"/>
      <c r="I656" s="72"/>
      <c r="J656" s="10"/>
      <c r="K656" s="56"/>
      <c r="L656" s="10"/>
      <c r="M656" s="10"/>
      <c r="N656" s="7" t="s">
        <v>18</v>
      </c>
      <c r="O656" s="10"/>
    </row>
    <row r="657">
      <c r="A657" s="10"/>
      <c r="B657" s="10"/>
      <c r="C657" s="72"/>
      <c r="D657" s="72"/>
      <c r="E657" s="72"/>
      <c r="F657" s="72"/>
      <c r="G657" s="72"/>
      <c r="H657" s="72"/>
      <c r="I657" s="72"/>
      <c r="J657" s="10"/>
      <c r="K657" s="56"/>
      <c r="L657" s="10"/>
      <c r="M657" s="10"/>
      <c r="N657" s="7" t="s">
        <v>18</v>
      </c>
      <c r="O657" s="10"/>
    </row>
    <row r="658">
      <c r="A658" s="10"/>
      <c r="B658" s="10"/>
      <c r="C658" s="72"/>
      <c r="D658" s="72"/>
      <c r="E658" s="72"/>
      <c r="F658" s="72"/>
      <c r="G658" s="72"/>
      <c r="H658" s="72"/>
      <c r="I658" s="72"/>
      <c r="J658" s="10"/>
      <c r="K658" s="56"/>
      <c r="L658" s="10"/>
      <c r="M658" s="10"/>
      <c r="N658" s="7" t="s">
        <v>18</v>
      </c>
      <c r="O658" s="10"/>
    </row>
    <row r="659">
      <c r="A659" s="10"/>
      <c r="B659" s="10"/>
      <c r="C659" s="72"/>
      <c r="D659" s="72"/>
      <c r="E659" s="72"/>
      <c r="F659" s="72"/>
      <c r="G659" s="72"/>
      <c r="H659" s="72"/>
      <c r="I659" s="72"/>
      <c r="J659" s="10"/>
      <c r="K659" s="56"/>
      <c r="L659" s="10"/>
      <c r="M659" s="10"/>
      <c r="N659" s="7" t="s">
        <v>18</v>
      </c>
      <c r="O659" s="10"/>
    </row>
    <row r="660">
      <c r="A660" s="10"/>
      <c r="B660" s="10"/>
      <c r="C660" s="72"/>
      <c r="D660" s="72"/>
      <c r="E660" s="72"/>
      <c r="F660" s="72"/>
      <c r="G660" s="72"/>
      <c r="H660" s="72"/>
      <c r="I660" s="72"/>
      <c r="J660" s="10"/>
      <c r="K660" s="56"/>
      <c r="L660" s="10"/>
      <c r="M660" s="10"/>
      <c r="N660" s="7" t="s">
        <v>18</v>
      </c>
      <c r="O660" s="10"/>
    </row>
    <row r="661">
      <c r="A661" s="10"/>
      <c r="B661" s="10"/>
      <c r="C661" s="72"/>
      <c r="D661" s="72"/>
      <c r="E661" s="72"/>
      <c r="F661" s="72"/>
      <c r="G661" s="72"/>
      <c r="H661" s="72"/>
      <c r="I661" s="72"/>
      <c r="J661" s="10"/>
      <c r="K661" s="56"/>
      <c r="L661" s="10"/>
      <c r="M661" s="10"/>
      <c r="N661" s="7" t="s">
        <v>18</v>
      </c>
      <c r="O661" s="10"/>
    </row>
    <row r="662">
      <c r="A662" s="10"/>
      <c r="B662" s="10"/>
      <c r="C662" s="72"/>
      <c r="D662" s="72"/>
      <c r="E662" s="72"/>
      <c r="F662" s="72"/>
      <c r="G662" s="72"/>
      <c r="H662" s="72"/>
      <c r="I662" s="72"/>
      <c r="J662" s="10"/>
      <c r="K662" s="56"/>
      <c r="L662" s="10"/>
      <c r="M662" s="10"/>
      <c r="N662" s="7" t="s">
        <v>18</v>
      </c>
      <c r="O662" s="10"/>
    </row>
    <row r="663">
      <c r="A663" s="10"/>
      <c r="B663" s="10"/>
      <c r="C663" s="72"/>
      <c r="D663" s="72"/>
      <c r="E663" s="72"/>
      <c r="F663" s="72"/>
      <c r="G663" s="72"/>
      <c r="H663" s="72"/>
      <c r="I663" s="72"/>
      <c r="J663" s="10"/>
      <c r="K663" s="56"/>
      <c r="L663" s="10"/>
      <c r="M663" s="10"/>
      <c r="N663" s="7" t="s">
        <v>18</v>
      </c>
      <c r="O663" s="10"/>
    </row>
    <row r="664">
      <c r="A664" s="10"/>
      <c r="B664" s="10"/>
      <c r="C664" s="72"/>
      <c r="D664" s="72"/>
      <c r="E664" s="72"/>
      <c r="F664" s="72"/>
      <c r="G664" s="72"/>
      <c r="H664" s="72"/>
      <c r="I664" s="72"/>
      <c r="J664" s="10"/>
      <c r="K664" s="56"/>
      <c r="L664" s="10"/>
      <c r="M664" s="10"/>
      <c r="N664" s="7" t="s">
        <v>18</v>
      </c>
      <c r="O664" s="10"/>
    </row>
    <row r="665">
      <c r="A665" s="10"/>
      <c r="B665" s="10"/>
      <c r="C665" s="72"/>
      <c r="D665" s="72"/>
      <c r="E665" s="72"/>
      <c r="F665" s="72"/>
      <c r="G665" s="72"/>
      <c r="H665" s="72"/>
      <c r="I665" s="72"/>
      <c r="J665" s="10"/>
      <c r="K665" s="56"/>
      <c r="L665" s="10"/>
      <c r="M665" s="10"/>
      <c r="N665" s="7" t="s">
        <v>18</v>
      </c>
      <c r="O665" s="10"/>
    </row>
    <row r="666">
      <c r="A666" s="10"/>
      <c r="B666" s="10"/>
      <c r="C666" s="72"/>
      <c r="D666" s="72"/>
      <c r="E666" s="72"/>
      <c r="F666" s="72"/>
      <c r="G666" s="72"/>
      <c r="H666" s="72"/>
      <c r="I666" s="72"/>
      <c r="J666" s="10"/>
      <c r="K666" s="56"/>
      <c r="L666" s="10"/>
      <c r="M666" s="10"/>
      <c r="N666" s="7" t="s">
        <v>18</v>
      </c>
      <c r="O666" s="10"/>
    </row>
    <row r="667">
      <c r="A667" s="10"/>
      <c r="B667" s="10"/>
      <c r="C667" s="72"/>
      <c r="D667" s="72"/>
      <c r="E667" s="72"/>
      <c r="F667" s="72"/>
      <c r="G667" s="72"/>
      <c r="H667" s="72"/>
      <c r="I667" s="72"/>
      <c r="J667" s="10"/>
      <c r="K667" s="56"/>
      <c r="L667" s="10"/>
      <c r="M667" s="10"/>
      <c r="N667" s="7" t="s">
        <v>18</v>
      </c>
      <c r="O667" s="10"/>
    </row>
    <row r="668">
      <c r="A668" s="10"/>
      <c r="B668" s="10"/>
      <c r="C668" s="72"/>
      <c r="D668" s="72"/>
      <c r="E668" s="72"/>
      <c r="F668" s="72"/>
      <c r="G668" s="72"/>
      <c r="H668" s="72"/>
      <c r="I668" s="72"/>
      <c r="J668" s="10"/>
      <c r="K668" s="56"/>
      <c r="L668" s="10"/>
      <c r="M668" s="10"/>
      <c r="N668" s="7" t="s">
        <v>18</v>
      </c>
      <c r="O668" s="10"/>
    </row>
    <row r="669">
      <c r="A669" s="10"/>
      <c r="B669" s="10"/>
      <c r="C669" s="72"/>
      <c r="D669" s="72"/>
      <c r="E669" s="72"/>
      <c r="F669" s="72"/>
      <c r="G669" s="72"/>
      <c r="H669" s="72"/>
      <c r="I669" s="72"/>
      <c r="J669" s="10"/>
      <c r="K669" s="56"/>
      <c r="L669" s="10"/>
      <c r="M669" s="10"/>
      <c r="N669" s="7" t="s">
        <v>18</v>
      </c>
      <c r="O669" s="10"/>
    </row>
    <row r="670">
      <c r="A670" s="10"/>
      <c r="B670" s="10"/>
      <c r="C670" s="72"/>
      <c r="D670" s="72"/>
      <c r="E670" s="72"/>
      <c r="F670" s="72"/>
      <c r="G670" s="72"/>
      <c r="H670" s="72"/>
      <c r="I670" s="72"/>
      <c r="J670" s="10"/>
      <c r="K670" s="56"/>
      <c r="L670" s="10"/>
      <c r="M670" s="10"/>
      <c r="N670" s="7" t="s">
        <v>18</v>
      </c>
      <c r="O670" s="10"/>
    </row>
    <row r="671">
      <c r="A671" s="10"/>
      <c r="B671" s="10"/>
      <c r="C671" s="72"/>
      <c r="D671" s="72"/>
      <c r="E671" s="72"/>
      <c r="F671" s="72"/>
      <c r="G671" s="72"/>
      <c r="H671" s="72"/>
      <c r="I671" s="72"/>
      <c r="J671" s="10"/>
      <c r="K671" s="56"/>
      <c r="L671" s="10"/>
      <c r="M671" s="10"/>
      <c r="N671" s="7" t="s">
        <v>18</v>
      </c>
      <c r="O671" s="10"/>
    </row>
    <row r="672">
      <c r="A672" s="10"/>
      <c r="B672" s="10"/>
      <c r="C672" s="72"/>
      <c r="D672" s="72"/>
      <c r="E672" s="72"/>
      <c r="F672" s="72"/>
      <c r="G672" s="72"/>
      <c r="H672" s="72"/>
      <c r="I672" s="72"/>
      <c r="J672" s="10"/>
      <c r="K672" s="56"/>
      <c r="L672" s="10"/>
      <c r="M672" s="10"/>
      <c r="N672" s="7" t="s">
        <v>18</v>
      </c>
      <c r="O672" s="10"/>
    </row>
    <row r="673">
      <c r="A673" s="10"/>
      <c r="B673" s="10"/>
      <c r="C673" s="72"/>
      <c r="D673" s="72"/>
      <c r="E673" s="72"/>
      <c r="F673" s="72"/>
      <c r="G673" s="72"/>
      <c r="H673" s="72"/>
      <c r="I673" s="72"/>
      <c r="J673" s="10"/>
      <c r="K673" s="56"/>
      <c r="L673" s="10"/>
      <c r="M673" s="10"/>
      <c r="N673" s="7" t="s">
        <v>18</v>
      </c>
      <c r="O673" s="10"/>
    </row>
    <row r="674">
      <c r="A674" s="10"/>
      <c r="B674" s="10"/>
      <c r="C674" s="72"/>
      <c r="D674" s="72"/>
      <c r="E674" s="72"/>
      <c r="F674" s="72"/>
      <c r="G674" s="72"/>
      <c r="H674" s="72"/>
      <c r="I674" s="72"/>
      <c r="J674" s="10"/>
      <c r="K674" s="56"/>
      <c r="L674" s="10"/>
      <c r="M674" s="10"/>
      <c r="N674" s="7" t="s">
        <v>18</v>
      </c>
      <c r="O674" s="10"/>
    </row>
    <row r="675">
      <c r="A675" s="10"/>
      <c r="B675" s="10"/>
      <c r="C675" s="72"/>
      <c r="D675" s="72"/>
      <c r="E675" s="72"/>
      <c r="F675" s="72"/>
      <c r="G675" s="72"/>
      <c r="H675" s="72"/>
      <c r="I675" s="72"/>
      <c r="J675" s="10"/>
      <c r="K675" s="56"/>
      <c r="L675" s="10"/>
      <c r="M675" s="10"/>
      <c r="N675" s="7" t="s">
        <v>18</v>
      </c>
      <c r="O675" s="10"/>
    </row>
    <row r="676">
      <c r="A676" s="10"/>
      <c r="B676" s="10"/>
      <c r="C676" s="72"/>
      <c r="D676" s="72"/>
      <c r="E676" s="72"/>
      <c r="F676" s="72"/>
      <c r="G676" s="72"/>
      <c r="H676" s="72"/>
      <c r="I676" s="72"/>
      <c r="J676" s="10"/>
      <c r="K676" s="56"/>
      <c r="L676" s="10"/>
      <c r="M676" s="10"/>
      <c r="N676" s="7" t="s">
        <v>18</v>
      </c>
      <c r="O676" s="10"/>
    </row>
    <row r="677">
      <c r="A677" s="10"/>
      <c r="B677" s="10"/>
      <c r="C677" s="72"/>
      <c r="D677" s="72"/>
      <c r="E677" s="72"/>
      <c r="F677" s="72"/>
      <c r="G677" s="72"/>
      <c r="H677" s="72"/>
      <c r="I677" s="72"/>
      <c r="J677" s="10"/>
      <c r="K677" s="56"/>
      <c r="L677" s="10"/>
      <c r="M677" s="10"/>
      <c r="N677" s="7" t="s">
        <v>18</v>
      </c>
      <c r="O677" s="10"/>
    </row>
    <row r="678">
      <c r="A678" s="10"/>
      <c r="B678" s="10"/>
      <c r="C678" s="72"/>
      <c r="D678" s="72"/>
      <c r="E678" s="72"/>
      <c r="F678" s="72"/>
      <c r="G678" s="72"/>
      <c r="H678" s="72"/>
      <c r="I678" s="72"/>
      <c r="J678" s="10"/>
      <c r="K678" s="56"/>
      <c r="L678" s="10"/>
      <c r="M678" s="10"/>
      <c r="N678" s="7" t="s">
        <v>18</v>
      </c>
      <c r="O678" s="10"/>
    </row>
    <row r="679">
      <c r="A679" s="10"/>
      <c r="B679" s="10"/>
      <c r="C679" s="72"/>
      <c r="D679" s="72"/>
      <c r="E679" s="72"/>
      <c r="F679" s="72"/>
      <c r="G679" s="72"/>
      <c r="H679" s="72"/>
      <c r="I679" s="72"/>
      <c r="J679" s="10"/>
      <c r="K679" s="56"/>
      <c r="L679" s="10"/>
      <c r="M679" s="10"/>
      <c r="N679" s="7" t="s">
        <v>18</v>
      </c>
      <c r="O679" s="10"/>
    </row>
    <row r="680">
      <c r="A680" s="10"/>
      <c r="B680" s="10"/>
      <c r="C680" s="72"/>
      <c r="D680" s="72"/>
      <c r="E680" s="72"/>
      <c r="F680" s="72"/>
      <c r="G680" s="72"/>
      <c r="H680" s="72"/>
      <c r="I680" s="72"/>
      <c r="J680" s="10"/>
      <c r="K680" s="56"/>
      <c r="L680" s="10"/>
      <c r="M680" s="10"/>
      <c r="N680" s="7" t="s">
        <v>18</v>
      </c>
      <c r="O680" s="10"/>
    </row>
    <row r="681">
      <c r="A681" s="10"/>
      <c r="B681" s="10"/>
      <c r="C681" s="72"/>
      <c r="D681" s="72"/>
      <c r="E681" s="72"/>
      <c r="F681" s="72"/>
      <c r="G681" s="72"/>
      <c r="H681" s="72"/>
      <c r="I681" s="72"/>
      <c r="J681" s="10"/>
      <c r="K681" s="56"/>
      <c r="L681" s="10"/>
      <c r="M681" s="10"/>
      <c r="N681" s="7" t="s">
        <v>18</v>
      </c>
      <c r="O681" s="10"/>
    </row>
    <row r="682">
      <c r="A682" s="10"/>
      <c r="B682" s="10"/>
      <c r="C682" s="72"/>
      <c r="D682" s="72"/>
      <c r="E682" s="72"/>
      <c r="F682" s="72"/>
      <c r="G682" s="72"/>
      <c r="H682" s="72"/>
      <c r="I682" s="72"/>
      <c r="J682" s="10"/>
      <c r="K682" s="56"/>
      <c r="L682" s="10"/>
      <c r="M682" s="10"/>
      <c r="N682" s="7" t="s">
        <v>18</v>
      </c>
      <c r="O682" s="10"/>
    </row>
    <row r="683">
      <c r="A683" s="10"/>
      <c r="B683" s="10"/>
      <c r="C683" s="72"/>
      <c r="D683" s="72"/>
      <c r="E683" s="72"/>
      <c r="F683" s="72"/>
      <c r="G683" s="72"/>
      <c r="H683" s="72"/>
      <c r="I683" s="72"/>
      <c r="J683" s="10"/>
      <c r="K683" s="56"/>
      <c r="L683" s="10"/>
      <c r="M683" s="10"/>
      <c r="N683" s="7" t="s">
        <v>18</v>
      </c>
      <c r="O683" s="10"/>
    </row>
    <row r="684">
      <c r="A684" s="10"/>
      <c r="B684" s="10"/>
      <c r="C684" s="72"/>
      <c r="D684" s="72"/>
      <c r="E684" s="72"/>
      <c r="F684" s="72"/>
      <c r="G684" s="72"/>
      <c r="H684" s="72"/>
      <c r="I684" s="72"/>
      <c r="J684" s="10"/>
      <c r="K684" s="56"/>
      <c r="L684" s="10"/>
      <c r="M684" s="10"/>
      <c r="N684" s="7" t="s">
        <v>18</v>
      </c>
      <c r="O684" s="10"/>
    </row>
    <row r="685">
      <c r="A685" s="10"/>
      <c r="B685" s="10"/>
      <c r="C685" s="72"/>
      <c r="D685" s="72"/>
      <c r="E685" s="72"/>
      <c r="F685" s="72"/>
      <c r="G685" s="72"/>
      <c r="H685" s="72"/>
      <c r="I685" s="72"/>
      <c r="J685" s="10"/>
      <c r="K685" s="56"/>
      <c r="L685" s="10"/>
      <c r="M685" s="10"/>
      <c r="N685" s="7" t="s">
        <v>18</v>
      </c>
      <c r="O685" s="10"/>
    </row>
    <row r="686">
      <c r="A686" s="10"/>
      <c r="B686" s="10"/>
      <c r="C686" s="72"/>
      <c r="D686" s="72"/>
      <c r="E686" s="72"/>
      <c r="F686" s="72"/>
      <c r="G686" s="72"/>
      <c r="H686" s="72"/>
      <c r="I686" s="72"/>
      <c r="J686" s="10"/>
      <c r="K686" s="56"/>
      <c r="L686" s="10"/>
      <c r="M686" s="10"/>
      <c r="N686" s="7" t="s">
        <v>18</v>
      </c>
      <c r="O686" s="10"/>
    </row>
    <row r="687">
      <c r="A687" s="10"/>
      <c r="B687" s="10"/>
      <c r="C687" s="72"/>
      <c r="D687" s="72"/>
      <c r="E687" s="72"/>
      <c r="F687" s="72"/>
      <c r="G687" s="72"/>
      <c r="H687" s="72"/>
      <c r="I687" s="72"/>
      <c r="J687" s="10"/>
      <c r="K687" s="56"/>
      <c r="L687" s="10"/>
      <c r="M687" s="10"/>
      <c r="N687" s="7" t="s">
        <v>18</v>
      </c>
      <c r="O687" s="10"/>
    </row>
    <row r="688">
      <c r="A688" s="10"/>
      <c r="B688" s="10"/>
      <c r="C688" s="72"/>
      <c r="D688" s="72"/>
      <c r="E688" s="72"/>
      <c r="F688" s="72"/>
      <c r="G688" s="72"/>
      <c r="H688" s="72"/>
      <c r="I688" s="72"/>
      <c r="J688" s="10"/>
      <c r="K688" s="56"/>
      <c r="L688" s="10"/>
      <c r="M688" s="10"/>
      <c r="N688" s="7" t="s">
        <v>18</v>
      </c>
      <c r="O688" s="10"/>
    </row>
    <row r="689">
      <c r="A689" s="10"/>
      <c r="B689" s="10"/>
      <c r="C689" s="72"/>
      <c r="D689" s="72"/>
      <c r="E689" s="72"/>
      <c r="F689" s="72"/>
      <c r="G689" s="72"/>
      <c r="H689" s="72"/>
      <c r="I689" s="72"/>
      <c r="J689" s="10"/>
      <c r="K689" s="56"/>
      <c r="L689" s="10"/>
      <c r="M689" s="10"/>
      <c r="N689" s="7" t="s">
        <v>18</v>
      </c>
      <c r="O689" s="10"/>
    </row>
    <row r="690">
      <c r="A690" s="10"/>
      <c r="B690" s="10"/>
      <c r="C690" s="72"/>
      <c r="D690" s="72"/>
      <c r="E690" s="72"/>
      <c r="F690" s="72"/>
      <c r="G690" s="72"/>
      <c r="H690" s="72"/>
      <c r="I690" s="72"/>
      <c r="J690" s="10"/>
      <c r="K690" s="56"/>
      <c r="L690" s="10"/>
      <c r="M690" s="10"/>
      <c r="N690" s="7" t="s">
        <v>18</v>
      </c>
      <c r="O690" s="10"/>
    </row>
    <row r="691">
      <c r="A691" s="10"/>
      <c r="B691" s="10"/>
      <c r="C691" s="72"/>
      <c r="D691" s="72"/>
      <c r="E691" s="72"/>
      <c r="F691" s="72"/>
      <c r="G691" s="72"/>
      <c r="H691" s="72"/>
      <c r="I691" s="72"/>
      <c r="J691" s="10"/>
      <c r="K691" s="56"/>
      <c r="L691" s="10"/>
      <c r="M691" s="10"/>
      <c r="N691" s="7" t="s">
        <v>18</v>
      </c>
      <c r="O691" s="10"/>
    </row>
    <row r="692">
      <c r="A692" s="10"/>
      <c r="B692" s="10"/>
      <c r="C692" s="72"/>
      <c r="D692" s="72"/>
      <c r="E692" s="72"/>
      <c r="F692" s="72"/>
      <c r="G692" s="72"/>
      <c r="H692" s="72"/>
      <c r="I692" s="72"/>
      <c r="J692" s="10"/>
      <c r="K692" s="56"/>
      <c r="L692" s="10"/>
      <c r="M692" s="10"/>
      <c r="N692" s="7" t="s">
        <v>18</v>
      </c>
      <c r="O692" s="10"/>
    </row>
    <row r="693">
      <c r="A693" s="10"/>
      <c r="B693" s="10"/>
      <c r="C693" s="72"/>
      <c r="D693" s="72"/>
      <c r="E693" s="72"/>
      <c r="F693" s="72"/>
      <c r="G693" s="72"/>
      <c r="H693" s="72"/>
      <c r="I693" s="72"/>
      <c r="J693" s="10"/>
      <c r="K693" s="56"/>
      <c r="L693" s="10"/>
      <c r="M693" s="10"/>
      <c r="N693" s="7" t="s">
        <v>18</v>
      </c>
      <c r="O693" s="10"/>
    </row>
    <row r="694">
      <c r="A694" s="10"/>
      <c r="B694" s="10"/>
      <c r="C694" s="72"/>
      <c r="D694" s="72"/>
      <c r="E694" s="72"/>
      <c r="F694" s="72"/>
      <c r="G694" s="72"/>
      <c r="H694" s="72"/>
      <c r="I694" s="72"/>
      <c r="J694" s="10"/>
      <c r="K694" s="56"/>
      <c r="L694" s="10"/>
      <c r="M694" s="10"/>
      <c r="N694" s="7" t="s">
        <v>18</v>
      </c>
      <c r="O694" s="10"/>
    </row>
    <row r="695">
      <c r="A695" s="10"/>
      <c r="B695" s="10"/>
      <c r="C695" s="72"/>
      <c r="D695" s="72"/>
      <c r="E695" s="72"/>
      <c r="F695" s="72"/>
      <c r="G695" s="72"/>
      <c r="H695" s="72"/>
      <c r="I695" s="72"/>
      <c r="J695" s="10"/>
      <c r="K695" s="56"/>
      <c r="L695" s="10"/>
      <c r="M695" s="10"/>
      <c r="N695" s="7" t="s">
        <v>18</v>
      </c>
      <c r="O695" s="10"/>
    </row>
    <row r="696">
      <c r="A696" s="10"/>
      <c r="B696" s="10"/>
      <c r="C696" s="72"/>
      <c r="D696" s="72"/>
      <c r="E696" s="72"/>
      <c r="F696" s="72"/>
      <c r="G696" s="72"/>
      <c r="H696" s="72"/>
      <c r="I696" s="72"/>
      <c r="J696" s="10"/>
      <c r="K696" s="56"/>
      <c r="L696" s="10"/>
      <c r="M696" s="10"/>
      <c r="N696" s="7" t="s">
        <v>18</v>
      </c>
      <c r="O696" s="10"/>
    </row>
    <row r="697">
      <c r="A697" s="10"/>
      <c r="B697" s="10"/>
      <c r="C697" s="72"/>
      <c r="D697" s="72"/>
      <c r="E697" s="72"/>
      <c r="F697" s="72"/>
      <c r="G697" s="72"/>
      <c r="H697" s="72"/>
      <c r="I697" s="72"/>
      <c r="J697" s="10"/>
      <c r="K697" s="56"/>
      <c r="L697" s="10"/>
      <c r="M697" s="10"/>
      <c r="N697" s="7" t="s">
        <v>18</v>
      </c>
      <c r="O697" s="10"/>
    </row>
    <row r="698">
      <c r="A698" s="10"/>
      <c r="B698" s="10"/>
      <c r="C698" s="72"/>
      <c r="D698" s="72"/>
      <c r="E698" s="72"/>
      <c r="F698" s="72"/>
      <c r="G698" s="72"/>
      <c r="H698" s="72"/>
      <c r="I698" s="72"/>
      <c r="J698" s="10"/>
      <c r="K698" s="56"/>
      <c r="L698" s="10"/>
      <c r="M698" s="10"/>
      <c r="N698" s="7" t="s">
        <v>18</v>
      </c>
      <c r="O698" s="10"/>
    </row>
    <row r="699">
      <c r="A699" s="10"/>
      <c r="B699" s="10"/>
      <c r="C699" s="72"/>
      <c r="D699" s="72"/>
      <c r="E699" s="72"/>
      <c r="F699" s="72"/>
      <c r="G699" s="72"/>
      <c r="H699" s="72"/>
      <c r="I699" s="72"/>
      <c r="J699" s="10"/>
      <c r="K699" s="56"/>
      <c r="L699" s="10"/>
      <c r="M699" s="10"/>
      <c r="N699" s="7" t="s">
        <v>18</v>
      </c>
      <c r="O699" s="10"/>
    </row>
    <row r="700">
      <c r="A700" s="10"/>
      <c r="B700" s="10"/>
      <c r="C700" s="72"/>
      <c r="D700" s="72"/>
      <c r="E700" s="72"/>
      <c r="F700" s="72"/>
      <c r="G700" s="72"/>
      <c r="H700" s="72"/>
      <c r="I700" s="72"/>
      <c r="J700" s="10"/>
      <c r="K700" s="56"/>
      <c r="L700" s="10"/>
      <c r="M700" s="10"/>
      <c r="N700" s="7" t="s">
        <v>18</v>
      </c>
      <c r="O700" s="10"/>
    </row>
    <row r="701">
      <c r="A701" s="10"/>
      <c r="B701" s="10"/>
      <c r="C701" s="72"/>
      <c r="D701" s="72"/>
      <c r="E701" s="72"/>
      <c r="F701" s="72"/>
      <c r="G701" s="72"/>
      <c r="H701" s="72"/>
      <c r="I701" s="72"/>
      <c r="J701" s="10"/>
      <c r="K701" s="56"/>
      <c r="L701" s="10"/>
      <c r="M701" s="10"/>
      <c r="N701" s="7" t="s">
        <v>18</v>
      </c>
      <c r="O701" s="10"/>
    </row>
    <row r="702">
      <c r="A702" s="10"/>
      <c r="B702" s="10"/>
      <c r="C702" s="72"/>
      <c r="D702" s="72"/>
      <c r="E702" s="72"/>
      <c r="F702" s="72"/>
      <c r="G702" s="72"/>
      <c r="H702" s="72"/>
      <c r="I702" s="72"/>
      <c r="J702" s="10"/>
      <c r="K702" s="56"/>
      <c r="L702" s="10"/>
      <c r="M702" s="10"/>
      <c r="N702" s="7" t="s">
        <v>18</v>
      </c>
      <c r="O702" s="10"/>
    </row>
    <row r="703">
      <c r="A703" s="10"/>
      <c r="B703" s="10"/>
      <c r="C703" s="72"/>
      <c r="D703" s="72"/>
      <c r="E703" s="72"/>
      <c r="F703" s="72"/>
      <c r="G703" s="72"/>
      <c r="H703" s="72"/>
      <c r="I703" s="72"/>
      <c r="J703" s="10"/>
      <c r="K703" s="56"/>
      <c r="L703" s="10"/>
      <c r="M703" s="10"/>
      <c r="N703" s="7" t="s">
        <v>18</v>
      </c>
      <c r="O703" s="10"/>
    </row>
    <row r="704">
      <c r="A704" s="10"/>
      <c r="B704" s="10"/>
      <c r="C704" s="72"/>
      <c r="D704" s="72"/>
      <c r="E704" s="72"/>
      <c r="F704" s="72"/>
      <c r="G704" s="72"/>
      <c r="H704" s="72"/>
      <c r="I704" s="72"/>
      <c r="J704" s="10"/>
      <c r="K704" s="56"/>
      <c r="L704" s="10"/>
      <c r="M704" s="10"/>
      <c r="N704" s="7" t="s">
        <v>18</v>
      </c>
      <c r="O704" s="10"/>
    </row>
    <row r="705">
      <c r="A705" s="10"/>
      <c r="B705" s="10"/>
      <c r="C705" s="72"/>
      <c r="D705" s="72"/>
      <c r="E705" s="72"/>
      <c r="F705" s="72"/>
      <c r="G705" s="72"/>
      <c r="H705" s="72"/>
      <c r="I705" s="72"/>
      <c r="J705" s="10"/>
      <c r="K705" s="56"/>
      <c r="L705" s="10"/>
      <c r="M705" s="10"/>
      <c r="N705" s="7" t="s">
        <v>18</v>
      </c>
      <c r="O705" s="10"/>
    </row>
    <row r="706">
      <c r="A706" s="10"/>
      <c r="B706" s="10"/>
      <c r="C706" s="72"/>
      <c r="D706" s="72"/>
      <c r="E706" s="72"/>
      <c r="F706" s="72"/>
      <c r="G706" s="72"/>
      <c r="H706" s="72"/>
      <c r="I706" s="72"/>
      <c r="J706" s="10"/>
      <c r="K706" s="56"/>
      <c r="L706" s="10"/>
      <c r="M706" s="10"/>
      <c r="N706" s="7" t="s">
        <v>18</v>
      </c>
      <c r="O706" s="10"/>
    </row>
    <row r="707">
      <c r="A707" s="10"/>
      <c r="B707" s="10"/>
      <c r="C707" s="72"/>
      <c r="D707" s="72"/>
      <c r="E707" s="72"/>
      <c r="F707" s="72"/>
      <c r="G707" s="72"/>
      <c r="H707" s="72"/>
      <c r="I707" s="72"/>
      <c r="J707" s="10"/>
      <c r="K707" s="56"/>
      <c r="L707" s="10"/>
      <c r="M707" s="10"/>
      <c r="N707" s="7" t="s">
        <v>18</v>
      </c>
      <c r="O707" s="10"/>
    </row>
    <row r="708">
      <c r="A708" s="10"/>
      <c r="B708" s="10"/>
      <c r="C708" s="72"/>
      <c r="D708" s="72"/>
      <c r="E708" s="72"/>
      <c r="F708" s="72"/>
      <c r="G708" s="72"/>
      <c r="H708" s="72"/>
      <c r="I708" s="72"/>
      <c r="J708" s="10"/>
      <c r="K708" s="56"/>
      <c r="L708" s="10"/>
      <c r="M708" s="10"/>
      <c r="N708" s="7" t="s">
        <v>18</v>
      </c>
      <c r="O708" s="10"/>
    </row>
    <row r="709">
      <c r="A709" s="10"/>
      <c r="B709" s="10"/>
      <c r="C709" s="72"/>
      <c r="D709" s="72"/>
      <c r="E709" s="72"/>
      <c r="F709" s="72"/>
      <c r="G709" s="72"/>
      <c r="H709" s="72"/>
      <c r="I709" s="72"/>
      <c r="J709" s="10"/>
      <c r="K709" s="56"/>
      <c r="L709" s="10"/>
      <c r="M709" s="10"/>
      <c r="N709" s="7" t="s">
        <v>18</v>
      </c>
      <c r="O709" s="10"/>
    </row>
  </sheetData>
  <mergeCells count="5">
    <mergeCell ref="P2:P709"/>
    <mergeCell ref="Q2:R2"/>
    <mergeCell ref="T2:U2"/>
    <mergeCell ref="S3:S12"/>
    <mergeCell ref="Q13:U709"/>
  </mergeCells>
  <conditionalFormatting sqref="N2:N709">
    <cfRule type="cellIs" dxfId="0" priority="1" operator="equal">
      <formula>"PENDENTE"</formula>
    </cfRule>
  </conditionalFormatting>
  <conditionalFormatting sqref="N2:N709">
    <cfRule type="cellIs" dxfId="1" priority="2" operator="equal">
      <formula>"PRIORIDADE"</formula>
    </cfRule>
  </conditionalFormatting>
  <conditionalFormatting sqref="N2:N709">
    <cfRule type="cellIs" dxfId="2" priority="3" operator="equal">
      <formula>"PRIORIDADE TOTAL"</formula>
    </cfRule>
  </conditionalFormatting>
  <conditionalFormatting sqref="N2:N709">
    <cfRule type="containsText" dxfId="3" priority="4" operator="containsText" text="ANÁLISE">
      <formula>NOT(ISERROR(SEARCH(("ANÁLISE"),(N2))))</formula>
    </cfRule>
  </conditionalFormatting>
  <conditionalFormatting sqref="N2:N709">
    <cfRule type="containsText" dxfId="4" priority="5" operator="containsText" text="VERIFICADO">
      <formula>NOT(ISERROR(SEARCH(("VERIFICADO"),(N2))))</formula>
    </cfRule>
  </conditionalFormatting>
  <conditionalFormatting sqref="N2:N709">
    <cfRule type="containsText" dxfId="5" priority="6" operator="containsText" text="APREENDIDO">
      <formula>NOT(ISERROR(SEARCH(("APREENDIDO"),(N2))))</formula>
    </cfRule>
  </conditionalFormatting>
  <conditionalFormatting sqref="N2:N709">
    <cfRule type="containsText" dxfId="6" priority="7" operator="containsText" text="APROVADO">
      <formula>NOT(ISERROR(SEARCH(("APROVADO"),(N2))))</formula>
    </cfRule>
  </conditionalFormatting>
  <conditionalFormatting sqref="N2:N709">
    <cfRule type="containsText" dxfId="7" priority="8" operator="containsText" text="QUITADO">
      <formula>NOT(ISERROR(SEARCH(("QUITADO"),(N2))))</formula>
    </cfRule>
  </conditionalFormatting>
  <conditionalFormatting sqref="N2:N709">
    <cfRule type="containsText" dxfId="8" priority="9" operator="containsText" text="OUTROS ACORDOS">
      <formula>NOT(ISERROR(SEARCH(("OUTROS ACORDOS"),(N2))))</formula>
    </cfRule>
  </conditionalFormatting>
  <conditionalFormatting sqref="N2:N709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709">
      <formula1>"PENDENTE,PRIORIDADE,PRIORIDADE TOTAL,VERIFICADO,ANÁLISE,APROVADO,QUITADO,APREENDIDO,CANCELADO,OUTROS ACORDOS"</formula1>
    </dataValidation>
    <dataValidation type="list" allowBlank="1" showErrorMessage="1" sqref="I2:I650">
      <formula1>"BRADESCO,BV FINANCEIRA,CREDITAS,GMAC,HYUNDAI,ITAÚ,OMNI S.A.,PANAMERICANO,PSA,RCI,RENNER,SAFRA,SANTANA,SANTANDER,TOYOTA,VOLKSWAGEN"</formula1>
    </dataValidation>
    <dataValidation type="list" allowBlank="1" showErrorMessage="1" sqref="L2:L709">
      <formula1>"LIGAÇÃO,WPP,SEM SUCESSO"</formula1>
    </dataValidation>
    <dataValidation type="list" allowBlank="1" showErrorMessage="1" sqref="D2:D649">
      <formula1>"BELO HORIZONTE,BLUMENAU,BRUSQUE,CAMPO GRANDE,CASCÁVEL,CHAPECÓ,CRICIÚMA,CURITIBA,FLORIANOPOLIS,GUARAPUAVA,ITAJAI,JARAGUA DO SUL,JOINVILLE,LONDRINA,MARINGÁ,PALHOÇA,PATO BRANCO,PONTA GROSSA,RIO DO SUL,SANTA LUZIA,SÃO JOSE,SISTEMA ANTIGO,AMERICANA,BAURU,CAMPI"&amp;"NAS,CARUARU,FORTALEZA,JOÃO PESSOA,LIMEIRA,MACEIO,MARINGA,MIRASSOL,OLINDA,OSASCO,PALMAS,PAU DE LIMA,PIRACICABA,RIBEIRÃO PRETO,SALVADOR,SJRP,SÃO PAULO,SOROCABA,UBERLANDIA,FRANCA,ARARAQUARA,FEIRA DE SANTANA"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8" max="8" width="11.88"/>
    <col customWidth="1" min="9" max="9" width="16.25"/>
    <col customWidth="1" min="10" max="10" width="9.5"/>
    <col customWidth="1" min="11" max="11" width="17.63"/>
    <col customWidth="1" min="12" max="12" width="16.5"/>
    <col customWidth="1" min="13" max="13" width="18.13"/>
    <col customWidth="1" min="14" max="14" width="19.0"/>
    <col customWidth="1" min="15" max="15" width="24.0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50" t="s">
        <v>5</v>
      </c>
      <c r="G1" s="4" t="s">
        <v>6</v>
      </c>
      <c r="H1" s="50" t="s">
        <v>5</v>
      </c>
      <c r="I1" s="2" t="s">
        <v>7</v>
      </c>
      <c r="J1" s="4" t="s">
        <v>8</v>
      </c>
      <c r="K1" s="4" t="s">
        <v>9</v>
      </c>
      <c r="L1" s="4" t="s">
        <v>10</v>
      </c>
      <c r="M1" s="2" t="s">
        <v>11</v>
      </c>
      <c r="N1" s="50" t="s">
        <v>12</v>
      </c>
      <c r="O1" s="4" t="s">
        <v>13</v>
      </c>
      <c r="P1" s="5"/>
      <c r="Q1" s="5"/>
      <c r="R1" s="5"/>
      <c r="S1" s="5"/>
      <c r="T1" s="5"/>
      <c r="U1" s="5"/>
    </row>
    <row r="2" ht="15.75" customHeight="1">
      <c r="A2" s="6">
        <v>45702.0</v>
      </c>
      <c r="B2" s="6">
        <v>45706.0</v>
      </c>
      <c r="C2" s="7">
        <v>161063.0</v>
      </c>
      <c r="D2" s="7" t="s">
        <v>43</v>
      </c>
      <c r="E2" s="6">
        <v>45017.0</v>
      </c>
      <c r="F2" s="52">
        <f t="shared" ref="F2:F113" si="1">DATEDIF(E2,TODAY(),"M")</f>
        <v>22</v>
      </c>
      <c r="G2" s="9">
        <v>45041.0</v>
      </c>
      <c r="H2" s="52">
        <f t="shared" ref="H2:H113" si="2">DATEDIF(G2,TODAY(),"M")</f>
        <v>21</v>
      </c>
      <c r="I2" s="7" t="s">
        <v>60</v>
      </c>
      <c r="J2" s="7" t="s">
        <v>203</v>
      </c>
      <c r="K2" s="75">
        <v>30000.0</v>
      </c>
      <c r="L2" s="7"/>
      <c r="M2" s="6">
        <v>45702.0</v>
      </c>
      <c r="N2" s="7" t="s">
        <v>22</v>
      </c>
      <c r="O2" s="7" t="s">
        <v>204</v>
      </c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>
        <v>45705.0</v>
      </c>
      <c r="B3" s="6"/>
      <c r="C3" s="7">
        <v>198284.0</v>
      </c>
      <c r="D3" s="7" t="s">
        <v>43</v>
      </c>
      <c r="E3" s="6">
        <v>45231.0</v>
      </c>
      <c r="F3" s="52">
        <f t="shared" si="1"/>
        <v>15</v>
      </c>
      <c r="G3" s="6">
        <v>45303.0</v>
      </c>
      <c r="H3" s="52">
        <f t="shared" si="2"/>
        <v>13</v>
      </c>
      <c r="I3" s="7" t="s">
        <v>44</v>
      </c>
      <c r="J3" s="7">
        <v>120.0</v>
      </c>
      <c r="K3" s="7">
        <v>0.0</v>
      </c>
      <c r="L3" s="7" t="s">
        <v>66</v>
      </c>
      <c r="M3" s="9">
        <v>45706.0</v>
      </c>
      <c r="N3" s="7" t="s">
        <v>22</v>
      </c>
      <c r="O3" s="7" t="s">
        <v>149</v>
      </c>
      <c r="Q3" s="16" t="s">
        <v>16</v>
      </c>
      <c r="R3" s="17">
        <f>COUNTIFS(N:N,"VERIFICADO",B:B,S2)</f>
        <v>8</v>
      </c>
      <c r="S3" s="18"/>
      <c r="T3" s="16" t="s">
        <v>16</v>
      </c>
      <c r="U3" s="17">
        <f>COUNTIFS(N:N,"VERIFICADO")</f>
        <v>18</v>
      </c>
    </row>
    <row r="4" ht="15.75" customHeight="1">
      <c r="A4" s="6">
        <v>45705.0</v>
      </c>
      <c r="B4" s="6"/>
      <c r="C4" s="7">
        <v>237621.0</v>
      </c>
      <c r="D4" s="7" t="s">
        <v>43</v>
      </c>
      <c r="E4" s="6">
        <v>45566.0</v>
      </c>
      <c r="F4" s="52">
        <f t="shared" si="1"/>
        <v>4</v>
      </c>
      <c r="G4" s="6">
        <v>45647.0</v>
      </c>
      <c r="H4" s="52">
        <f t="shared" si="2"/>
        <v>1</v>
      </c>
      <c r="I4" s="7" t="s">
        <v>69</v>
      </c>
      <c r="J4" s="7" t="s">
        <v>205</v>
      </c>
      <c r="K4" s="10"/>
      <c r="L4" s="7"/>
      <c r="M4" s="10"/>
      <c r="N4" s="7" t="s">
        <v>24</v>
      </c>
      <c r="O4" s="10"/>
      <c r="Q4" s="16" t="s">
        <v>17</v>
      </c>
      <c r="R4" s="17">
        <f>COUNTIFS(N:N,"análise",B:B,S2)</f>
        <v>3</v>
      </c>
      <c r="S4" s="19"/>
      <c r="T4" s="16" t="s">
        <v>17</v>
      </c>
      <c r="U4" s="17">
        <f>COUNTIFS(N:N,"ANÁLISE")</f>
        <v>8</v>
      </c>
    </row>
    <row r="5" ht="15.75" customHeight="1">
      <c r="A5" s="6">
        <v>45705.0</v>
      </c>
      <c r="B5" s="6"/>
      <c r="C5" s="7">
        <v>206278.0</v>
      </c>
      <c r="D5" s="7" t="s">
        <v>54</v>
      </c>
      <c r="E5" s="6">
        <v>45323.0</v>
      </c>
      <c r="F5" s="52">
        <f t="shared" si="1"/>
        <v>12</v>
      </c>
      <c r="G5" s="6">
        <v>45364.0</v>
      </c>
      <c r="H5" s="52">
        <f t="shared" si="2"/>
        <v>11</v>
      </c>
      <c r="I5" s="7" t="s">
        <v>44</v>
      </c>
      <c r="J5" s="7" t="s">
        <v>206</v>
      </c>
      <c r="K5" s="10"/>
      <c r="L5" s="10"/>
      <c r="M5" s="6">
        <v>45328.0</v>
      </c>
      <c r="N5" s="7" t="s">
        <v>18</v>
      </c>
      <c r="O5" s="10"/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644</v>
      </c>
    </row>
    <row r="6" ht="15.75" customHeight="1">
      <c r="A6" s="6">
        <v>45705.0</v>
      </c>
      <c r="B6" s="6"/>
      <c r="C6" s="7">
        <v>164288.0</v>
      </c>
      <c r="D6" s="7" t="s">
        <v>54</v>
      </c>
      <c r="E6" s="6">
        <v>44986.0</v>
      </c>
      <c r="F6" s="52">
        <f t="shared" si="1"/>
        <v>23</v>
      </c>
      <c r="G6" s="6">
        <v>45005.0</v>
      </c>
      <c r="H6" s="52">
        <f t="shared" si="2"/>
        <v>22</v>
      </c>
      <c r="I6" s="7" t="s">
        <v>69</v>
      </c>
      <c r="J6" s="7">
        <v>314.0</v>
      </c>
      <c r="K6" s="10"/>
      <c r="L6" s="10"/>
      <c r="M6" s="6">
        <v>45695.0</v>
      </c>
      <c r="N6" s="7" t="s">
        <v>18</v>
      </c>
      <c r="O6" s="10"/>
      <c r="Q6" s="16" t="s">
        <v>19</v>
      </c>
      <c r="R6" s="17">
        <f>COUNTIFS(N:N,"prioridade",B:B,S2)</f>
        <v>0</v>
      </c>
      <c r="S6" s="19"/>
      <c r="T6" s="16" t="s">
        <v>19</v>
      </c>
      <c r="U6" s="17">
        <f>COUNTIFS(N:N,"PRIORIDADE")</f>
        <v>19</v>
      </c>
    </row>
    <row r="7" ht="15.75" customHeight="1">
      <c r="A7" s="6">
        <v>45705.0</v>
      </c>
      <c r="B7" s="6"/>
      <c r="C7" s="7">
        <v>208569.0</v>
      </c>
      <c r="D7" s="7" t="s">
        <v>54</v>
      </c>
      <c r="E7" s="6">
        <v>44348.0</v>
      </c>
      <c r="F7" s="52">
        <f t="shared" si="1"/>
        <v>44</v>
      </c>
      <c r="G7" s="9">
        <v>45384.0</v>
      </c>
      <c r="H7" s="52">
        <f t="shared" si="2"/>
        <v>10</v>
      </c>
      <c r="I7" s="7" t="s">
        <v>56</v>
      </c>
      <c r="J7" s="7">
        <v>517.0</v>
      </c>
      <c r="K7" s="10"/>
      <c r="L7" s="10"/>
      <c r="M7" s="6">
        <v>45688.0</v>
      </c>
      <c r="N7" s="7" t="s">
        <v>18</v>
      </c>
      <c r="O7" s="10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0</v>
      </c>
    </row>
    <row r="8" ht="15.75" customHeight="1">
      <c r="A8" s="6">
        <v>45705.0</v>
      </c>
      <c r="B8" s="6"/>
      <c r="C8" s="7">
        <v>215548.0</v>
      </c>
      <c r="D8" s="7" t="s">
        <v>54</v>
      </c>
      <c r="E8" s="67">
        <v>45292.0</v>
      </c>
      <c r="F8" s="52">
        <f t="shared" si="1"/>
        <v>13</v>
      </c>
      <c r="G8" s="67">
        <v>45440.0</v>
      </c>
      <c r="H8" s="52">
        <f t="shared" si="2"/>
        <v>8</v>
      </c>
      <c r="I8" s="7" t="s">
        <v>57</v>
      </c>
      <c r="J8" s="7">
        <v>301.0</v>
      </c>
      <c r="K8" s="10"/>
      <c r="L8" s="10"/>
      <c r="M8" s="6">
        <v>45544.0</v>
      </c>
      <c r="N8" s="7" t="s">
        <v>18</v>
      </c>
      <c r="O8" s="10"/>
      <c r="Q8" s="16" t="s">
        <v>21</v>
      </c>
      <c r="R8" s="17">
        <f>COUNTIFS(N:N,"aprovado",B:B,S2)</f>
        <v>4</v>
      </c>
      <c r="S8" s="19"/>
      <c r="T8" s="16" t="s">
        <v>21</v>
      </c>
      <c r="U8" s="17">
        <f>COUNTIFS(N:N,"APROVADO")</f>
        <v>6</v>
      </c>
    </row>
    <row r="9" ht="15.75" customHeight="1">
      <c r="A9" s="6">
        <v>45694.0</v>
      </c>
      <c r="B9" s="6">
        <v>45706.0</v>
      </c>
      <c r="C9" s="7">
        <v>195863.0</v>
      </c>
      <c r="D9" s="7" t="s">
        <v>54</v>
      </c>
      <c r="E9" s="6">
        <v>45383.0</v>
      </c>
      <c r="F9" s="52">
        <f t="shared" si="1"/>
        <v>10</v>
      </c>
      <c r="G9" s="9">
        <v>45399.0</v>
      </c>
      <c r="H9" s="52">
        <f t="shared" si="2"/>
        <v>10</v>
      </c>
      <c r="I9" s="7" t="s">
        <v>57</v>
      </c>
      <c r="J9" s="7">
        <v>307.0</v>
      </c>
      <c r="K9" s="75">
        <v>9000.0</v>
      </c>
      <c r="L9" s="10"/>
      <c r="M9" s="6">
        <v>45706.0</v>
      </c>
      <c r="N9" s="7" t="s">
        <v>16</v>
      </c>
      <c r="O9" s="10"/>
      <c r="Q9" s="21" t="s">
        <v>22</v>
      </c>
      <c r="R9" s="17">
        <f>COUNTIFS(N:N,"quitado",B:B,S2)</f>
        <v>2</v>
      </c>
      <c r="S9" s="19"/>
      <c r="T9" s="21" t="s">
        <v>22</v>
      </c>
      <c r="U9" s="17">
        <f>COUNTIFS(N:N,"QUITADO")</f>
        <v>8</v>
      </c>
    </row>
    <row r="10" ht="15.75" customHeight="1">
      <c r="A10" s="6">
        <v>45705.0</v>
      </c>
      <c r="B10" s="6"/>
      <c r="C10" s="7">
        <v>174654.0</v>
      </c>
      <c r="D10" s="7" t="s">
        <v>54</v>
      </c>
      <c r="E10" s="6">
        <v>45413.0</v>
      </c>
      <c r="F10" s="52">
        <f t="shared" si="1"/>
        <v>9</v>
      </c>
      <c r="G10" s="6">
        <v>45448.0</v>
      </c>
      <c r="H10" s="52">
        <f t="shared" si="2"/>
        <v>8</v>
      </c>
      <c r="I10" s="7" t="s">
        <v>70</v>
      </c>
      <c r="J10" s="7">
        <v>1002.0</v>
      </c>
      <c r="K10" s="10"/>
      <c r="L10" s="10"/>
      <c r="M10" s="6">
        <v>45678.0</v>
      </c>
      <c r="N10" s="7" t="s">
        <v>18</v>
      </c>
      <c r="O10" s="10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1</v>
      </c>
    </row>
    <row r="11" ht="15.75" customHeight="1">
      <c r="A11" s="6">
        <v>45705.0</v>
      </c>
      <c r="B11" s="6"/>
      <c r="C11" s="7">
        <v>215104.0</v>
      </c>
      <c r="D11" s="7" t="s">
        <v>54</v>
      </c>
      <c r="E11" s="6">
        <v>45413.0</v>
      </c>
      <c r="F11" s="52">
        <f t="shared" si="1"/>
        <v>9</v>
      </c>
      <c r="G11" s="6">
        <v>45432.0</v>
      </c>
      <c r="H11" s="52">
        <f t="shared" si="2"/>
        <v>8</v>
      </c>
      <c r="I11" s="7" t="s">
        <v>60</v>
      </c>
      <c r="J11" s="7" t="s">
        <v>7</v>
      </c>
      <c r="K11" s="10"/>
      <c r="L11" s="10"/>
      <c r="M11" s="6">
        <v>45565.0</v>
      </c>
      <c r="N11" s="7" t="s">
        <v>18</v>
      </c>
      <c r="O11" s="10"/>
      <c r="Q11" s="16" t="s">
        <v>24</v>
      </c>
      <c r="R11" s="17">
        <f>COUNTIFS(N:N,"cancelado",B:B,S2)</f>
        <v>0</v>
      </c>
      <c r="S11" s="19"/>
      <c r="T11" s="16" t="s">
        <v>24</v>
      </c>
      <c r="U11" s="17">
        <f>COUNTIFS(N:N,"CANCELADO")</f>
        <v>5</v>
      </c>
    </row>
    <row r="12" ht="15.75" customHeight="1">
      <c r="A12" s="6">
        <v>45705.0</v>
      </c>
      <c r="B12" s="6">
        <v>45706.0</v>
      </c>
      <c r="C12" s="7">
        <v>227860.0</v>
      </c>
      <c r="D12" s="7" t="s">
        <v>54</v>
      </c>
      <c r="E12" s="6">
        <v>45474.0</v>
      </c>
      <c r="F12" s="52">
        <f t="shared" si="1"/>
        <v>7</v>
      </c>
      <c r="G12" s="6">
        <v>45560.0</v>
      </c>
      <c r="H12" s="52">
        <f t="shared" si="2"/>
        <v>4</v>
      </c>
      <c r="I12" s="7" t="s">
        <v>57</v>
      </c>
      <c r="J12" s="7">
        <v>301.0</v>
      </c>
      <c r="K12" s="75">
        <v>5000.0</v>
      </c>
      <c r="L12" s="10"/>
      <c r="M12" s="6">
        <v>45706.0</v>
      </c>
      <c r="N12" s="7" t="s">
        <v>16</v>
      </c>
      <c r="O12" s="10"/>
      <c r="Q12" s="22" t="s">
        <v>25</v>
      </c>
      <c r="R12" s="23">
        <f>SUM(R3,R4,R8,R9)</f>
        <v>17</v>
      </c>
      <c r="S12" s="24"/>
      <c r="T12" s="22" t="s">
        <v>25</v>
      </c>
      <c r="U12" s="23">
        <f>SUM(U3:U11)</f>
        <v>709</v>
      </c>
    </row>
    <row r="13">
      <c r="A13" s="6">
        <v>45705.0</v>
      </c>
      <c r="B13" s="10"/>
      <c r="C13" s="7">
        <v>216265.0</v>
      </c>
      <c r="D13" s="7" t="s">
        <v>54</v>
      </c>
      <c r="E13" s="6">
        <v>45413.0</v>
      </c>
      <c r="F13" s="52">
        <f t="shared" si="1"/>
        <v>9</v>
      </c>
      <c r="G13" s="6">
        <v>45444.0</v>
      </c>
      <c r="H13" s="52">
        <f t="shared" si="2"/>
        <v>8</v>
      </c>
      <c r="I13" s="7" t="s">
        <v>60</v>
      </c>
      <c r="J13" s="7" t="s">
        <v>207</v>
      </c>
      <c r="K13" s="10"/>
      <c r="L13" s="10"/>
      <c r="M13" s="6">
        <v>45568.0</v>
      </c>
      <c r="N13" s="7" t="s">
        <v>18</v>
      </c>
      <c r="O13" s="10"/>
      <c r="Q13" s="25"/>
    </row>
    <row r="14">
      <c r="A14" s="6">
        <v>45705.0</v>
      </c>
      <c r="B14" s="10"/>
      <c r="C14" s="7">
        <v>237160.0</v>
      </c>
      <c r="D14" s="7" t="s">
        <v>54</v>
      </c>
      <c r="E14" s="6">
        <v>45505.0</v>
      </c>
      <c r="F14" s="52">
        <f t="shared" si="1"/>
        <v>6</v>
      </c>
      <c r="G14" s="9">
        <v>45642.0</v>
      </c>
      <c r="H14" s="52">
        <f t="shared" si="2"/>
        <v>2</v>
      </c>
      <c r="I14" s="7" t="s">
        <v>69</v>
      </c>
      <c r="J14" s="7" t="s">
        <v>7</v>
      </c>
      <c r="K14" s="10"/>
      <c r="L14" s="10"/>
      <c r="M14" s="10"/>
      <c r="N14" s="7" t="s">
        <v>18</v>
      </c>
      <c r="O14" s="10"/>
    </row>
    <row r="15">
      <c r="A15" s="6">
        <v>45705.0</v>
      </c>
      <c r="B15" s="10"/>
      <c r="C15" s="7">
        <v>228271.0</v>
      </c>
      <c r="D15" s="7" t="s">
        <v>54</v>
      </c>
      <c r="E15" s="6">
        <v>45536.0</v>
      </c>
      <c r="F15" s="52">
        <f t="shared" si="1"/>
        <v>5</v>
      </c>
      <c r="G15" s="6">
        <v>45552.0</v>
      </c>
      <c r="H15" s="52">
        <f t="shared" si="2"/>
        <v>5</v>
      </c>
      <c r="I15" s="7" t="s">
        <v>69</v>
      </c>
      <c r="J15" s="7" t="s">
        <v>7</v>
      </c>
      <c r="K15" s="10"/>
      <c r="L15" s="10"/>
      <c r="M15" s="10"/>
      <c r="N15" s="7" t="s">
        <v>18</v>
      </c>
      <c r="O15" s="10"/>
    </row>
    <row r="16">
      <c r="A16" s="6">
        <v>45705.0</v>
      </c>
      <c r="B16" s="10"/>
      <c r="C16" s="7">
        <v>186053.0</v>
      </c>
      <c r="D16" s="7" t="s">
        <v>64</v>
      </c>
      <c r="E16" s="6">
        <v>45078.0</v>
      </c>
      <c r="F16" s="52">
        <f t="shared" si="1"/>
        <v>20</v>
      </c>
      <c r="G16" s="6">
        <v>45187.0</v>
      </c>
      <c r="H16" s="52">
        <f t="shared" si="2"/>
        <v>17</v>
      </c>
      <c r="I16" s="7" t="s">
        <v>57</v>
      </c>
      <c r="J16" s="7">
        <v>306.0</v>
      </c>
      <c r="K16" s="10"/>
      <c r="L16" s="10"/>
      <c r="M16" s="6">
        <v>45571.0</v>
      </c>
      <c r="N16" s="7" t="s">
        <v>18</v>
      </c>
      <c r="O16" s="10"/>
    </row>
    <row r="17">
      <c r="A17" s="6">
        <v>45705.0</v>
      </c>
      <c r="B17" s="10"/>
      <c r="C17" s="7">
        <v>217249.0</v>
      </c>
      <c r="D17" s="7" t="s">
        <v>64</v>
      </c>
      <c r="E17" s="6">
        <v>45200.0</v>
      </c>
      <c r="F17" s="52">
        <f t="shared" si="1"/>
        <v>16</v>
      </c>
      <c r="G17" s="6">
        <v>45463.0</v>
      </c>
      <c r="H17" s="52">
        <f t="shared" si="2"/>
        <v>7</v>
      </c>
      <c r="I17" s="7" t="s">
        <v>56</v>
      </c>
      <c r="J17" s="7"/>
      <c r="K17" s="10"/>
      <c r="L17" s="10"/>
      <c r="M17" s="6">
        <v>45632.0</v>
      </c>
      <c r="N17" s="7" t="s">
        <v>18</v>
      </c>
      <c r="O17" s="10"/>
    </row>
    <row r="18">
      <c r="A18" s="6">
        <v>45705.0</v>
      </c>
      <c r="B18" s="10"/>
      <c r="C18" s="7">
        <v>221005.0</v>
      </c>
      <c r="D18" s="7" t="s">
        <v>64</v>
      </c>
      <c r="E18" s="6">
        <v>45383.0</v>
      </c>
      <c r="F18" s="52">
        <f t="shared" si="1"/>
        <v>10</v>
      </c>
      <c r="G18" s="6">
        <v>45488.0</v>
      </c>
      <c r="H18" s="52">
        <f t="shared" si="2"/>
        <v>7</v>
      </c>
      <c r="I18" s="7" t="s">
        <v>57</v>
      </c>
      <c r="J18" s="7">
        <v>312.0</v>
      </c>
      <c r="K18" s="10"/>
      <c r="L18" s="10"/>
      <c r="M18" s="6">
        <v>45635.0</v>
      </c>
      <c r="N18" s="7" t="s">
        <v>18</v>
      </c>
      <c r="O18" s="10"/>
    </row>
    <row r="19">
      <c r="A19" s="6">
        <v>45705.0</v>
      </c>
      <c r="B19" s="10"/>
      <c r="C19" s="7">
        <v>177192.0</v>
      </c>
      <c r="D19" s="7" t="s">
        <v>64</v>
      </c>
      <c r="E19" s="6">
        <v>45078.0</v>
      </c>
      <c r="F19" s="52">
        <f t="shared" si="1"/>
        <v>20</v>
      </c>
      <c r="G19" s="6">
        <v>45111.0</v>
      </c>
      <c r="H19" s="52">
        <f t="shared" si="2"/>
        <v>19</v>
      </c>
      <c r="I19" s="7" t="s">
        <v>57</v>
      </c>
      <c r="J19" s="7" t="s">
        <v>159</v>
      </c>
      <c r="K19" s="10"/>
      <c r="L19" s="10"/>
      <c r="M19" s="6">
        <v>45632.0</v>
      </c>
      <c r="N19" s="7" t="s">
        <v>18</v>
      </c>
      <c r="O19" s="10"/>
    </row>
    <row r="20">
      <c r="A20" s="6">
        <v>45705.0</v>
      </c>
      <c r="B20" s="10"/>
      <c r="C20" s="7">
        <v>227281.0</v>
      </c>
      <c r="D20" s="7" t="s">
        <v>64</v>
      </c>
      <c r="E20" s="6">
        <v>45505.0</v>
      </c>
      <c r="F20" s="52">
        <f t="shared" si="1"/>
        <v>6</v>
      </c>
      <c r="G20" s="6">
        <v>45542.0</v>
      </c>
      <c r="H20" s="52">
        <f t="shared" si="2"/>
        <v>5</v>
      </c>
      <c r="I20" s="7" t="s">
        <v>57</v>
      </c>
      <c r="J20" s="10"/>
      <c r="K20" s="10"/>
      <c r="L20" s="10"/>
      <c r="M20" s="10"/>
      <c r="N20" s="7" t="s">
        <v>24</v>
      </c>
      <c r="O20" s="10"/>
    </row>
    <row r="21">
      <c r="A21" s="6">
        <v>45705.0</v>
      </c>
      <c r="B21" s="6">
        <v>45705.0</v>
      </c>
      <c r="C21" s="7">
        <v>93428.0</v>
      </c>
      <c r="D21" s="7" t="s">
        <v>68</v>
      </c>
      <c r="E21" s="6">
        <v>44348.0</v>
      </c>
      <c r="F21" s="52">
        <f t="shared" si="1"/>
        <v>44</v>
      </c>
      <c r="G21" s="6">
        <v>44391.0</v>
      </c>
      <c r="H21" s="52">
        <f t="shared" si="2"/>
        <v>43</v>
      </c>
      <c r="I21" s="7" t="s">
        <v>57</v>
      </c>
      <c r="J21" s="7">
        <v>353.0</v>
      </c>
      <c r="K21" s="75">
        <v>5000.0</v>
      </c>
      <c r="L21" s="7" t="s">
        <v>66</v>
      </c>
      <c r="M21" s="6">
        <v>45705.0</v>
      </c>
      <c r="N21" s="7" t="s">
        <v>16</v>
      </c>
      <c r="O21" s="10"/>
    </row>
    <row r="22">
      <c r="A22" s="6">
        <v>45705.0</v>
      </c>
      <c r="B22" s="10"/>
      <c r="C22" s="7">
        <v>176618.0</v>
      </c>
      <c r="D22" s="7" t="s">
        <v>68</v>
      </c>
      <c r="E22" s="6">
        <v>44986.0</v>
      </c>
      <c r="F22" s="52">
        <f t="shared" si="1"/>
        <v>23</v>
      </c>
      <c r="G22" s="6">
        <v>45107.0</v>
      </c>
      <c r="H22" s="52">
        <f t="shared" si="2"/>
        <v>19</v>
      </c>
      <c r="I22" s="7" t="s">
        <v>70</v>
      </c>
      <c r="J22" s="7" t="s">
        <v>7</v>
      </c>
      <c r="K22" s="75">
        <v>15000.0</v>
      </c>
      <c r="L22" s="10"/>
      <c r="M22" s="6">
        <v>45601.0</v>
      </c>
      <c r="N22" s="7" t="s">
        <v>19</v>
      </c>
      <c r="O22" s="10"/>
    </row>
    <row r="23">
      <c r="A23" s="6">
        <v>45705.0</v>
      </c>
      <c r="B23" s="10"/>
      <c r="C23" s="7">
        <v>198142.0</v>
      </c>
      <c r="D23" s="7" t="s">
        <v>68</v>
      </c>
      <c r="E23" s="6">
        <v>45078.0</v>
      </c>
      <c r="F23" s="52">
        <f t="shared" si="1"/>
        <v>20</v>
      </c>
      <c r="G23" s="6">
        <v>45302.0</v>
      </c>
      <c r="H23" s="52">
        <f t="shared" si="2"/>
        <v>13</v>
      </c>
      <c r="I23" s="7" t="s">
        <v>60</v>
      </c>
      <c r="J23" s="7">
        <v>201.0</v>
      </c>
      <c r="K23" s="10"/>
      <c r="L23" s="10"/>
      <c r="M23" s="6">
        <v>45667.0</v>
      </c>
      <c r="N23" s="7" t="s">
        <v>18</v>
      </c>
      <c r="O23" s="10"/>
    </row>
    <row r="24">
      <c r="A24" s="6">
        <v>45705.0</v>
      </c>
      <c r="B24" s="10"/>
      <c r="C24" s="7">
        <v>210215.0</v>
      </c>
      <c r="D24" s="7" t="s">
        <v>68</v>
      </c>
      <c r="E24" s="6">
        <v>45261.0</v>
      </c>
      <c r="F24" s="52">
        <f t="shared" si="1"/>
        <v>14</v>
      </c>
      <c r="G24" s="6">
        <v>45394.0</v>
      </c>
      <c r="H24" s="52">
        <f t="shared" si="2"/>
        <v>10</v>
      </c>
      <c r="I24" s="7" t="s">
        <v>69</v>
      </c>
      <c r="J24" s="7">
        <v>368.0</v>
      </c>
      <c r="K24" s="10"/>
      <c r="L24" s="10"/>
      <c r="M24" s="6">
        <v>45601.0</v>
      </c>
      <c r="N24" s="7" t="s">
        <v>18</v>
      </c>
      <c r="O24" s="10"/>
    </row>
    <row r="25">
      <c r="A25" s="6">
        <v>45705.0</v>
      </c>
      <c r="B25" s="10"/>
      <c r="C25" s="7">
        <v>209300.0</v>
      </c>
      <c r="D25" s="7" t="s">
        <v>68</v>
      </c>
      <c r="E25" s="6">
        <v>45352.0</v>
      </c>
      <c r="F25" s="52">
        <f t="shared" si="1"/>
        <v>11</v>
      </c>
      <c r="G25" s="6">
        <v>45387.0</v>
      </c>
      <c r="H25" s="52">
        <f t="shared" si="2"/>
        <v>10</v>
      </c>
      <c r="I25" s="7" t="s">
        <v>72</v>
      </c>
      <c r="J25" s="7">
        <v>602.0</v>
      </c>
      <c r="K25" s="10"/>
      <c r="L25" s="10"/>
      <c r="M25" s="6">
        <v>45482.0</v>
      </c>
      <c r="N25" s="7" t="s">
        <v>18</v>
      </c>
      <c r="O25" s="10"/>
    </row>
    <row r="26">
      <c r="A26" s="6">
        <v>45705.0</v>
      </c>
      <c r="B26" s="6">
        <v>45705.0</v>
      </c>
      <c r="C26" s="7">
        <v>214422.0</v>
      </c>
      <c r="D26" s="7" t="s">
        <v>68</v>
      </c>
      <c r="E26" s="6">
        <v>45383.0</v>
      </c>
      <c r="F26" s="52">
        <f t="shared" si="1"/>
        <v>10</v>
      </c>
      <c r="G26" s="6">
        <v>45426.0</v>
      </c>
      <c r="H26" s="52">
        <f t="shared" si="2"/>
        <v>9</v>
      </c>
      <c r="I26" s="7" t="s">
        <v>57</v>
      </c>
      <c r="J26" s="7" t="s">
        <v>135</v>
      </c>
      <c r="K26" s="75">
        <v>3000.0</v>
      </c>
      <c r="L26" s="7" t="s">
        <v>50</v>
      </c>
      <c r="M26" s="6">
        <v>45705.0</v>
      </c>
      <c r="N26" s="7" t="s">
        <v>16</v>
      </c>
      <c r="O26" s="10"/>
    </row>
    <row r="27">
      <c r="A27" s="6">
        <v>45705.0</v>
      </c>
      <c r="B27" s="10"/>
      <c r="C27" s="7">
        <v>204703.0</v>
      </c>
      <c r="D27" s="7" t="s">
        <v>68</v>
      </c>
      <c r="E27" s="6">
        <v>45231.0</v>
      </c>
      <c r="F27" s="52">
        <f t="shared" si="1"/>
        <v>15</v>
      </c>
      <c r="G27" s="6">
        <v>45358.0</v>
      </c>
      <c r="H27" s="52">
        <f t="shared" si="2"/>
        <v>11</v>
      </c>
      <c r="I27" s="7" t="s">
        <v>69</v>
      </c>
      <c r="J27" s="7" t="s">
        <v>208</v>
      </c>
      <c r="K27" s="10"/>
      <c r="L27" s="10"/>
      <c r="M27" s="6">
        <v>45604.0</v>
      </c>
      <c r="N27" s="7" t="s">
        <v>18</v>
      </c>
      <c r="O27" s="10"/>
    </row>
    <row r="28">
      <c r="A28" s="6">
        <v>45692.0</v>
      </c>
      <c r="B28" s="10"/>
      <c r="C28" s="7">
        <v>222330.0</v>
      </c>
      <c r="D28" s="7" t="s">
        <v>68</v>
      </c>
      <c r="E28" s="6">
        <v>45474.0</v>
      </c>
      <c r="F28" s="52">
        <f t="shared" si="1"/>
        <v>7</v>
      </c>
      <c r="G28" s="6">
        <v>45496.0</v>
      </c>
      <c r="H28" s="52">
        <f t="shared" si="2"/>
        <v>6</v>
      </c>
      <c r="I28" s="7" t="s">
        <v>69</v>
      </c>
      <c r="J28" s="7">
        <v>307.0</v>
      </c>
      <c r="K28" s="75">
        <v>7000.0</v>
      </c>
      <c r="L28" s="10"/>
      <c r="M28" s="6">
        <v>45692.0</v>
      </c>
      <c r="N28" s="7" t="s">
        <v>19</v>
      </c>
      <c r="O28" s="10"/>
    </row>
    <row r="29">
      <c r="A29" s="6">
        <v>45705.0</v>
      </c>
      <c r="B29" s="10"/>
      <c r="C29" s="7">
        <v>223945.0</v>
      </c>
      <c r="D29" s="7" t="s">
        <v>68</v>
      </c>
      <c r="E29" s="6">
        <v>45474.0</v>
      </c>
      <c r="F29" s="52">
        <f t="shared" si="1"/>
        <v>7</v>
      </c>
      <c r="G29" s="6">
        <v>45510.0</v>
      </c>
      <c r="H29" s="52">
        <f t="shared" si="2"/>
        <v>6</v>
      </c>
      <c r="I29" s="7" t="s">
        <v>41</v>
      </c>
      <c r="J29" s="10"/>
      <c r="K29" s="10"/>
      <c r="L29" s="10"/>
      <c r="M29" s="10"/>
      <c r="N29" s="7" t="s">
        <v>18</v>
      </c>
      <c r="O29" s="10"/>
    </row>
    <row r="30">
      <c r="A30" s="6">
        <v>45705.0</v>
      </c>
      <c r="B30" s="10"/>
      <c r="C30" s="7">
        <v>229549.0</v>
      </c>
      <c r="D30" s="7" t="s">
        <v>68</v>
      </c>
      <c r="E30" s="6">
        <v>45536.0</v>
      </c>
      <c r="F30" s="52">
        <f t="shared" si="1"/>
        <v>5</v>
      </c>
      <c r="G30" s="6">
        <v>45566.0</v>
      </c>
      <c r="H30" s="52">
        <f t="shared" si="2"/>
        <v>4</v>
      </c>
      <c r="I30" s="7" t="s">
        <v>57</v>
      </c>
      <c r="J30" s="7" t="s">
        <v>205</v>
      </c>
      <c r="K30" s="10"/>
      <c r="L30" s="10"/>
      <c r="M30" s="10"/>
      <c r="N30" s="7" t="s">
        <v>18</v>
      </c>
      <c r="O30" s="10"/>
    </row>
    <row r="31">
      <c r="A31" s="6">
        <v>45705.0</v>
      </c>
      <c r="B31" s="10"/>
      <c r="C31" s="7">
        <v>224319.0</v>
      </c>
      <c r="D31" s="7" t="s">
        <v>68</v>
      </c>
      <c r="E31" s="6">
        <v>45444.0</v>
      </c>
      <c r="F31" s="52">
        <f t="shared" si="1"/>
        <v>8</v>
      </c>
      <c r="G31" s="6">
        <v>45513.0</v>
      </c>
      <c r="H31" s="52">
        <f t="shared" si="2"/>
        <v>6</v>
      </c>
      <c r="I31" s="7" t="s">
        <v>60</v>
      </c>
      <c r="J31" s="10"/>
      <c r="K31" s="10"/>
      <c r="L31" s="10"/>
      <c r="M31" s="10"/>
      <c r="N31" s="7" t="s">
        <v>18</v>
      </c>
      <c r="O31" s="10"/>
    </row>
    <row r="32">
      <c r="A32" s="6">
        <v>45705.0</v>
      </c>
      <c r="B32" s="10"/>
      <c r="C32" s="7">
        <v>241500.0</v>
      </c>
      <c r="D32" s="7" t="s">
        <v>68</v>
      </c>
      <c r="E32" s="6">
        <v>45536.0</v>
      </c>
      <c r="F32" s="52">
        <f t="shared" si="1"/>
        <v>5</v>
      </c>
      <c r="G32" s="6">
        <v>45688.0</v>
      </c>
      <c r="H32" s="52">
        <f t="shared" si="2"/>
        <v>0</v>
      </c>
      <c r="I32" s="7" t="s">
        <v>69</v>
      </c>
      <c r="J32" s="10"/>
      <c r="K32" s="10"/>
      <c r="L32" s="10"/>
      <c r="M32" s="10"/>
      <c r="N32" s="7" t="s">
        <v>18</v>
      </c>
      <c r="O32" s="10"/>
    </row>
    <row r="33">
      <c r="A33" s="6">
        <v>45705.0</v>
      </c>
      <c r="B33" s="10"/>
      <c r="C33" s="7">
        <v>241855.0</v>
      </c>
      <c r="D33" s="7" t="s">
        <v>71</v>
      </c>
      <c r="E33" s="6">
        <v>45474.0</v>
      </c>
      <c r="F33" s="52">
        <f t="shared" si="1"/>
        <v>7</v>
      </c>
      <c r="G33" s="6">
        <v>45692.0</v>
      </c>
      <c r="H33" s="52">
        <f t="shared" si="2"/>
        <v>0</v>
      </c>
      <c r="I33" s="7" t="s">
        <v>48</v>
      </c>
      <c r="J33" s="10"/>
      <c r="K33" s="10"/>
      <c r="L33" s="10"/>
      <c r="M33" s="10"/>
      <c r="N33" s="7" t="s">
        <v>18</v>
      </c>
      <c r="O33" s="10"/>
    </row>
    <row r="34">
      <c r="A34" s="6">
        <v>45705.0</v>
      </c>
      <c r="B34" s="10"/>
      <c r="C34" s="7">
        <v>216232.0</v>
      </c>
      <c r="D34" s="7" t="s">
        <v>71</v>
      </c>
      <c r="E34" s="6">
        <v>45200.0</v>
      </c>
      <c r="F34" s="52">
        <f t="shared" si="1"/>
        <v>16</v>
      </c>
      <c r="G34" s="6">
        <v>45440.0</v>
      </c>
      <c r="H34" s="52">
        <f t="shared" si="2"/>
        <v>8</v>
      </c>
      <c r="I34" s="7" t="s">
        <v>48</v>
      </c>
      <c r="J34" s="10"/>
      <c r="K34" s="10"/>
      <c r="L34" s="10"/>
      <c r="M34" s="10"/>
      <c r="N34" s="7" t="s">
        <v>18</v>
      </c>
      <c r="O34" s="10"/>
    </row>
    <row r="35">
      <c r="A35" s="6">
        <v>45705.0</v>
      </c>
      <c r="B35" s="10"/>
      <c r="C35" s="7">
        <v>230728.0</v>
      </c>
      <c r="D35" s="7" t="s">
        <v>71</v>
      </c>
      <c r="E35" s="6">
        <v>45536.0</v>
      </c>
      <c r="F35" s="52">
        <f t="shared" si="1"/>
        <v>5</v>
      </c>
      <c r="G35" s="9">
        <v>45575.0</v>
      </c>
      <c r="H35" s="52">
        <f t="shared" si="2"/>
        <v>4</v>
      </c>
      <c r="I35" s="7" t="s">
        <v>69</v>
      </c>
      <c r="J35" s="10"/>
      <c r="K35" s="10"/>
      <c r="L35" s="10"/>
      <c r="M35" s="10"/>
      <c r="N35" s="7" t="s">
        <v>18</v>
      </c>
      <c r="O35" s="10"/>
    </row>
    <row r="36">
      <c r="A36" s="6">
        <v>45705.0</v>
      </c>
      <c r="B36" s="10"/>
      <c r="C36" s="7">
        <v>164934.0</v>
      </c>
      <c r="D36" s="7" t="s">
        <v>74</v>
      </c>
      <c r="E36" s="6">
        <v>44927.0</v>
      </c>
      <c r="F36" s="52">
        <f t="shared" si="1"/>
        <v>25</v>
      </c>
      <c r="G36" s="6">
        <v>45007.0</v>
      </c>
      <c r="H36" s="52">
        <f t="shared" si="2"/>
        <v>22</v>
      </c>
      <c r="I36" s="7" t="s">
        <v>41</v>
      </c>
      <c r="J36" s="10"/>
      <c r="K36" s="10"/>
      <c r="L36" s="10"/>
      <c r="M36" s="10"/>
      <c r="N36" s="7" t="s">
        <v>18</v>
      </c>
      <c r="O36" s="10"/>
    </row>
    <row r="37">
      <c r="A37" s="6">
        <v>45705.0</v>
      </c>
      <c r="B37" s="10"/>
      <c r="C37" s="7">
        <v>192013.0</v>
      </c>
      <c r="D37" s="7" t="s">
        <v>74</v>
      </c>
      <c r="E37" s="6">
        <v>45170.0</v>
      </c>
      <c r="F37" s="52">
        <f t="shared" si="1"/>
        <v>17</v>
      </c>
      <c r="G37" s="6">
        <v>45237.0</v>
      </c>
      <c r="H37" s="52">
        <f t="shared" si="2"/>
        <v>15</v>
      </c>
      <c r="I37" s="7" t="s">
        <v>41</v>
      </c>
      <c r="J37" s="10"/>
      <c r="K37" s="10"/>
      <c r="L37" s="10"/>
      <c r="M37" s="10"/>
      <c r="N37" s="7" t="s">
        <v>18</v>
      </c>
      <c r="O37" s="10"/>
    </row>
    <row r="38">
      <c r="A38" s="6">
        <v>45705.0</v>
      </c>
      <c r="B38" s="10"/>
      <c r="C38" s="7">
        <v>213190.0</v>
      </c>
      <c r="D38" s="7" t="s">
        <v>74</v>
      </c>
      <c r="E38" s="6">
        <v>45383.0</v>
      </c>
      <c r="F38" s="52">
        <f t="shared" si="1"/>
        <v>10</v>
      </c>
      <c r="G38" s="6">
        <v>45419.0</v>
      </c>
      <c r="H38" s="52">
        <f t="shared" si="2"/>
        <v>9</v>
      </c>
      <c r="I38" s="7" t="s">
        <v>57</v>
      </c>
      <c r="J38" s="7">
        <v>312.0</v>
      </c>
      <c r="K38" s="10"/>
      <c r="L38" s="10"/>
      <c r="M38" s="6">
        <v>45681.0</v>
      </c>
      <c r="N38" s="7" t="s">
        <v>18</v>
      </c>
      <c r="O38" s="10"/>
    </row>
    <row r="39">
      <c r="A39" s="6">
        <v>45705.0</v>
      </c>
      <c r="B39" s="6">
        <v>45706.0</v>
      </c>
      <c r="C39" s="7">
        <v>216838.0</v>
      </c>
      <c r="D39" s="7" t="s">
        <v>74</v>
      </c>
      <c r="E39" s="6">
        <v>45383.0</v>
      </c>
      <c r="F39" s="52">
        <f t="shared" si="1"/>
        <v>10</v>
      </c>
      <c r="G39" s="6">
        <v>45460.0</v>
      </c>
      <c r="H39" s="52">
        <f t="shared" si="2"/>
        <v>8</v>
      </c>
      <c r="I39" s="7" t="s">
        <v>56</v>
      </c>
      <c r="J39" s="7" t="s">
        <v>209</v>
      </c>
      <c r="K39" s="10"/>
      <c r="L39" s="7" t="s">
        <v>66</v>
      </c>
      <c r="M39" s="6">
        <v>45706.0</v>
      </c>
      <c r="N39" s="7" t="s">
        <v>21</v>
      </c>
      <c r="O39" s="10"/>
    </row>
    <row r="40">
      <c r="A40" s="6">
        <v>45705.0</v>
      </c>
      <c r="B40" s="10"/>
      <c r="C40" s="7">
        <v>226655.0</v>
      </c>
      <c r="D40" s="7" t="s">
        <v>74</v>
      </c>
      <c r="E40" s="6">
        <v>45505.0</v>
      </c>
      <c r="F40" s="52">
        <f t="shared" si="1"/>
        <v>6</v>
      </c>
      <c r="G40" s="6">
        <v>45535.0</v>
      </c>
      <c r="H40" s="52">
        <f t="shared" si="2"/>
        <v>5</v>
      </c>
      <c r="I40" s="7" t="s">
        <v>57</v>
      </c>
      <c r="J40" s="7">
        <v>301.0</v>
      </c>
      <c r="K40" s="10"/>
      <c r="L40" s="10"/>
      <c r="M40" s="6">
        <v>45688.0</v>
      </c>
      <c r="N40" s="7" t="s">
        <v>18</v>
      </c>
      <c r="O40" s="10"/>
    </row>
    <row r="41">
      <c r="A41" s="6">
        <v>45705.0</v>
      </c>
      <c r="B41" s="10"/>
      <c r="C41" s="7">
        <v>178494.0</v>
      </c>
      <c r="D41" s="7" t="s">
        <v>74</v>
      </c>
      <c r="E41" s="6">
        <v>45078.0</v>
      </c>
      <c r="F41" s="52">
        <f t="shared" si="1"/>
        <v>20</v>
      </c>
      <c r="G41" s="6">
        <v>45120.0</v>
      </c>
      <c r="H41" s="52">
        <f t="shared" si="2"/>
        <v>19</v>
      </c>
      <c r="I41" s="7" t="s">
        <v>41</v>
      </c>
      <c r="J41" s="10"/>
      <c r="K41" s="10"/>
      <c r="L41" s="10"/>
      <c r="M41" s="10"/>
      <c r="N41" s="7" t="s">
        <v>18</v>
      </c>
      <c r="O41" s="10"/>
    </row>
    <row r="42">
      <c r="A42" s="6">
        <v>45705.0</v>
      </c>
      <c r="B42" s="10"/>
      <c r="C42" s="7">
        <v>190661.0</v>
      </c>
      <c r="D42" s="7" t="s">
        <v>74</v>
      </c>
      <c r="E42" s="6">
        <v>45139.0</v>
      </c>
      <c r="F42" s="52">
        <f t="shared" si="1"/>
        <v>18</v>
      </c>
      <c r="G42" s="9">
        <v>45224.0</v>
      </c>
      <c r="H42" s="52">
        <f t="shared" si="2"/>
        <v>15</v>
      </c>
      <c r="I42" s="7" t="s">
        <v>60</v>
      </c>
      <c r="J42" s="10"/>
      <c r="K42" s="10"/>
      <c r="L42" s="10"/>
      <c r="M42" s="10"/>
      <c r="N42" s="7" t="s">
        <v>18</v>
      </c>
      <c r="O42" s="10"/>
    </row>
    <row r="43">
      <c r="A43" s="6">
        <v>45705.0</v>
      </c>
      <c r="B43" s="10"/>
      <c r="C43" s="7">
        <v>183296.0</v>
      </c>
      <c r="D43" s="7" t="s">
        <v>74</v>
      </c>
      <c r="E43" s="6">
        <v>44986.0</v>
      </c>
      <c r="F43" s="52">
        <f t="shared" si="1"/>
        <v>23</v>
      </c>
      <c r="G43" s="6">
        <v>45174.0</v>
      </c>
      <c r="H43" s="52">
        <f t="shared" si="2"/>
        <v>17</v>
      </c>
      <c r="I43" s="7" t="s">
        <v>41</v>
      </c>
      <c r="J43" s="10"/>
      <c r="K43" s="10"/>
      <c r="L43" s="10"/>
      <c r="M43" s="10"/>
      <c r="N43" s="7" t="s">
        <v>18</v>
      </c>
      <c r="O43" s="10"/>
    </row>
    <row r="44">
      <c r="A44" s="6">
        <v>45705.0</v>
      </c>
      <c r="B44" s="10"/>
      <c r="C44" s="7">
        <v>212611.0</v>
      </c>
      <c r="D44" s="7" t="s">
        <v>74</v>
      </c>
      <c r="E44" s="6">
        <v>45261.0</v>
      </c>
      <c r="F44" s="52">
        <f t="shared" si="1"/>
        <v>14</v>
      </c>
      <c r="G44" s="6">
        <v>45418.0</v>
      </c>
      <c r="H44" s="52">
        <f t="shared" si="2"/>
        <v>9</v>
      </c>
      <c r="I44" s="7" t="s">
        <v>56</v>
      </c>
      <c r="J44" s="7" t="s">
        <v>80</v>
      </c>
      <c r="K44" s="10"/>
      <c r="L44" s="10"/>
      <c r="M44" s="6">
        <v>45702.0</v>
      </c>
      <c r="N44" s="7" t="s">
        <v>18</v>
      </c>
      <c r="O44" s="10"/>
    </row>
    <row r="45">
      <c r="A45" s="6">
        <v>45705.0</v>
      </c>
      <c r="B45" s="10"/>
      <c r="C45" s="7">
        <v>211608.0</v>
      </c>
      <c r="D45" s="7" t="s">
        <v>74</v>
      </c>
      <c r="E45" s="6">
        <v>45292.0</v>
      </c>
      <c r="F45" s="52">
        <f t="shared" si="1"/>
        <v>13</v>
      </c>
      <c r="G45" s="6">
        <v>45405.0</v>
      </c>
      <c r="H45" s="52">
        <f t="shared" si="2"/>
        <v>9</v>
      </c>
      <c r="I45" s="7" t="s">
        <v>41</v>
      </c>
      <c r="J45" s="10"/>
      <c r="K45" s="10"/>
      <c r="L45" s="10"/>
      <c r="M45" s="10"/>
      <c r="N45" s="7" t="s">
        <v>18</v>
      </c>
      <c r="O45" s="10"/>
    </row>
    <row r="46">
      <c r="A46" s="6">
        <v>45705.0</v>
      </c>
      <c r="B46" s="10"/>
      <c r="C46" s="7">
        <v>225385.0</v>
      </c>
      <c r="D46" s="7" t="s">
        <v>74</v>
      </c>
      <c r="E46" s="6">
        <v>45261.0</v>
      </c>
      <c r="F46" s="52">
        <f t="shared" si="1"/>
        <v>14</v>
      </c>
      <c r="G46" s="6">
        <v>45524.0</v>
      </c>
      <c r="H46" s="52">
        <f t="shared" si="2"/>
        <v>5</v>
      </c>
      <c r="I46" s="7" t="s">
        <v>60</v>
      </c>
      <c r="J46" s="10"/>
      <c r="K46" s="10"/>
      <c r="L46" s="10"/>
      <c r="M46" s="10"/>
      <c r="N46" s="7" t="s">
        <v>18</v>
      </c>
      <c r="O46" s="10"/>
    </row>
    <row r="47">
      <c r="A47" s="6">
        <v>45705.0</v>
      </c>
      <c r="B47" s="10"/>
      <c r="C47" s="7">
        <v>170417.0</v>
      </c>
      <c r="D47" s="7" t="s">
        <v>74</v>
      </c>
      <c r="E47" s="6">
        <v>44986.0</v>
      </c>
      <c r="F47" s="52">
        <f t="shared" si="1"/>
        <v>23</v>
      </c>
      <c r="G47" s="6">
        <v>45056.0</v>
      </c>
      <c r="H47" s="52">
        <f t="shared" si="2"/>
        <v>21</v>
      </c>
      <c r="I47" s="7" t="s">
        <v>60</v>
      </c>
      <c r="J47" s="10"/>
      <c r="K47" s="10"/>
      <c r="L47" s="10"/>
      <c r="M47" s="10"/>
      <c r="N47" s="7" t="s">
        <v>18</v>
      </c>
      <c r="O47" s="10"/>
    </row>
    <row r="48">
      <c r="A48" s="61">
        <v>45705.0</v>
      </c>
      <c r="B48" s="74"/>
      <c r="C48" s="60">
        <v>207859.0</v>
      </c>
      <c r="D48" s="60" t="s">
        <v>64</v>
      </c>
      <c r="E48" s="61">
        <v>45323.0</v>
      </c>
      <c r="F48" s="62">
        <f t="shared" si="1"/>
        <v>12</v>
      </c>
      <c r="G48" s="61">
        <v>45377.0</v>
      </c>
      <c r="H48" s="62">
        <f t="shared" si="2"/>
        <v>10</v>
      </c>
      <c r="I48" s="60" t="s">
        <v>44</v>
      </c>
      <c r="J48" s="64"/>
      <c r="K48" s="63"/>
      <c r="L48" s="74"/>
      <c r="M48" s="65"/>
      <c r="N48" s="66" t="s">
        <v>18</v>
      </c>
      <c r="O48" s="7"/>
    </row>
    <row r="49">
      <c r="A49" s="6">
        <v>45705.0</v>
      </c>
      <c r="B49" s="10"/>
      <c r="C49" s="7">
        <v>237110.0</v>
      </c>
      <c r="D49" s="7" t="s">
        <v>74</v>
      </c>
      <c r="E49" s="6">
        <v>45352.0</v>
      </c>
      <c r="F49" s="52">
        <f t="shared" si="1"/>
        <v>11</v>
      </c>
      <c r="G49" s="9">
        <v>45639.0</v>
      </c>
      <c r="H49" s="52">
        <f t="shared" si="2"/>
        <v>2</v>
      </c>
      <c r="I49" s="7" t="s">
        <v>60</v>
      </c>
      <c r="J49" s="10"/>
      <c r="K49" s="10"/>
      <c r="L49" s="10"/>
      <c r="M49" s="10"/>
      <c r="N49" s="7" t="s">
        <v>18</v>
      </c>
      <c r="O49" s="10"/>
    </row>
    <row r="50">
      <c r="A50" s="6">
        <v>45705.0</v>
      </c>
      <c r="B50" s="10"/>
      <c r="C50" s="7">
        <v>214112.0</v>
      </c>
      <c r="D50" s="7" t="s">
        <v>74</v>
      </c>
      <c r="E50" s="6">
        <v>45383.0</v>
      </c>
      <c r="F50" s="52">
        <f t="shared" si="1"/>
        <v>10</v>
      </c>
      <c r="G50" s="6">
        <v>45425.0</v>
      </c>
      <c r="H50" s="52">
        <f t="shared" si="2"/>
        <v>9</v>
      </c>
      <c r="I50" s="7" t="s">
        <v>44</v>
      </c>
      <c r="J50" s="7" t="s">
        <v>210</v>
      </c>
      <c r="K50" s="75"/>
      <c r="L50" s="10"/>
      <c r="M50" s="6"/>
      <c r="N50" s="7" t="s">
        <v>22</v>
      </c>
      <c r="O50" s="10"/>
    </row>
    <row r="51">
      <c r="A51" s="6">
        <v>45705.0</v>
      </c>
      <c r="B51" s="10"/>
      <c r="C51" s="7">
        <v>240563.0</v>
      </c>
      <c r="D51" s="7" t="s">
        <v>74</v>
      </c>
      <c r="E51" s="6">
        <v>45536.0</v>
      </c>
      <c r="F51" s="52">
        <f t="shared" si="1"/>
        <v>5</v>
      </c>
      <c r="G51" s="6">
        <v>45685.0</v>
      </c>
      <c r="H51" s="52">
        <f t="shared" si="2"/>
        <v>0</v>
      </c>
      <c r="I51" s="7" t="s">
        <v>69</v>
      </c>
      <c r="J51" s="10"/>
      <c r="K51" s="10"/>
      <c r="L51" s="10"/>
      <c r="M51" s="10"/>
      <c r="N51" s="7" t="s">
        <v>18</v>
      </c>
      <c r="O51" s="10"/>
    </row>
    <row r="52">
      <c r="A52" s="6">
        <v>45705.0</v>
      </c>
      <c r="B52" s="10"/>
      <c r="C52" s="7">
        <v>214637.0</v>
      </c>
      <c r="D52" s="7" t="s">
        <v>82</v>
      </c>
      <c r="E52" s="6">
        <v>45413.0</v>
      </c>
      <c r="F52" s="52">
        <f t="shared" si="1"/>
        <v>9</v>
      </c>
      <c r="G52" s="6">
        <v>45428.0</v>
      </c>
      <c r="H52" s="52">
        <f t="shared" si="2"/>
        <v>9</v>
      </c>
      <c r="I52" s="7" t="s">
        <v>44</v>
      </c>
      <c r="J52" s="7">
        <v>102.0</v>
      </c>
      <c r="K52" s="10"/>
      <c r="L52" s="10"/>
      <c r="M52" s="9">
        <v>45637.0</v>
      </c>
      <c r="N52" s="7" t="s">
        <v>18</v>
      </c>
      <c r="O52" s="10"/>
    </row>
    <row r="53">
      <c r="A53" s="6">
        <v>45705.0</v>
      </c>
      <c r="B53" s="10"/>
      <c r="C53" s="7">
        <v>144998.0</v>
      </c>
      <c r="D53" s="7" t="s">
        <v>82</v>
      </c>
      <c r="E53" s="6">
        <v>44774.0</v>
      </c>
      <c r="F53" s="52">
        <f t="shared" si="1"/>
        <v>30</v>
      </c>
      <c r="G53" s="6">
        <v>44805.0</v>
      </c>
      <c r="H53" s="52">
        <f t="shared" si="2"/>
        <v>29</v>
      </c>
      <c r="I53" s="7" t="s">
        <v>60</v>
      </c>
      <c r="J53" s="10"/>
      <c r="K53" s="10"/>
      <c r="L53" s="10"/>
      <c r="M53" s="10"/>
      <c r="N53" s="7" t="s">
        <v>18</v>
      </c>
      <c r="O53" s="10"/>
    </row>
    <row r="54">
      <c r="A54" s="6">
        <v>45705.0</v>
      </c>
      <c r="B54" s="10"/>
      <c r="C54" s="7">
        <v>170799.0</v>
      </c>
      <c r="D54" s="7" t="s">
        <v>82</v>
      </c>
      <c r="E54" s="6">
        <v>45017.0</v>
      </c>
      <c r="F54" s="52">
        <f t="shared" si="1"/>
        <v>22</v>
      </c>
      <c r="G54" s="6">
        <v>45059.0</v>
      </c>
      <c r="H54" s="52">
        <f t="shared" si="2"/>
        <v>21</v>
      </c>
      <c r="I54" s="7" t="s">
        <v>60</v>
      </c>
      <c r="J54" s="10"/>
      <c r="K54" s="10"/>
      <c r="L54" s="10"/>
      <c r="M54" s="10"/>
      <c r="N54" s="7" t="s">
        <v>18</v>
      </c>
      <c r="O54" s="10"/>
    </row>
    <row r="55">
      <c r="A55" s="6">
        <v>45694.0</v>
      </c>
      <c r="B55" s="6">
        <v>45706.0</v>
      </c>
      <c r="C55" s="7">
        <v>207476.0</v>
      </c>
      <c r="D55" s="7" t="s">
        <v>82</v>
      </c>
      <c r="E55" s="6">
        <v>45261.0</v>
      </c>
      <c r="F55" s="52">
        <f t="shared" si="1"/>
        <v>14</v>
      </c>
      <c r="G55" s="6">
        <v>45373.0</v>
      </c>
      <c r="H55" s="52">
        <f t="shared" si="2"/>
        <v>10</v>
      </c>
      <c r="I55" s="7" t="s">
        <v>57</v>
      </c>
      <c r="J55" s="7" t="s">
        <v>211</v>
      </c>
      <c r="K55" s="75">
        <v>8000.0</v>
      </c>
      <c r="L55" s="10"/>
      <c r="M55" s="6">
        <v>45706.0</v>
      </c>
      <c r="N55" s="7" t="s">
        <v>16</v>
      </c>
      <c r="O55" s="10"/>
    </row>
    <row r="56">
      <c r="A56" s="6">
        <v>45705.0</v>
      </c>
      <c r="B56" s="10"/>
      <c r="C56" s="7">
        <v>224436.0</v>
      </c>
      <c r="D56" s="7" t="s">
        <v>82</v>
      </c>
      <c r="E56" s="6">
        <v>45474.0</v>
      </c>
      <c r="F56" s="52">
        <f t="shared" si="1"/>
        <v>7</v>
      </c>
      <c r="G56" s="6">
        <v>45523.0</v>
      </c>
      <c r="H56" s="52">
        <f t="shared" si="2"/>
        <v>5</v>
      </c>
      <c r="I56" s="7" t="s">
        <v>69</v>
      </c>
      <c r="J56" s="10"/>
      <c r="K56" s="10"/>
      <c r="L56" s="10"/>
      <c r="M56" s="10"/>
      <c r="N56" s="7" t="s">
        <v>18</v>
      </c>
      <c r="O56" s="10"/>
    </row>
    <row r="57">
      <c r="A57" s="6">
        <v>45705.0</v>
      </c>
      <c r="B57" s="10"/>
      <c r="C57" s="7">
        <v>218284.0</v>
      </c>
      <c r="D57" s="7" t="s">
        <v>82</v>
      </c>
      <c r="E57" s="6">
        <v>45444.0</v>
      </c>
      <c r="F57" s="52">
        <f t="shared" si="1"/>
        <v>8</v>
      </c>
      <c r="G57" s="6">
        <v>45460.0</v>
      </c>
      <c r="H57" s="52">
        <f t="shared" si="2"/>
        <v>8</v>
      </c>
      <c r="I57" s="7" t="s">
        <v>69</v>
      </c>
      <c r="J57" s="10"/>
      <c r="K57" s="10"/>
      <c r="L57" s="10"/>
      <c r="M57" s="10"/>
      <c r="N57" s="7" t="s">
        <v>18</v>
      </c>
      <c r="O57" s="10"/>
    </row>
    <row r="58">
      <c r="A58" s="6">
        <v>45694.0</v>
      </c>
      <c r="B58" s="6">
        <v>45706.0</v>
      </c>
      <c r="C58" s="7">
        <v>215889.0</v>
      </c>
      <c r="D58" s="7" t="s">
        <v>82</v>
      </c>
      <c r="E58" s="6">
        <v>45413.0</v>
      </c>
      <c r="F58" s="52">
        <f t="shared" si="1"/>
        <v>9</v>
      </c>
      <c r="G58" s="6">
        <v>45436.0</v>
      </c>
      <c r="H58" s="52">
        <f t="shared" si="2"/>
        <v>8</v>
      </c>
      <c r="I58" s="7" t="s">
        <v>56</v>
      </c>
      <c r="J58" s="7">
        <v>502.0</v>
      </c>
      <c r="K58" s="75">
        <v>10000.0</v>
      </c>
      <c r="L58" s="10"/>
      <c r="M58" s="6">
        <v>45706.0</v>
      </c>
      <c r="N58" s="7" t="s">
        <v>21</v>
      </c>
      <c r="O58" s="10"/>
    </row>
    <row r="59">
      <c r="A59" s="6">
        <v>45705.0</v>
      </c>
      <c r="B59" s="10"/>
      <c r="C59" s="7">
        <v>226231.0</v>
      </c>
      <c r="D59" s="7" t="s">
        <v>82</v>
      </c>
      <c r="E59" s="6">
        <v>45474.0</v>
      </c>
      <c r="F59" s="52">
        <f t="shared" si="1"/>
        <v>7</v>
      </c>
      <c r="G59" s="6">
        <v>45531.0</v>
      </c>
      <c r="H59" s="52">
        <f t="shared" si="2"/>
        <v>5</v>
      </c>
      <c r="I59" s="7" t="s">
        <v>57</v>
      </c>
      <c r="J59" s="7" t="s">
        <v>7</v>
      </c>
      <c r="K59" s="10"/>
      <c r="L59" s="10"/>
      <c r="M59" s="10"/>
      <c r="N59" s="7" t="s">
        <v>18</v>
      </c>
      <c r="O59" s="10"/>
    </row>
    <row r="60">
      <c r="A60" s="6">
        <v>45695.0</v>
      </c>
      <c r="B60" s="6">
        <v>45706.0</v>
      </c>
      <c r="C60" s="7">
        <v>233750.0</v>
      </c>
      <c r="D60" s="7" t="s">
        <v>82</v>
      </c>
      <c r="E60" s="6">
        <v>45444.0</v>
      </c>
      <c r="F60" s="52">
        <f t="shared" si="1"/>
        <v>8</v>
      </c>
      <c r="G60" s="6">
        <v>45543.0</v>
      </c>
      <c r="H60" s="52">
        <f t="shared" si="2"/>
        <v>5</v>
      </c>
      <c r="I60" s="7" t="s">
        <v>44</v>
      </c>
      <c r="J60" s="7">
        <v>105.0</v>
      </c>
      <c r="K60" s="75">
        <v>2000.0</v>
      </c>
      <c r="L60" s="10"/>
      <c r="M60" s="6">
        <v>45706.0</v>
      </c>
      <c r="N60" s="7" t="s">
        <v>16</v>
      </c>
      <c r="O60" s="10"/>
    </row>
    <row r="61">
      <c r="A61" s="6">
        <v>45694.0</v>
      </c>
      <c r="B61" s="6">
        <v>45706.0</v>
      </c>
      <c r="C61" s="7">
        <v>152802.0</v>
      </c>
      <c r="D61" s="7" t="s">
        <v>83</v>
      </c>
      <c r="E61" s="6">
        <v>45444.0</v>
      </c>
      <c r="F61" s="52">
        <f t="shared" si="1"/>
        <v>8</v>
      </c>
      <c r="G61" s="6">
        <v>45464.0</v>
      </c>
      <c r="H61" s="52">
        <f t="shared" si="2"/>
        <v>7</v>
      </c>
      <c r="I61" s="7" t="s">
        <v>57</v>
      </c>
      <c r="J61" s="7">
        <v>314.0</v>
      </c>
      <c r="K61" s="75">
        <v>12000.0</v>
      </c>
      <c r="L61" s="7" t="s">
        <v>46</v>
      </c>
      <c r="M61" s="6">
        <v>45706.0</v>
      </c>
      <c r="N61" s="7" t="s">
        <v>16</v>
      </c>
      <c r="O61" s="10"/>
    </row>
    <row r="62">
      <c r="A62" s="6">
        <v>45705.0</v>
      </c>
      <c r="B62" s="10"/>
      <c r="C62" s="7">
        <v>185734.0</v>
      </c>
      <c r="D62" s="7" t="s">
        <v>83</v>
      </c>
      <c r="E62" s="6">
        <v>45139.0</v>
      </c>
      <c r="F62" s="52">
        <f t="shared" si="1"/>
        <v>18</v>
      </c>
      <c r="G62" s="6">
        <v>45184.0</v>
      </c>
      <c r="H62" s="52">
        <f t="shared" si="2"/>
        <v>17</v>
      </c>
      <c r="I62" s="7" t="s">
        <v>72</v>
      </c>
      <c r="J62" s="10"/>
      <c r="K62" s="10"/>
      <c r="L62" s="10"/>
      <c r="M62" s="10"/>
      <c r="N62" s="7" t="s">
        <v>18</v>
      </c>
      <c r="O62" s="10"/>
    </row>
    <row r="63">
      <c r="A63" s="6">
        <v>45705.0</v>
      </c>
      <c r="B63" s="10"/>
      <c r="C63" s="7">
        <v>197592.0</v>
      </c>
      <c r="D63" s="7" t="s">
        <v>83</v>
      </c>
      <c r="E63" s="6">
        <v>45261.0</v>
      </c>
      <c r="F63" s="52">
        <f t="shared" si="1"/>
        <v>14</v>
      </c>
      <c r="G63" s="6">
        <v>45300.0</v>
      </c>
      <c r="H63" s="52">
        <f t="shared" si="2"/>
        <v>13</v>
      </c>
      <c r="I63" s="7" t="s">
        <v>60</v>
      </c>
      <c r="J63" s="10"/>
      <c r="K63" s="10"/>
      <c r="L63" s="10"/>
      <c r="M63" s="10"/>
      <c r="N63" s="7" t="s">
        <v>18</v>
      </c>
      <c r="O63" s="10"/>
    </row>
    <row r="64">
      <c r="A64" s="6">
        <v>45705.0</v>
      </c>
      <c r="B64" s="10"/>
      <c r="C64" s="7">
        <v>188565.0</v>
      </c>
      <c r="D64" s="7" t="s">
        <v>83</v>
      </c>
      <c r="E64" s="6">
        <v>45170.0</v>
      </c>
      <c r="F64" s="52">
        <f t="shared" si="1"/>
        <v>17</v>
      </c>
      <c r="G64" s="6">
        <v>45208.0</v>
      </c>
      <c r="H64" s="52">
        <f t="shared" si="2"/>
        <v>16</v>
      </c>
      <c r="I64" s="7" t="s">
        <v>44</v>
      </c>
      <c r="J64" s="7">
        <v>108.0</v>
      </c>
      <c r="K64" s="10"/>
      <c r="L64" s="10"/>
      <c r="M64" s="10"/>
      <c r="N64" s="7" t="s">
        <v>22</v>
      </c>
      <c r="O64" s="10"/>
    </row>
    <row r="65">
      <c r="A65" s="6">
        <v>45705.0</v>
      </c>
      <c r="B65" s="10"/>
      <c r="C65" s="7">
        <v>201702.0</v>
      </c>
      <c r="D65" s="7" t="s">
        <v>83</v>
      </c>
      <c r="E65" s="6">
        <v>45292.0</v>
      </c>
      <c r="F65" s="52">
        <f t="shared" si="1"/>
        <v>13</v>
      </c>
      <c r="G65" s="6">
        <v>45336.0</v>
      </c>
      <c r="H65" s="52">
        <f t="shared" si="2"/>
        <v>12</v>
      </c>
      <c r="I65" s="7" t="s">
        <v>44</v>
      </c>
      <c r="J65" s="7">
        <v>105.0</v>
      </c>
      <c r="K65" s="10"/>
      <c r="L65" s="10"/>
      <c r="M65" s="6">
        <v>45702.0</v>
      </c>
      <c r="N65" s="7" t="s">
        <v>18</v>
      </c>
      <c r="O65" s="10"/>
    </row>
    <row r="66">
      <c r="A66" s="6">
        <v>45705.0</v>
      </c>
      <c r="B66" s="6">
        <v>45706.0</v>
      </c>
      <c r="C66" s="7">
        <v>209643.0</v>
      </c>
      <c r="D66" s="7" t="s">
        <v>83</v>
      </c>
      <c r="E66" s="6">
        <v>45413.0</v>
      </c>
      <c r="F66" s="52">
        <f t="shared" si="1"/>
        <v>9</v>
      </c>
      <c r="G66" s="6">
        <v>45422.0</v>
      </c>
      <c r="H66" s="52">
        <f t="shared" si="2"/>
        <v>9</v>
      </c>
      <c r="I66" s="7" t="s">
        <v>44</v>
      </c>
      <c r="J66" s="7">
        <v>106.0</v>
      </c>
      <c r="K66" s="10"/>
      <c r="L66" s="7" t="s">
        <v>66</v>
      </c>
      <c r="M66" s="6">
        <v>45706.0</v>
      </c>
      <c r="N66" s="7" t="s">
        <v>22</v>
      </c>
      <c r="O66" s="7" t="s">
        <v>119</v>
      </c>
    </row>
    <row r="67">
      <c r="A67" s="6">
        <v>45705.0</v>
      </c>
      <c r="B67" s="10"/>
      <c r="C67" s="7">
        <v>240775.0</v>
      </c>
      <c r="D67" s="7" t="s">
        <v>83</v>
      </c>
      <c r="E67" s="6">
        <v>45383.0</v>
      </c>
      <c r="F67" s="52">
        <f t="shared" si="1"/>
        <v>10</v>
      </c>
      <c r="G67" s="6">
        <v>45684.0</v>
      </c>
      <c r="H67" s="52">
        <f t="shared" si="2"/>
        <v>0</v>
      </c>
      <c r="I67" s="7" t="s">
        <v>60</v>
      </c>
      <c r="J67" s="10"/>
      <c r="K67" s="10"/>
      <c r="L67" s="10"/>
      <c r="M67" s="10"/>
      <c r="N67" s="7" t="s">
        <v>18</v>
      </c>
      <c r="O67" s="10"/>
    </row>
    <row r="68">
      <c r="A68" s="6">
        <v>45705.0</v>
      </c>
      <c r="B68" s="10"/>
      <c r="C68" s="7">
        <v>175801.0</v>
      </c>
      <c r="D68" s="7" t="s">
        <v>85</v>
      </c>
      <c r="E68" s="6">
        <v>44986.0</v>
      </c>
      <c r="F68" s="52">
        <f t="shared" si="1"/>
        <v>23</v>
      </c>
      <c r="G68" s="6">
        <v>45100.0</v>
      </c>
      <c r="H68" s="52">
        <f t="shared" si="2"/>
        <v>19</v>
      </c>
      <c r="I68" s="7" t="s">
        <v>57</v>
      </c>
      <c r="J68" s="7" t="s">
        <v>212</v>
      </c>
      <c r="K68" s="10"/>
      <c r="L68" s="10"/>
      <c r="M68" s="6">
        <v>45632.0</v>
      </c>
      <c r="N68" s="7" t="s">
        <v>18</v>
      </c>
      <c r="O68" s="10"/>
    </row>
    <row r="69">
      <c r="A69" s="6">
        <v>45705.0</v>
      </c>
      <c r="B69" s="10"/>
      <c r="C69" s="7">
        <v>152711.0</v>
      </c>
      <c r="D69" s="7" t="s">
        <v>85</v>
      </c>
      <c r="E69" s="6">
        <v>44866.0</v>
      </c>
      <c r="F69" s="52">
        <f t="shared" si="1"/>
        <v>27</v>
      </c>
      <c r="G69" s="6">
        <v>44898.0</v>
      </c>
      <c r="H69" s="52">
        <f t="shared" si="2"/>
        <v>26</v>
      </c>
      <c r="I69" s="7" t="s">
        <v>60</v>
      </c>
      <c r="J69" s="10"/>
      <c r="K69" s="10"/>
      <c r="L69" s="10"/>
      <c r="M69" s="10"/>
      <c r="N69" s="7" t="s">
        <v>18</v>
      </c>
      <c r="O69" s="10"/>
    </row>
    <row r="70">
      <c r="A70" s="6">
        <v>45705.0</v>
      </c>
      <c r="B70" s="10"/>
      <c r="C70" s="7">
        <v>190445.0</v>
      </c>
      <c r="D70" s="7" t="s">
        <v>85</v>
      </c>
      <c r="E70" s="6">
        <v>45170.0</v>
      </c>
      <c r="F70" s="52">
        <f t="shared" si="1"/>
        <v>17</v>
      </c>
      <c r="G70" s="9">
        <v>45223.0</v>
      </c>
      <c r="H70" s="52">
        <f t="shared" si="2"/>
        <v>15</v>
      </c>
      <c r="I70" s="7" t="s">
        <v>48</v>
      </c>
      <c r="J70" s="10"/>
      <c r="K70" s="10"/>
      <c r="L70" s="10"/>
      <c r="M70" s="10"/>
      <c r="N70" s="7" t="s">
        <v>18</v>
      </c>
      <c r="O70" s="10"/>
    </row>
    <row r="71">
      <c r="A71" s="6">
        <v>45705.0</v>
      </c>
      <c r="B71" s="10"/>
      <c r="C71" s="7">
        <v>171222.0</v>
      </c>
      <c r="D71" s="7" t="s">
        <v>85</v>
      </c>
      <c r="E71" s="6">
        <v>44986.0</v>
      </c>
      <c r="F71" s="52">
        <f t="shared" si="1"/>
        <v>23</v>
      </c>
      <c r="G71" s="6">
        <v>45063.0</v>
      </c>
      <c r="H71" s="52">
        <f t="shared" si="2"/>
        <v>21</v>
      </c>
      <c r="I71" s="7" t="s">
        <v>69</v>
      </c>
      <c r="J71" s="10"/>
      <c r="K71" s="10"/>
      <c r="L71" s="10"/>
      <c r="M71" s="10"/>
      <c r="N71" s="7" t="s">
        <v>18</v>
      </c>
      <c r="O71" s="10"/>
    </row>
    <row r="72">
      <c r="A72" s="6">
        <v>45705.0</v>
      </c>
      <c r="B72" s="10"/>
      <c r="C72" s="7">
        <v>189555.0</v>
      </c>
      <c r="D72" s="7" t="s">
        <v>85</v>
      </c>
      <c r="E72" s="6">
        <v>45200.0</v>
      </c>
      <c r="F72" s="52">
        <f t="shared" si="1"/>
        <v>16</v>
      </c>
      <c r="G72" s="9">
        <v>45216.0</v>
      </c>
      <c r="H72" s="52">
        <f t="shared" si="2"/>
        <v>16</v>
      </c>
      <c r="I72" s="7" t="s">
        <v>56</v>
      </c>
      <c r="J72" s="7" t="s">
        <v>80</v>
      </c>
      <c r="K72" s="10"/>
      <c r="L72" s="10"/>
      <c r="M72" s="10"/>
      <c r="N72" s="7" t="s">
        <v>17</v>
      </c>
      <c r="O72" s="10"/>
    </row>
    <row r="73">
      <c r="A73" s="6">
        <v>45705.0</v>
      </c>
      <c r="B73" s="6">
        <v>45705.0</v>
      </c>
      <c r="C73" s="7">
        <v>201472.0</v>
      </c>
      <c r="D73" s="7" t="s">
        <v>85</v>
      </c>
      <c r="E73" s="6">
        <v>45292.0</v>
      </c>
      <c r="F73" s="52">
        <f t="shared" si="1"/>
        <v>13</v>
      </c>
      <c r="G73" s="6">
        <v>45329.0</v>
      </c>
      <c r="H73" s="52">
        <f t="shared" si="2"/>
        <v>12</v>
      </c>
      <c r="I73" s="7" t="s">
        <v>56</v>
      </c>
      <c r="J73" s="7" t="s">
        <v>213</v>
      </c>
      <c r="K73" s="10"/>
      <c r="L73" s="7" t="s">
        <v>66</v>
      </c>
      <c r="M73" s="9">
        <v>45705.0</v>
      </c>
      <c r="N73" s="7" t="s">
        <v>16</v>
      </c>
      <c r="O73" s="7" t="s">
        <v>214</v>
      </c>
    </row>
    <row r="74">
      <c r="A74" s="6">
        <v>45705.0</v>
      </c>
      <c r="B74" s="10"/>
      <c r="C74" s="7">
        <v>216379.0</v>
      </c>
      <c r="D74" s="7" t="s">
        <v>85</v>
      </c>
      <c r="E74" s="6">
        <v>45292.0</v>
      </c>
      <c r="F74" s="52">
        <f t="shared" si="1"/>
        <v>13</v>
      </c>
      <c r="G74" s="6">
        <v>45456.0</v>
      </c>
      <c r="H74" s="52">
        <f t="shared" si="2"/>
        <v>8</v>
      </c>
      <c r="I74" s="7" t="s">
        <v>57</v>
      </c>
      <c r="J74" s="10"/>
      <c r="K74" s="10"/>
      <c r="L74" s="10"/>
      <c r="M74" s="10"/>
      <c r="N74" s="7" t="s">
        <v>18</v>
      </c>
      <c r="O74" s="10"/>
    </row>
    <row r="75">
      <c r="A75" s="6">
        <v>45705.0</v>
      </c>
      <c r="B75" s="10"/>
      <c r="C75" s="7">
        <v>223634.0</v>
      </c>
      <c r="D75" s="7" t="s">
        <v>85</v>
      </c>
      <c r="E75" s="6">
        <v>45383.0</v>
      </c>
      <c r="F75" s="52">
        <f t="shared" si="1"/>
        <v>10</v>
      </c>
      <c r="G75" s="6">
        <v>45506.0</v>
      </c>
      <c r="H75" s="52">
        <f t="shared" si="2"/>
        <v>6</v>
      </c>
      <c r="I75" s="7" t="s">
        <v>57</v>
      </c>
      <c r="J75" s="10"/>
      <c r="K75" s="10"/>
      <c r="L75" s="10"/>
      <c r="M75" s="10"/>
      <c r="N75" s="7" t="s">
        <v>18</v>
      </c>
      <c r="O75" s="10"/>
    </row>
    <row r="76">
      <c r="A76" s="6">
        <v>45705.0</v>
      </c>
      <c r="B76" s="10"/>
      <c r="C76" s="7">
        <v>225736.0</v>
      </c>
      <c r="D76" s="7" t="s">
        <v>85</v>
      </c>
      <c r="E76" s="6">
        <v>45444.0</v>
      </c>
      <c r="F76" s="52">
        <f t="shared" si="1"/>
        <v>8</v>
      </c>
      <c r="G76" s="6">
        <v>45526.0</v>
      </c>
      <c r="H76" s="52">
        <f t="shared" si="2"/>
        <v>5</v>
      </c>
      <c r="I76" s="7" t="s">
        <v>69</v>
      </c>
      <c r="J76" s="10"/>
      <c r="K76" s="10"/>
      <c r="L76" s="10"/>
      <c r="M76" s="10"/>
      <c r="N76" s="7" t="s">
        <v>18</v>
      </c>
      <c r="O76" s="10"/>
    </row>
    <row r="77">
      <c r="A77" s="6">
        <v>45705.0</v>
      </c>
      <c r="B77" s="10"/>
      <c r="C77" s="7">
        <v>155734.0</v>
      </c>
      <c r="D77" s="7" t="s">
        <v>85</v>
      </c>
      <c r="E77" s="6">
        <v>44866.0</v>
      </c>
      <c r="F77" s="52">
        <f t="shared" si="1"/>
        <v>27</v>
      </c>
      <c r="G77" s="6">
        <v>44935.0</v>
      </c>
      <c r="H77" s="52">
        <f t="shared" si="2"/>
        <v>25</v>
      </c>
      <c r="I77" s="7" t="s">
        <v>41</v>
      </c>
      <c r="J77" s="10"/>
      <c r="K77" s="10"/>
      <c r="L77" s="10"/>
      <c r="M77" s="10"/>
      <c r="N77" s="7" t="s">
        <v>18</v>
      </c>
      <c r="O77" s="10"/>
    </row>
    <row r="78">
      <c r="A78" s="6">
        <v>45705.0</v>
      </c>
      <c r="B78" s="10"/>
      <c r="C78" s="7">
        <v>218360.0</v>
      </c>
      <c r="D78" s="7" t="s">
        <v>85</v>
      </c>
      <c r="E78" s="6">
        <v>45383.0</v>
      </c>
      <c r="F78" s="52">
        <f t="shared" si="1"/>
        <v>10</v>
      </c>
      <c r="G78" s="6">
        <v>45462.0</v>
      </c>
      <c r="H78" s="52">
        <f t="shared" si="2"/>
        <v>7</v>
      </c>
      <c r="I78" s="7" t="s">
        <v>48</v>
      </c>
      <c r="J78" s="10"/>
      <c r="K78" s="10"/>
      <c r="L78" s="10"/>
      <c r="M78" s="10"/>
      <c r="N78" s="7" t="s">
        <v>18</v>
      </c>
      <c r="O78" s="10"/>
    </row>
    <row r="79">
      <c r="A79" s="6">
        <v>45705.0</v>
      </c>
      <c r="B79" s="10"/>
      <c r="C79" s="7">
        <v>193799.0</v>
      </c>
      <c r="D79" s="7" t="s">
        <v>85</v>
      </c>
      <c r="E79" s="6">
        <v>45292.0</v>
      </c>
      <c r="F79" s="52">
        <f t="shared" si="1"/>
        <v>13</v>
      </c>
      <c r="G79" s="6">
        <v>45433.0</v>
      </c>
      <c r="H79" s="52">
        <f t="shared" si="2"/>
        <v>8</v>
      </c>
      <c r="I79" s="7" t="s">
        <v>57</v>
      </c>
      <c r="J79" s="10"/>
      <c r="K79" s="10"/>
      <c r="L79" s="10"/>
      <c r="M79" s="10"/>
      <c r="N79" s="7" t="s">
        <v>18</v>
      </c>
      <c r="O79" s="10"/>
    </row>
    <row r="80">
      <c r="A80" s="6">
        <v>45705.0</v>
      </c>
      <c r="B80" s="10"/>
      <c r="C80" s="7">
        <v>229156.0</v>
      </c>
      <c r="D80" s="7" t="s">
        <v>85</v>
      </c>
      <c r="E80" s="6">
        <v>45536.0</v>
      </c>
      <c r="F80" s="52">
        <f t="shared" si="1"/>
        <v>5</v>
      </c>
      <c r="G80" s="6">
        <v>45561.0</v>
      </c>
      <c r="H80" s="52">
        <f t="shared" si="2"/>
        <v>4</v>
      </c>
      <c r="I80" s="7" t="s">
        <v>69</v>
      </c>
      <c r="J80" s="10"/>
      <c r="K80" s="10"/>
      <c r="L80" s="10"/>
      <c r="M80" s="10"/>
      <c r="N80" s="7" t="s">
        <v>18</v>
      </c>
      <c r="O80" s="10"/>
    </row>
    <row r="81">
      <c r="A81" s="6">
        <v>45705.0</v>
      </c>
      <c r="B81" s="10"/>
      <c r="C81" s="7">
        <v>231722.0</v>
      </c>
      <c r="D81" s="7" t="s">
        <v>85</v>
      </c>
      <c r="E81" s="6">
        <v>45536.0</v>
      </c>
      <c r="F81" s="52">
        <f t="shared" si="1"/>
        <v>5</v>
      </c>
      <c r="G81" s="9">
        <v>45586.0</v>
      </c>
      <c r="H81" s="52">
        <f t="shared" si="2"/>
        <v>3</v>
      </c>
      <c r="I81" s="7" t="s">
        <v>57</v>
      </c>
      <c r="J81" s="10"/>
      <c r="K81" s="10"/>
      <c r="L81" s="10"/>
      <c r="M81" s="10"/>
      <c r="N81" s="7" t="s">
        <v>18</v>
      </c>
      <c r="O81" s="10"/>
    </row>
    <row r="82">
      <c r="A82" s="6">
        <v>45705.0</v>
      </c>
      <c r="B82" s="10"/>
      <c r="C82" s="7">
        <v>234130.0</v>
      </c>
      <c r="D82" s="7" t="s">
        <v>85</v>
      </c>
      <c r="E82" s="6">
        <v>45474.0</v>
      </c>
      <c r="F82" s="52">
        <f t="shared" si="1"/>
        <v>7</v>
      </c>
      <c r="G82" s="6">
        <v>45674.0</v>
      </c>
      <c r="H82" s="52">
        <f t="shared" si="2"/>
        <v>1</v>
      </c>
      <c r="I82" s="7" t="s">
        <v>57</v>
      </c>
      <c r="J82" s="10"/>
      <c r="K82" s="10"/>
      <c r="L82" s="10"/>
      <c r="M82" s="10"/>
      <c r="N82" s="7" t="s">
        <v>18</v>
      </c>
      <c r="O82" s="10"/>
    </row>
    <row r="83">
      <c r="A83" s="6">
        <v>45705.0</v>
      </c>
      <c r="B83" s="10"/>
      <c r="C83" s="7">
        <v>238790.0</v>
      </c>
      <c r="D83" s="7" t="s">
        <v>85</v>
      </c>
      <c r="E83" s="6">
        <v>45597.0</v>
      </c>
      <c r="F83" s="52">
        <f t="shared" si="1"/>
        <v>3</v>
      </c>
      <c r="G83" s="6">
        <v>45666.0</v>
      </c>
      <c r="H83" s="52">
        <f t="shared" si="2"/>
        <v>1</v>
      </c>
      <c r="I83" s="7" t="s">
        <v>57</v>
      </c>
      <c r="J83" s="10"/>
      <c r="K83" s="10"/>
      <c r="L83" s="10"/>
      <c r="M83" s="10"/>
      <c r="N83" s="7" t="s">
        <v>18</v>
      </c>
      <c r="O83" s="10"/>
    </row>
    <row r="84">
      <c r="A84" s="6">
        <v>45705.0</v>
      </c>
      <c r="B84" s="6">
        <v>45705.0</v>
      </c>
      <c r="C84" s="7">
        <v>221582.0</v>
      </c>
      <c r="D84" s="7" t="s">
        <v>85</v>
      </c>
      <c r="E84" s="6">
        <v>45444.0</v>
      </c>
      <c r="F84" s="52">
        <f t="shared" si="1"/>
        <v>8</v>
      </c>
      <c r="G84" s="6">
        <v>45488.0</v>
      </c>
      <c r="H84" s="52">
        <f t="shared" si="2"/>
        <v>7</v>
      </c>
      <c r="I84" s="7" t="s">
        <v>44</v>
      </c>
      <c r="J84" s="7">
        <v>106.0</v>
      </c>
      <c r="K84" s="75">
        <v>15000.0</v>
      </c>
      <c r="L84" s="10"/>
      <c r="M84" s="9">
        <v>45705.0</v>
      </c>
      <c r="N84" s="7" t="s">
        <v>16</v>
      </c>
      <c r="O84" s="10"/>
    </row>
    <row r="85">
      <c r="A85" s="6">
        <v>45705.0</v>
      </c>
      <c r="B85" s="10"/>
      <c r="C85" s="7">
        <v>117575.0</v>
      </c>
      <c r="D85" s="7" t="s">
        <v>87</v>
      </c>
      <c r="E85" s="6">
        <v>44562.0</v>
      </c>
      <c r="F85" s="52">
        <f t="shared" si="1"/>
        <v>37</v>
      </c>
      <c r="G85" s="6">
        <v>44617.0</v>
      </c>
      <c r="H85" s="52">
        <f t="shared" si="2"/>
        <v>35</v>
      </c>
      <c r="I85" s="7" t="s">
        <v>69</v>
      </c>
      <c r="J85" s="10"/>
      <c r="K85" s="10"/>
      <c r="L85" s="10"/>
      <c r="M85" s="10"/>
      <c r="N85" s="7" t="s">
        <v>18</v>
      </c>
      <c r="O85" s="10"/>
    </row>
    <row r="86">
      <c r="A86" s="6">
        <v>45705.0</v>
      </c>
      <c r="B86" s="10"/>
      <c r="C86" s="7">
        <v>181868.0</v>
      </c>
      <c r="D86" s="7" t="s">
        <v>87</v>
      </c>
      <c r="E86" s="6">
        <v>45139.0</v>
      </c>
      <c r="F86" s="52">
        <f t="shared" si="1"/>
        <v>18</v>
      </c>
      <c r="G86" s="6">
        <v>45155.0</v>
      </c>
      <c r="H86" s="52">
        <f t="shared" si="2"/>
        <v>18</v>
      </c>
      <c r="I86" s="7" t="s">
        <v>72</v>
      </c>
      <c r="J86" s="10"/>
      <c r="K86" s="10"/>
      <c r="L86" s="10"/>
      <c r="M86" s="10"/>
      <c r="N86" s="7" t="s">
        <v>18</v>
      </c>
      <c r="O86" s="10"/>
    </row>
    <row r="87">
      <c r="A87" s="6">
        <v>45705.0</v>
      </c>
      <c r="B87" s="10"/>
      <c r="C87" s="7">
        <v>204631.0</v>
      </c>
      <c r="D87" s="7" t="s">
        <v>87</v>
      </c>
      <c r="E87" s="6">
        <v>45292.0</v>
      </c>
      <c r="F87" s="52">
        <f t="shared" si="1"/>
        <v>13</v>
      </c>
      <c r="G87" s="6">
        <v>45355.0</v>
      </c>
      <c r="H87" s="52">
        <f t="shared" si="2"/>
        <v>11</v>
      </c>
      <c r="I87" s="7" t="s">
        <v>69</v>
      </c>
      <c r="J87" s="10"/>
      <c r="K87" s="10"/>
      <c r="L87" s="10"/>
      <c r="M87" s="10"/>
      <c r="N87" s="7" t="s">
        <v>18</v>
      </c>
      <c r="O87" s="10"/>
    </row>
    <row r="88">
      <c r="A88" s="6">
        <v>45705.0</v>
      </c>
      <c r="B88" s="6">
        <v>45705.0</v>
      </c>
      <c r="C88" s="7">
        <v>194817.0</v>
      </c>
      <c r="D88" s="7" t="s">
        <v>87</v>
      </c>
      <c r="E88" s="6">
        <v>45200.0</v>
      </c>
      <c r="F88" s="52">
        <f t="shared" si="1"/>
        <v>16</v>
      </c>
      <c r="G88" s="6">
        <v>45264.0</v>
      </c>
      <c r="H88" s="52">
        <f t="shared" si="2"/>
        <v>14</v>
      </c>
      <c r="I88" s="7" t="s">
        <v>56</v>
      </c>
      <c r="J88" s="7">
        <v>515.0</v>
      </c>
      <c r="K88" s="75">
        <v>7000.0</v>
      </c>
      <c r="L88" s="10"/>
      <c r="M88" s="9">
        <v>45705.0</v>
      </c>
      <c r="N88" s="7" t="s">
        <v>16</v>
      </c>
      <c r="O88" s="10"/>
    </row>
    <row r="89">
      <c r="A89" s="6">
        <v>45705.0</v>
      </c>
      <c r="B89" s="10"/>
      <c r="C89" s="7">
        <v>132559.0</v>
      </c>
      <c r="D89" s="7" t="s">
        <v>87</v>
      </c>
      <c r="E89" s="6">
        <v>44713.0</v>
      </c>
      <c r="F89" s="52">
        <f t="shared" si="1"/>
        <v>32</v>
      </c>
      <c r="G89" s="6">
        <v>44725.0</v>
      </c>
      <c r="H89" s="52">
        <f t="shared" si="2"/>
        <v>32</v>
      </c>
      <c r="I89" s="7" t="s">
        <v>72</v>
      </c>
      <c r="J89" s="10"/>
      <c r="K89" s="10"/>
      <c r="L89" s="10"/>
      <c r="M89" s="10"/>
      <c r="N89" s="7" t="s">
        <v>18</v>
      </c>
      <c r="O89" s="10"/>
    </row>
    <row r="90">
      <c r="A90" s="6">
        <v>45705.0</v>
      </c>
      <c r="B90" s="10"/>
      <c r="C90" s="7">
        <v>197628.0</v>
      </c>
      <c r="D90" s="7" t="s">
        <v>87</v>
      </c>
      <c r="E90" s="6">
        <v>45261.0</v>
      </c>
      <c r="F90" s="52">
        <f t="shared" si="1"/>
        <v>14</v>
      </c>
      <c r="G90" s="6">
        <v>45311.0</v>
      </c>
      <c r="H90" s="52">
        <f t="shared" si="2"/>
        <v>12</v>
      </c>
      <c r="I90" s="7" t="s">
        <v>60</v>
      </c>
      <c r="J90" s="10"/>
      <c r="K90" s="10"/>
      <c r="L90" s="10"/>
      <c r="M90" s="10"/>
      <c r="N90" s="7" t="s">
        <v>18</v>
      </c>
      <c r="O90" s="10"/>
    </row>
    <row r="91">
      <c r="A91" s="6">
        <v>45705.0</v>
      </c>
      <c r="B91" s="10"/>
      <c r="C91" s="7">
        <v>230633.0</v>
      </c>
      <c r="D91" s="7" t="s">
        <v>87</v>
      </c>
      <c r="E91" s="6">
        <v>45261.0</v>
      </c>
      <c r="F91" s="52">
        <f t="shared" si="1"/>
        <v>14</v>
      </c>
      <c r="G91" s="9">
        <v>45575.0</v>
      </c>
      <c r="H91" s="52">
        <f t="shared" si="2"/>
        <v>4</v>
      </c>
      <c r="I91" s="7" t="s">
        <v>167</v>
      </c>
      <c r="J91" s="10"/>
      <c r="K91" s="10"/>
      <c r="L91" s="10"/>
      <c r="M91" s="10"/>
      <c r="N91" s="7" t="s">
        <v>18</v>
      </c>
      <c r="O91" s="10"/>
    </row>
    <row r="92">
      <c r="A92" s="6">
        <v>45705.0</v>
      </c>
      <c r="B92" s="10"/>
      <c r="C92" s="7">
        <v>210802.0</v>
      </c>
      <c r="D92" s="7" t="s">
        <v>87</v>
      </c>
      <c r="E92" s="6">
        <v>45323.0</v>
      </c>
      <c r="F92" s="52">
        <f t="shared" si="1"/>
        <v>12</v>
      </c>
      <c r="G92" s="6">
        <v>45406.0</v>
      </c>
      <c r="H92" s="52">
        <f t="shared" si="2"/>
        <v>9</v>
      </c>
      <c r="I92" s="7" t="s">
        <v>69</v>
      </c>
      <c r="J92" s="10"/>
      <c r="K92" s="10"/>
      <c r="L92" s="10"/>
      <c r="M92" s="10"/>
      <c r="N92" s="7" t="s">
        <v>18</v>
      </c>
      <c r="O92" s="10"/>
    </row>
    <row r="93">
      <c r="A93" s="6">
        <v>45705.0</v>
      </c>
      <c r="B93" s="10"/>
      <c r="C93" s="7">
        <v>200020.0</v>
      </c>
      <c r="D93" s="7" t="s">
        <v>87</v>
      </c>
      <c r="E93" s="6">
        <v>45292.0</v>
      </c>
      <c r="F93" s="52">
        <f t="shared" si="1"/>
        <v>13</v>
      </c>
      <c r="G93" s="6">
        <v>45316.0</v>
      </c>
      <c r="H93" s="52">
        <f t="shared" si="2"/>
        <v>12</v>
      </c>
      <c r="I93" s="7" t="s">
        <v>69</v>
      </c>
      <c r="J93" s="10"/>
      <c r="K93" s="10"/>
      <c r="L93" s="10"/>
      <c r="M93" s="10"/>
      <c r="N93" s="7" t="s">
        <v>18</v>
      </c>
      <c r="O93" s="10"/>
    </row>
    <row r="94">
      <c r="A94" s="6">
        <v>45705.0</v>
      </c>
      <c r="B94" s="10"/>
      <c r="C94" s="7">
        <v>222115.0</v>
      </c>
      <c r="D94" s="7" t="s">
        <v>87</v>
      </c>
      <c r="E94" s="6">
        <v>45474.0</v>
      </c>
      <c r="F94" s="52">
        <f t="shared" si="1"/>
        <v>7</v>
      </c>
      <c r="G94" s="6">
        <v>45502.0</v>
      </c>
      <c r="H94" s="52">
        <f t="shared" si="2"/>
        <v>6</v>
      </c>
      <c r="I94" s="7" t="s">
        <v>57</v>
      </c>
      <c r="J94" s="10"/>
      <c r="K94" s="10"/>
      <c r="L94" s="10"/>
      <c r="M94" s="10"/>
      <c r="N94" s="7" t="s">
        <v>18</v>
      </c>
      <c r="O94" s="10"/>
    </row>
    <row r="95">
      <c r="A95" s="6">
        <v>45705.0</v>
      </c>
      <c r="B95" s="10"/>
      <c r="C95" s="7">
        <v>205416.0</v>
      </c>
      <c r="D95" s="7" t="s">
        <v>92</v>
      </c>
      <c r="E95" s="6">
        <v>45292.0</v>
      </c>
      <c r="F95" s="52">
        <f t="shared" si="1"/>
        <v>13</v>
      </c>
      <c r="G95" s="6">
        <v>45363.0</v>
      </c>
      <c r="H95" s="52">
        <f t="shared" si="2"/>
        <v>11</v>
      </c>
      <c r="I95" s="7" t="s">
        <v>60</v>
      </c>
      <c r="J95" s="10"/>
      <c r="K95" s="10"/>
      <c r="L95" s="10"/>
      <c r="M95" s="10"/>
      <c r="N95" s="7" t="s">
        <v>18</v>
      </c>
      <c r="O95" s="10"/>
    </row>
    <row r="96">
      <c r="A96" s="6">
        <v>45705.0</v>
      </c>
      <c r="B96" s="10"/>
      <c r="C96" s="7">
        <v>176373.0</v>
      </c>
      <c r="D96" s="7" t="s">
        <v>92</v>
      </c>
      <c r="E96" s="6">
        <v>45078.0</v>
      </c>
      <c r="F96" s="52">
        <f t="shared" si="1"/>
        <v>20</v>
      </c>
      <c r="G96" s="6">
        <v>45104.0</v>
      </c>
      <c r="H96" s="52">
        <f t="shared" si="2"/>
        <v>19</v>
      </c>
      <c r="I96" s="7" t="s">
        <v>56</v>
      </c>
      <c r="J96" s="7">
        <v>504.0</v>
      </c>
      <c r="K96" s="10"/>
      <c r="L96" s="10"/>
      <c r="M96" s="9">
        <v>45610.0</v>
      </c>
      <c r="N96" s="7" t="s">
        <v>18</v>
      </c>
      <c r="O96" s="10"/>
    </row>
    <row r="97">
      <c r="A97" s="6">
        <v>45705.0</v>
      </c>
      <c r="B97" s="10"/>
      <c r="C97" s="7">
        <v>175581.0</v>
      </c>
      <c r="D97" s="7" t="s">
        <v>92</v>
      </c>
      <c r="E97" s="6">
        <v>45078.0</v>
      </c>
      <c r="F97" s="52">
        <f t="shared" si="1"/>
        <v>20</v>
      </c>
      <c r="G97" s="6">
        <v>45098.0</v>
      </c>
      <c r="H97" s="52">
        <f t="shared" si="2"/>
        <v>19</v>
      </c>
      <c r="I97" s="7" t="s">
        <v>60</v>
      </c>
      <c r="J97" s="10"/>
      <c r="K97" s="10"/>
      <c r="L97" s="10"/>
      <c r="M97" s="10"/>
      <c r="N97" s="7" t="s">
        <v>18</v>
      </c>
      <c r="O97" s="10"/>
    </row>
    <row r="98">
      <c r="A98" s="6">
        <v>45705.0</v>
      </c>
      <c r="B98" s="10"/>
      <c r="C98" s="7">
        <v>207483.0</v>
      </c>
      <c r="D98" s="7" t="s">
        <v>92</v>
      </c>
      <c r="E98" s="6">
        <v>45352.0</v>
      </c>
      <c r="F98" s="52">
        <f t="shared" si="1"/>
        <v>11</v>
      </c>
      <c r="G98" s="6">
        <v>45373.0</v>
      </c>
      <c r="H98" s="52">
        <f t="shared" si="2"/>
        <v>10</v>
      </c>
      <c r="I98" s="7" t="s">
        <v>60</v>
      </c>
      <c r="J98" s="10"/>
      <c r="K98" s="10"/>
      <c r="L98" s="10"/>
      <c r="M98" s="10"/>
      <c r="N98" s="7" t="s">
        <v>18</v>
      </c>
      <c r="O98" s="10"/>
    </row>
    <row r="99">
      <c r="A99" s="6">
        <v>45705.0</v>
      </c>
      <c r="B99" s="10"/>
      <c r="C99" s="7">
        <v>234806.0</v>
      </c>
      <c r="D99" s="7" t="s">
        <v>92</v>
      </c>
      <c r="E99" s="6">
        <v>45108.0</v>
      </c>
      <c r="F99" s="52">
        <f t="shared" si="1"/>
        <v>19</v>
      </c>
      <c r="G99" s="9">
        <v>45615.0</v>
      </c>
      <c r="H99" s="52">
        <f t="shared" si="2"/>
        <v>2</v>
      </c>
      <c r="I99" s="7" t="s">
        <v>41</v>
      </c>
      <c r="J99" s="10"/>
      <c r="K99" s="10"/>
      <c r="L99" s="10"/>
      <c r="M99" s="10"/>
      <c r="N99" s="7" t="s">
        <v>18</v>
      </c>
      <c r="O99" s="10"/>
    </row>
    <row r="100">
      <c r="A100" s="6">
        <v>45705.0</v>
      </c>
      <c r="B100" s="10"/>
      <c r="C100" s="7">
        <v>231966.0</v>
      </c>
      <c r="D100" s="7" t="s">
        <v>92</v>
      </c>
      <c r="E100" s="6">
        <v>45566.0</v>
      </c>
      <c r="F100" s="52">
        <f t="shared" si="1"/>
        <v>4</v>
      </c>
      <c r="G100" s="9">
        <v>45587.0</v>
      </c>
      <c r="H100" s="52">
        <f t="shared" si="2"/>
        <v>3</v>
      </c>
      <c r="I100" s="7" t="s">
        <v>57</v>
      </c>
      <c r="J100" s="10"/>
      <c r="K100" s="10"/>
      <c r="L100" s="10"/>
      <c r="M100" s="10"/>
      <c r="N100" s="7" t="s">
        <v>18</v>
      </c>
      <c r="O100" s="10"/>
    </row>
    <row r="101">
      <c r="A101" s="6">
        <v>45705.0</v>
      </c>
      <c r="B101" s="10"/>
      <c r="C101" s="7">
        <v>226060.0</v>
      </c>
      <c r="D101" s="7" t="s">
        <v>93</v>
      </c>
      <c r="E101" s="6">
        <v>45231.0</v>
      </c>
      <c r="F101" s="52">
        <f t="shared" si="1"/>
        <v>15</v>
      </c>
      <c r="G101" s="6">
        <v>45530.0</v>
      </c>
      <c r="H101" s="52">
        <f t="shared" si="2"/>
        <v>5</v>
      </c>
      <c r="I101" s="7" t="s">
        <v>60</v>
      </c>
      <c r="J101" s="10"/>
      <c r="K101" s="10"/>
      <c r="L101" s="10"/>
      <c r="M101" s="10"/>
      <c r="N101" s="7" t="s">
        <v>18</v>
      </c>
      <c r="O101" s="10"/>
    </row>
    <row r="102">
      <c r="A102" s="6">
        <v>45705.0</v>
      </c>
      <c r="B102" s="10"/>
      <c r="C102" s="7">
        <v>215572.0</v>
      </c>
      <c r="D102" s="7" t="s">
        <v>94</v>
      </c>
      <c r="E102" s="6">
        <v>45292.0</v>
      </c>
      <c r="F102" s="52">
        <f t="shared" si="1"/>
        <v>13</v>
      </c>
      <c r="G102" s="6">
        <v>45435.0</v>
      </c>
      <c r="H102" s="52">
        <f t="shared" si="2"/>
        <v>8</v>
      </c>
      <c r="I102" s="7" t="s">
        <v>57</v>
      </c>
      <c r="J102" s="10"/>
      <c r="K102" s="10"/>
      <c r="L102" s="10"/>
      <c r="M102" s="10"/>
      <c r="N102" s="7" t="s">
        <v>18</v>
      </c>
      <c r="O102" s="10"/>
    </row>
    <row r="103">
      <c r="A103" s="6">
        <v>45705.0</v>
      </c>
      <c r="B103" s="10"/>
      <c r="C103" s="7">
        <v>203800.0</v>
      </c>
      <c r="D103" s="7" t="s">
        <v>95</v>
      </c>
      <c r="E103" s="6">
        <v>45231.0</v>
      </c>
      <c r="F103" s="52">
        <f t="shared" si="1"/>
        <v>15</v>
      </c>
      <c r="G103" s="6">
        <v>45349.0</v>
      </c>
      <c r="H103" s="52">
        <f t="shared" si="2"/>
        <v>11</v>
      </c>
      <c r="I103" s="7" t="s">
        <v>60</v>
      </c>
      <c r="J103" s="10"/>
      <c r="K103" s="10"/>
      <c r="L103" s="10"/>
      <c r="M103" s="10"/>
      <c r="N103" s="7" t="s">
        <v>18</v>
      </c>
      <c r="O103" s="10"/>
    </row>
    <row r="104">
      <c r="A104" s="6">
        <v>45705.0</v>
      </c>
      <c r="B104" s="10"/>
      <c r="C104" s="7">
        <v>172587.0</v>
      </c>
      <c r="D104" s="7" t="s">
        <v>95</v>
      </c>
      <c r="E104" s="6">
        <v>45078.0</v>
      </c>
      <c r="F104" s="52">
        <f t="shared" si="1"/>
        <v>20</v>
      </c>
      <c r="G104" s="6">
        <v>45111.0</v>
      </c>
      <c r="H104" s="52">
        <f t="shared" si="2"/>
        <v>19</v>
      </c>
      <c r="I104" s="7" t="s">
        <v>41</v>
      </c>
      <c r="J104" s="10"/>
      <c r="K104" s="10"/>
      <c r="L104" s="10"/>
      <c r="M104" s="10"/>
      <c r="N104" s="7" t="s">
        <v>18</v>
      </c>
      <c r="O104" s="10"/>
    </row>
    <row r="105">
      <c r="A105" s="6">
        <v>45705.0</v>
      </c>
      <c r="B105" s="10"/>
      <c r="C105" s="7">
        <v>190728.0</v>
      </c>
      <c r="D105" s="7" t="s">
        <v>95</v>
      </c>
      <c r="E105" s="6">
        <v>45200.0</v>
      </c>
      <c r="F105" s="52">
        <f t="shared" si="1"/>
        <v>16</v>
      </c>
      <c r="G105" s="9">
        <v>45225.0</v>
      </c>
      <c r="H105" s="52">
        <f t="shared" si="2"/>
        <v>15</v>
      </c>
      <c r="I105" s="7" t="s">
        <v>60</v>
      </c>
      <c r="J105" s="10"/>
      <c r="K105" s="10"/>
      <c r="L105" s="10"/>
      <c r="M105" s="10"/>
      <c r="N105" s="7" t="s">
        <v>18</v>
      </c>
      <c r="O105" s="10"/>
    </row>
    <row r="106">
      <c r="A106" s="6">
        <v>45705.0</v>
      </c>
      <c r="B106" s="10"/>
      <c r="C106" s="7">
        <v>193175.0</v>
      </c>
      <c r="D106" s="7" t="s">
        <v>95</v>
      </c>
      <c r="E106" s="6">
        <v>45261.0</v>
      </c>
      <c r="F106" s="52">
        <f t="shared" si="1"/>
        <v>14</v>
      </c>
      <c r="G106" s="6">
        <v>45302.0</v>
      </c>
      <c r="H106" s="52">
        <f t="shared" si="2"/>
        <v>13</v>
      </c>
      <c r="I106" s="7" t="s">
        <v>56</v>
      </c>
      <c r="J106" s="7" t="s">
        <v>205</v>
      </c>
      <c r="K106" s="10"/>
      <c r="L106" s="10"/>
      <c r="M106" s="9">
        <v>45610.0</v>
      </c>
      <c r="N106" s="7" t="s">
        <v>18</v>
      </c>
      <c r="O106" s="10"/>
    </row>
    <row r="107">
      <c r="A107" s="6">
        <v>45705.0</v>
      </c>
      <c r="B107" s="10"/>
      <c r="C107" s="7">
        <v>226720.0</v>
      </c>
      <c r="D107" s="7" t="s">
        <v>95</v>
      </c>
      <c r="E107" s="6">
        <v>45505.0</v>
      </c>
      <c r="F107" s="52">
        <f t="shared" si="1"/>
        <v>6</v>
      </c>
      <c r="G107" s="6">
        <v>45538.0</v>
      </c>
      <c r="H107" s="52">
        <f t="shared" si="2"/>
        <v>5</v>
      </c>
      <c r="I107" s="7" t="s">
        <v>57</v>
      </c>
      <c r="J107" s="10"/>
      <c r="K107" s="10"/>
      <c r="L107" s="10"/>
      <c r="M107" s="10"/>
      <c r="N107" s="7" t="s">
        <v>18</v>
      </c>
      <c r="O107" s="10"/>
    </row>
    <row r="108">
      <c r="A108" s="6">
        <v>45705.0</v>
      </c>
      <c r="B108" s="10"/>
      <c r="C108" s="7">
        <v>226251.0</v>
      </c>
      <c r="D108" s="7" t="s">
        <v>96</v>
      </c>
      <c r="E108" s="6">
        <v>45474.0</v>
      </c>
      <c r="F108" s="52">
        <f t="shared" si="1"/>
        <v>7</v>
      </c>
      <c r="G108" s="6">
        <v>45531.0</v>
      </c>
      <c r="H108" s="52">
        <f t="shared" si="2"/>
        <v>5</v>
      </c>
      <c r="I108" s="7" t="s">
        <v>69</v>
      </c>
      <c r="J108" s="10"/>
      <c r="K108" s="10"/>
      <c r="L108" s="10"/>
      <c r="M108" s="10"/>
      <c r="N108" s="7" t="s">
        <v>18</v>
      </c>
      <c r="O108" s="10"/>
    </row>
    <row r="109">
      <c r="A109" s="6">
        <v>45705.0</v>
      </c>
      <c r="B109" s="10"/>
      <c r="C109" s="7">
        <v>192476.0</v>
      </c>
      <c r="D109" s="7" t="s">
        <v>96</v>
      </c>
      <c r="E109" s="6">
        <v>45231.0</v>
      </c>
      <c r="F109" s="52">
        <f t="shared" si="1"/>
        <v>15</v>
      </c>
      <c r="G109" s="9">
        <v>45240.0</v>
      </c>
      <c r="H109" s="52">
        <f t="shared" si="2"/>
        <v>15</v>
      </c>
      <c r="I109" s="7" t="s">
        <v>44</v>
      </c>
      <c r="J109" s="7" t="s">
        <v>7</v>
      </c>
      <c r="K109" s="75">
        <v>2000.0</v>
      </c>
      <c r="L109" s="10"/>
      <c r="M109" s="6">
        <v>45484.0</v>
      </c>
      <c r="N109" s="7" t="s">
        <v>19</v>
      </c>
      <c r="O109" s="10"/>
    </row>
    <row r="110">
      <c r="A110" s="6">
        <v>45692.0</v>
      </c>
      <c r="B110" s="10"/>
      <c r="C110" s="7">
        <v>204081.0</v>
      </c>
      <c r="D110" s="7" t="s">
        <v>96</v>
      </c>
      <c r="E110" s="6">
        <v>45323.0</v>
      </c>
      <c r="F110" s="52">
        <f t="shared" si="1"/>
        <v>12</v>
      </c>
      <c r="G110" s="6">
        <v>45349.0</v>
      </c>
      <c r="H110" s="52">
        <f t="shared" si="2"/>
        <v>11</v>
      </c>
      <c r="I110" s="7" t="s">
        <v>60</v>
      </c>
      <c r="J110" s="7">
        <v>214.0</v>
      </c>
      <c r="K110" s="75">
        <v>30000.0</v>
      </c>
      <c r="L110" s="10"/>
      <c r="M110" s="6">
        <v>45705.0</v>
      </c>
      <c r="N110" s="7" t="s">
        <v>18</v>
      </c>
      <c r="O110" s="10"/>
    </row>
    <row r="111">
      <c r="A111" s="6">
        <v>45705.0</v>
      </c>
      <c r="B111" s="10"/>
      <c r="C111" s="7">
        <v>226731.0</v>
      </c>
      <c r="D111" s="7" t="s">
        <v>96</v>
      </c>
      <c r="E111" s="6">
        <v>45505.0</v>
      </c>
      <c r="F111" s="52">
        <f t="shared" si="1"/>
        <v>6</v>
      </c>
      <c r="G111" s="6">
        <v>45544.0</v>
      </c>
      <c r="H111" s="52">
        <f t="shared" si="2"/>
        <v>5</v>
      </c>
      <c r="I111" s="7" t="s">
        <v>69</v>
      </c>
      <c r="J111" s="10"/>
      <c r="K111" s="10"/>
      <c r="L111" s="10"/>
      <c r="M111" s="10"/>
      <c r="N111" s="7" t="s">
        <v>18</v>
      </c>
      <c r="O111" s="10"/>
    </row>
    <row r="112">
      <c r="A112" s="6">
        <v>45694.0</v>
      </c>
      <c r="B112" s="10"/>
      <c r="C112" s="7">
        <v>236216.0</v>
      </c>
      <c r="D112" s="7" t="s">
        <v>96</v>
      </c>
      <c r="E112" s="6">
        <v>45536.0</v>
      </c>
      <c r="F112" s="52">
        <f t="shared" si="1"/>
        <v>5</v>
      </c>
      <c r="G112" s="6">
        <v>45630.0</v>
      </c>
      <c r="H112" s="52">
        <f t="shared" si="2"/>
        <v>2</v>
      </c>
      <c r="I112" s="7" t="s">
        <v>69</v>
      </c>
      <c r="J112" s="7" t="s">
        <v>205</v>
      </c>
      <c r="K112" s="7" t="s">
        <v>143</v>
      </c>
      <c r="L112" s="10"/>
      <c r="M112" s="6"/>
      <c r="N112" s="7" t="s">
        <v>19</v>
      </c>
      <c r="O112" s="10"/>
    </row>
    <row r="113">
      <c r="A113" s="6">
        <v>45705.0</v>
      </c>
      <c r="B113" s="10"/>
      <c r="C113" s="7">
        <v>231922.0</v>
      </c>
      <c r="D113" s="7" t="s">
        <v>96</v>
      </c>
      <c r="E113" s="6">
        <v>45505.0</v>
      </c>
      <c r="F113" s="52">
        <f t="shared" si="1"/>
        <v>6</v>
      </c>
      <c r="G113" s="9">
        <v>45587.0</v>
      </c>
      <c r="H113" s="52">
        <f t="shared" si="2"/>
        <v>3</v>
      </c>
      <c r="I113" s="7" t="s">
        <v>69</v>
      </c>
      <c r="J113" s="10"/>
      <c r="K113" s="10"/>
      <c r="L113" s="10"/>
      <c r="M113" s="10"/>
      <c r="N113" s="7" t="s">
        <v>18</v>
      </c>
      <c r="O113" s="10"/>
    </row>
    <row r="114">
      <c r="A114" s="6"/>
      <c r="B114" s="10"/>
      <c r="C114" s="7">
        <v>180562.0</v>
      </c>
      <c r="D114" s="7"/>
      <c r="E114" s="6"/>
      <c r="F114" s="52"/>
      <c r="G114" s="9"/>
      <c r="H114" s="52"/>
      <c r="I114" s="7"/>
      <c r="J114" s="10"/>
      <c r="K114" s="10"/>
      <c r="L114" s="10"/>
      <c r="M114" s="10"/>
      <c r="N114" s="7" t="s">
        <v>16</v>
      </c>
      <c r="O114" s="10"/>
    </row>
    <row r="115">
      <c r="A115" s="6">
        <v>45705.0</v>
      </c>
      <c r="B115" s="10"/>
      <c r="C115" s="7">
        <v>63147.0</v>
      </c>
      <c r="D115" s="7" t="s">
        <v>98</v>
      </c>
      <c r="E115" s="6">
        <v>43862.0</v>
      </c>
      <c r="F115" s="52">
        <f t="shared" ref="F115:F649" si="3">DATEDIF(E115,TODAY(),"M")</f>
        <v>60</v>
      </c>
      <c r="G115" s="6">
        <v>44076.0</v>
      </c>
      <c r="H115" s="52">
        <f t="shared" ref="H115:H649" si="4">DATEDIF(G115,TODAY(),"M")</f>
        <v>53</v>
      </c>
      <c r="I115" s="7" t="s">
        <v>121</v>
      </c>
      <c r="J115" s="10"/>
      <c r="K115" s="10"/>
      <c r="L115" s="10"/>
      <c r="M115" s="10"/>
      <c r="N115" s="7" t="s">
        <v>18</v>
      </c>
      <c r="O115" s="10"/>
    </row>
    <row r="116">
      <c r="A116" s="6">
        <v>45705.0</v>
      </c>
      <c r="B116" s="10"/>
      <c r="C116" s="7">
        <v>205234.0</v>
      </c>
      <c r="D116" s="7" t="s">
        <v>98</v>
      </c>
      <c r="E116" s="6">
        <v>45292.0</v>
      </c>
      <c r="F116" s="52">
        <f t="shared" si="3"/>
        <v>13</v>
      </c>
      <c r="G116" s="6">
        <v>45377.0</v>
      </c>
      <c r="H116" s="52">
        <f t="shared" si="4"/>
        <v>10</v>
      </c>
      <c r="I116" s="7" t="s">
        <v>41</v>
      </c>
      <c r="J116" s="10"/>
      <c r="K116" s="10"/>
      <c r="L116" s="10"/>
      <c r="M116" s="10"/>
      <c r="N116" s="7" t="s">
        <v>18</v>
      </c>
      <c r="O116" s="10"/>
    </row>
    <row r="117">
      <c r="A117" s="6">
        <v>45705.0</v>
      </c>
      <c r="B117" s="10"/>
      <c r="C117" s="7">
        <v>225901.0</v>
      </c>
      <c r="D117" s="7" t="s">
        <v>98</v>
      </c>
      <c r="E117" s="6">
        <v>45505.0</v>
      </c>
      <c r="F117" s="52">
        <f t="shared" si="3"/>
        <v>6</v>
      </c>
      <c r="G117" s="6">
        <v>45527.0</v>
      </c>
      <c r="H117" s="52">
        <f t="shared" si="4"/>
        <v>5</v>
      </c>
      <c r="I117" s="7" t="s">
        <v>69</v>
      </c>
      <c r="J117" s="10"/>
      <c r="K117" s="10"/>
      <c r="L117" s="10"/>
      <c r="M117" s="10"/>
      <c r="N117" s="7" t="s">
        <v>18</v>
      </c>
      <c r="O117" s="10"/>
    </row>
    <row r="118">
      <c r="A118" s="6">
        <v>45705.0</v>
      </c>
      <c r="B118" s="10"/>
      <c r="C118" s="7">
        <v>218651.0</v>
      </c>
      <c r="D118" s="7" t="s">
        <v>100</v>
      </c>
      <c r="E118" s="6">
        <v>45383.0</v>
      </c>
      <c r="F118" s="52">
        <f t="shared" si="3"/>
        <v>10</v>
      </c>
      <c r="G118" s="6">
        <v>45463.0</v>
      </c>
      <c r="H118" s="52">
        <f t="shared" si="4"/>
        <v>7</v>
      </c>
      <c r="I118" s="7" t="s">
        <v>69</v>
      </c>
      <c r="J118" s="10"/>
      <c r="K118" s="10"/>
      <c r="L118" s="10"/>
      <c r="M118" s="10"/>
      <c r="N118" s="7" t="s">
        <v>18</v>
      </c>
      <c r="O118" s="10"/>
    </row>
    <row r="119">
      <c r="A119" s="6">
        <v>45705.0</v>
      </c>
      <c r="B119" s="10"/>
      <c r="C119" s="7">
        <v>221252.0</v>
      </c>
      <c r="D119" s="7" t="s">
        <v>100</v>
      </c>
      <c r="E119" s="6">
        <v>45383.0</v>
      </c>
      <c r="F119" s="52">
        <f t="shared" si="3"/>
        <v>10</v>
      </c>
      <c r="G119" s="6">
        <v>45484.0</v>
      </c>
      <c r="H119" s="52">
        <f t="shared" si="4"/>
        <v>7</v>
      </c>
      <c r="I119" s="7" t="s">
        <v>48</v>
      </c>
      <c r="J119" s="10"/>
      <c r="K119" s="10"/>
      <c r="L119" s="10"/>
      <c r="M119" s="10"/>
      <c r="N119" s="7" t="s">
        <v>18</v>
      </c>
      <c r="O119" s="10"/>
    </row>
    <row r="120">
      <c r="A120" s="6">
        <v>45705.0</v>
      </c>
      <c r="B120" s="10"/>
      <c r="C120" s="7">
        <v>238924.0</v>
      </c>
      <c r="D120" s="7" t="s">
        <v>100</v>
      </c>
      <c r="E120" s="6">
        <v>45536.0</v>
      </c>
      <c r="F120" s="52">
        <f t="shared" si="3"/>
        <v>5</v>
      </c>
      <c r="G120" s="6">
        <v>45671.0</v>
      </c>
      <c r="H120" s="52">
        <f t="shared" si="4"/>
        <v>1</v>
      </c>
      <c r="I120" s="7" t="s">
        <v>41</v>
      </c>
      <c r="J120" s="10"/>
      <c r="K120" s="10"/>
      <c r="L120" s="10"/>
      <c r="M120" s="10"/>
      <c r="N120" s="7" t="s">
        <v>18</v>
      </c>
      <c r="O120" s="10"/>
    </row>
    <row r="121">
      <c r="A121" s="6">
        <v>45705.0</v>
      </c>
      <c r="B121" s="10"/>
      <c r="C121" s="7">
        <v>196738.0</v>
      </c>
      <c r="D121" s="7" t="s">
        <v>101</v>
      </c>
      <c r="E121" s="6">
        <v>45261.0</v>
      </c>
      <c r="F121" s="52">
        <f t="shared" si="3"/>
        <v>14</v>
      </c>
      <c r="G121" s="9">
        <v>45287.0</v>
      </c>
      <c r="H121" s="52">
        <f t="shared" si="4"/>
        <v>13</v>
      </c>
      <c r="I121" s="7" t="s">
        <v>72</v>
      </c>
      <c r="J121" s="10"/>
      <c r="K121" s="10"/>
      <c r="L121" s="10"/>
      <c r="M121" s="10"/>
      <c r="N121" s="7" t="s">
        <v>18</v>
      </c>
      <c r="O121" s="10"/>
    </row>
    <row r="122">
      <c r="A122" s="6">
        <v>45705.0</v>
      </c>
      <c r="B122" s="10"/>
      <c r="C122" s="7">
        <v>190161.0</v>
      </c>
      <c r="D122" s="7" t="s">
        <v>102</v>
      </c>
      <c r="E122" s="6">
        <v>45200.0</v>
      </c>
      <c r="F122" s="52">
        <f t="shared" si="3"/>
        <v>16</v>
      </c>
      <c r="G122" s="9">
        <v>45219.0</v>
      </c>
      <c r="H122" s="52">
        <f t="shared" si="4"/>
        <v>15</v>
      </c>
      <c r="I122" s="7" t="s">
        <v>56</v>
      </c>
      <c r="J122" s="7">
        <v>534.0</v>
      </c>
      <c r="K122" s="10"/>
      <c r="L122" s="10"/>
      <c r="M122" s="10"/>
      <c r="N122" s="7" t="s">
        <v>22</v>
      </c>
      <c r="O122" s="10"/>
    </row>
    <row r="123">
      <c r="A123" s="6">
        <v>45705.0</v>
      </c>
      <c r="B123" s="10"/>
      <c r="C123" s="7">
        <v>151455.0</v>
      </c>
      <c r="D123" s="7" t="s">
        <v>104</v>
      </c>
      <c r="E123" s="6">
        <v>44866.0</v>
      </c>
      <c r="F123" s="52">
        <f t="shared" si="3"/>
        <v>27</v>
      </c>
      <c r="G123" s="9">
        <v>44883.0</v>
      </c>
      <c r="H123" s="52">
        <f t="shared" si="4"/>
        <v>27</v>
      </c>
      <c r="I123" s="7" t="s">
        <v>60</v>
      </c>
      <c r="J123" s="10"/>
      <c r="K123" s="10"/>
      <c r="L123" s="10"/>
      <c r="M123" s="10"/>
      <c r="N123" s="7" t="s">
        <v>18</v>
      </c>
      <c r="O123" s="10"/>
    </row>
    <row r="124">
      <c r="A124" s="6">
        <v>45705.0</v>
      </c>
      <c r="B124" s="10"/>
      <c r="C124" s="7">
        <v>215395.0</v>
      </c>
      <c r="D124" s="7" t="s">
        <v>104</v>
      </c>
      <c r="E124" s="6">
        <v>45413.0</v>
      </c>
      <c r="F124" s="52">
        <f t="shared" si="3"/>
        <v>9</v>
      </c>
      <c r="G124" s="6">
        <v>45440.0</v>
      </c>
      <c r="H124" s="52">
        <f t="shared" si="4"/>
        <v>8</v>
      </c>
      <c r="I124" s="7" t="s">
        <v>60</v>
      </c>
      <c r="J124" s="10"/>
      <c r="K124" s="10"/>
      <c r="L124" s="10"/>
      <c r="M124" s="10"/>
      <c r="N124" s="7" t="s">
        <v>18</v>
      </c>
      <c r="O124" s="10"/>
    </row>
    <row r="125">
      <c r="A125" s="6">
        <v>45705.0</v>
      </c>
      <c r="B125" s="10"/>
      <c r="C125" s="7">
        <v>221939.0</v>
      </c>
      <c r="D125" s="7" t="s">
        <v>105</v>
      </c>
      <c r="E125" s="6">
        <v>45474.0</v>
      </c>
      <c r="F125" s="52">
        <f t="shared" si="3"/>
        <v>7</v>
      </c>
      <c r="G125" s="6">
        <v>45400.0</v>
      </c>
      <c r="H125" s="52">
        <f t="shared" si="4"/>
        <v>10</v>
      </c>
      <c r="I125" s="7" t="s">
        <v>56</v>
      </c>
      <c r="J125" s="10"/>
      <c r="K125" s="10"/>
      <c r="L125" s="10"/>
      <c r="M125" s="10"/>
      <c r="N125" s="7" t="s">
        <v>23</v>
      </c>
      <c r="O125" s="10"/>
    </row>
    <row r="126">
      <c r="A126" s="6">
        <v>45705.0</v>
      </c>
      <c r="B126" s="10"/>
      <c r="C126" s="7">
        <v>217265.0</v>
      </c>
      <c r="D126" s="7" t="s">
        <v>106</v>
      </c>
      <c r="E126" s="6">
        <v>45413.0</v>
      </c>
      <c r="F126" s="52">
        <f t="shared" si="3"/>
        <v>9</v>
      </c>
      <c r="G126" s="6">
        <v>45450.0</v>
      </c>
      <c r="H126" s="52">
        <f t="shared" si="4"/>
        <v>8</v>
      </c>
      <c r="I126" s="7" t="s">
        <v>48</v>
      </c>
      <c r="J126" s="10"/>
      <c r="K126" s="10"/>
      <c r="L126" s="10"/>
      <c r="M126" s="10"/>
      <c r="N126" s="7" t="s">
        <v>18</v>
      </c>
      <c r="O126" s="10"/>
    </row>
    <row r="127">
      <c r="A127" s="6">
        <v>45705.0</v>
      </c>
      <c r="B127" s="10"/>
      <c r="C127" s="7">
        <v>240482.0</v>
      </c>
      <c r="D127" s="7" t="s">
        <v>106</v>
      </c>
      <c r="E127" s="6">
        <v>43678.0</v>
      </c>
      <c r="F127" s="52">
        <f t="shared" si="3"/>
        <v>66</v>
      </c>
      <c r="G127" s="6">
        <v>45680.0</v>
      </c>
      <c r="H127" s="52">
        <f t="shared" si="4"/>
        <v>0</v>
      </c>
      <c r="I127" s="7" t="s">
        <v>60</v>
      </c>
      <c r="J127" s="10"/>
      <c r="K127" s="10"/>
      <c r="L127" s="10"/>
      <c r="M127" s="10"/>
      <c r="N127" s="7" t="s">
        <v>18</v>
      </c>
      <c r="O127" s="10"/>
    </row>
    <row r="128">
      <c r="A128" s="6">
        <v>45705.0</v>
      </c>
      <c r="B128" s="10"/>
      <c r="C128" s="7">
        <v>191502.0</v>
      </c>
      <c r="D128" s="7" t="s">
        <v>107</v>
      </c>
      <c r="E128" s="6">
        <v>45170.0</v>
      </c>
      <c r="F128" s="52">
        <f t="shared" si="3"/>
        <v>17</v>
      </c>
      <c r="G128" s="6">
        <v>45236.0</v>
      </c>
      <c r="H128" s="52">
        <f t="shared" si="4"/>
        <v>15</v>
      </c>
      <c r="I128" s="7" t="s">
        <v>69</v>
      </c>
      <c r="J128" s="10"/>
      <c r="K128" s="10"/>
      <c r="L128" s="10"/>
      <c r="M128" s="10"/>
      <c r="N128" s="7" t="s">
        <v>18</v>
      </c>
      <c r="O128" s="10"/>
    </row>
    <row r="129">
      <c r="A129" s="6">
        <v>45705.0</v>
      </c>
      <c r="B129" s="10"/>
      <c r="C129" s="7">
        <v>190513.0</v>
      </c>
      <c r="D129" s="7" t="s">
        <v>107</v>
      </c>
      <c r="E129" s="6">
        <v>45139.0</v>
      </c>
      <c r="F129" s="52">
        <f t="shared" si="3"/>
        <v>18</v>
      </c>
      <c r="G129" s="9">
        <v>45226.0</v>
      </c>
      <c r="H129" s="52">
        <f t="shared" si="4"/>
        <v>15</v>
      </c>
      <c r="I129" s="7" t="s">
        <v>41</v>
      </c>
      <c r="J129" s="10"/>
      <c r="K129" s="10"/>
      <c r="L129" s="10"/>
      <c r="M129" s="10"/>
      <c r="N129" s="7" t="s">
        <v>18</v>
      </c>
      <c r="O129" s="10"/>
    </row>
    <row r="130">
      <c r="A130" s="6">
        <v>45705.0</v>
      </c>
      <c r="B130" s="10"/>
      <c r="C130" s="7">
        <v>210863.0</v>
      </c>
      <c r="D130" s="7" t="s">
        <v>107</v>
      </c>
      <c r="E130" s="6">
        <v>45323.0</v>
      </c>
      <c r="F130" s="52">
        <f t="shared" si="3"/>
        <v>12</v>
      </c>
      <c r="G130" s="6">
        <v>45400.0</v>
      </c>
      <c r="H130" s="52">
        <f t="shared" si="4"/>
        <v>10</v>
      </c>
      <c r="I130" s="7" t="s">
        <v>117</v>
      </c>
      <c r="J130" s="10"/>
      <c r="K130" s="10"/>
      <c r="L130" s="10"/>
      <c r="M130" s="10"/>
      <c r="N130" s="7" t="s">
        <v>18</v>
      </c>
      <c r="O130" s="10"/>
    </row>
    <row r="131">
      <c r="A131" s="6">
        <v>45705.0</v>
      </c>
      <c r="B131" s="10"/>
      <c r="C131" s="7">
        <v>218597.0</v>
      </c>
      <c r="D131" s="7" t="s">
        <v>107</v>
      </c>
      <c r="E131" s="6">
        <v>45444.0</v>
      </c>
      <c r="F131" s="52">
        <f t="shared" si="3"/>
        <v>8</v>
      </c>
      <c r="G131" s="6">
        <v>45474.0</v>
      </c>
      <c r="H131" s="52">
        <f t="shared" si="4"/>
        <v>7</v>
      </c>
      <c r="I131" s="7" t="s">
        <v>57</v>
      </c>
      <c r="J131" s="10"/>
      <c r="K131" s="10"/>
      <c r="L131" s="10"/>
      <c r="M131" s="10"/>
      <c r="N131" s="7" t="s">
        <v>18</v>
      </c>
      <c r="O131" s="10"/>
    </row>
    <row r="132">
      <c r="A132" s="6">
        <v>45705.0</v>
      </c>
      <c r="B132" s="6">
        <v>45705.0</v>
      </c>
      <c r="C132" s="7">
        <v>219828.0</v>
      </c>
      <c r="D132" s="7" t="s">
        <v>107</v>
      </c>
      <c r="E132" s="6">
        <v>45383.0</v>
      </c>
      <c r="F132" s="52">
        <f t="shared" si="3"/>
        <v>10</v>
      </c>
      <c r="G132" s="6">
        <v>45475.0</v>
      </c>
      <c r="H132" s="52">
        <f t="shared" si="4"/>
        <v>7</v>
      </c>
      <c r="I132" s="7" t="s">
        <v>44</v>
      </c>
      <c r="J132" s="7">
        <v>101.0</v>
      </c>
      <c r="K132" s="75">
        <v>6000.0</v>
      </c>
      <c r="L132" s="10"/>
      <c r="M132" s="6">
        <v>45705.0</v>
      </c>
      <c r="N132" s="7" t="s">
        <v>16</v>
      </c>
      <c r="O132" s="10"/>
    </row>
    <row r="133">
      <c r="A133" s="6">
        <v>45705.0</v>
      </c>
      <c r="B133" s="10"/>
      <c r="C133" s="7">
        <v>214829.0</v>
      </c>
      <c r="D133" s="7" t="s">
        <v>107</v>
      </c>
      <c r="E133" s="6">
        <v>45383.0</v>
      </c>
      <c r="F133" s="52">
        <f t="shared" si="3"/>
        <v>10</v>
      </c>
      <c r="G133" s="6">
        <v>45429.0</v>
      </c>
      <c r="H133" s="52">
        <f t="shared" si="4"/>
        <v>9</v>
      </c>
      <c r="I133" s="7" t="s">
        <v>48</v>
      </c>
      <c r="J133" s="10"/>
      <c r="K133" s="10"/>
      <c r="L133" s="10"/>
      <c r="M133" s="10"/>
      <c r="N133" s="7" t="s">
        <v>18</v>
      </c>
      <c r="O133" s="10"/>
    </row>
    <row r="134">
      <c r="A134" s="6">
        <v>45705.0</v>
      </c>
      <c r="B134" s="10"/>
      <c r="C134" s="7">
        <v>199267.0</v>
      </c>
      <c r="D134" s="7" t="s">
        <v>109</v>
      </c>
      <c r="E134" s="6">
        <v>45200.0</v>
      </c>
      <c r="F134" s="52">
        <f t="shared" si="3"/>
        <v>16</v>
      </c>
      <c r="G134" s="6">
        <v>45311.0</v>
      </c>
      <c r="H134" s="52">
        <f t="shared" si="4"/>
        <v>12</v>
      </c>
      <c r="I134" s="7" t="s">
        <v>57</v>
      </c>
      <c r="J134" s="10"/>
      <c r="K134" s="10"/>
      <c r="L134" s="10"/>
      <c r="M134" s="10"/>
      <c r="N134" s="7" t="s">
        <v>18</v>
      </c>
      <c r="O134" s="10"/>
    </row>
    <row r="135">
      <c r="A135" s="6">
        <v>45706.0</v>
      </c>
      <c r="B135" s="10"/>
      <c r="C135" s="7">
        <v>126301.0</v>
      </c>
      <c r="D135" s="7" t="s">
        <v>109</v>
      </c>
      <c r="E135" s="6">
        <v>44378.0</v>
      </c>
      <c r="F135" s="52">
        <f t="shared" si="3"/>
        <v>43</v>
      </c>
      <c r="G135" s="6">
        <v>44652.0</v>
      </c>
      <c r="H135" s="52">
        <f t="shared" si="4"/>
        <v>34</v>
      </c>
      <c r="I135" s="7" t="s">
        <v>60</v>
      </c>
      <c r="J135" s="10"/>
      <c r="K135" s="7" t="s">
        <v>143</v>
      </c>
      <c r="L135" s="10"/>
      <c r="M135" s="10"/>
      <c r="N135" s="7" t="s">
        <v>19</v>
      </c>
      <c r="O135" s="10"/>
    </row>
    <row r="136">
      <c r="A136" s="6">
        <v>45705.0</v>
      </c>
      <c r="B136" s="10"/>
      <c r="C136" s="7">
        <v>209071.0</v>
      </c>
      <c r="D136" s="7" t="s">
        <v>109</v>
      </c>
      <c r="E136" s="6">
        <v>45352.0</v>
      </c>
      <c r="F136" s="52">
        <f t="shared" si="3"/>
        <v>11</v>
      </c>
      <c r="G136" s="6">
        <v>45386.0</v>
      </c>
      <c r="H136" s="52">
        <f t="shared" si="4"/>
        <v>10</v>
      </c>
      <c r="I136" s="7" t="s">
        <v>48</v>
      </c>
      <c r="J136" s="10"/>
      <c r="K136" s="10"/>
      <c r="L136" s="10"/>
      <c r="M136" s="10"/>
      <c r="N136" s="7" t="s">
        <v>18</v>
      </c>
      <c r="O136" s="10"/>
    </row>
    <row r="137">
      <c r="A137" s="6">
        <v>45705.0</v>
      </c>
      <c r="B137" s="10"/>
      <c r="C137" s="7">
        <v>236892.0</v>
      </c>
      <c r="D137" s="7" t="s">
        <v>109</v>
      </c>
      <c r="E137" s="6">
        <v>45536.0</v>
      </c>
      <c r="F137" s="52">
        <f t="shared" si="3"/>
        <v>5</v>
      </c>
      <c r="G137" s="9">
        <v>45637.0</v>
      </c>
      <c r="H137" s="52">
        <f t="shared" si="4"/>
        <v>2</v>
      </c>
      <c r="I137" s="7" t="s">
        <v>69</v>
      </c>
      <c r="J137" s="10"/>
      <c r="K137" s="10"/>
      <c r="L137" s="10"/>
      <c r="M137" s="10"/>
      <c r="N137" s="7" t="s">
        <v>18</v>
      </c>
      <c r="O137" s="10"/>
    </row>
    <row r="138">
      <c r="A138" s="6">
        <v>45705.0</v>
      </c>
      <c r="B138" s="10"/>
      <c r="C138" s="7">
        <v>141528.0</v>
      </c>
      <c r="D138" s="7" t="s">
        <v>110</v>
      </c>
      <c r="E138" s="6">
        <v>44774.0</v>
      </c>
      <c r="F138" s="52">
        <f t="shared" si="3"/>
        <v>30</v>
      </c>
      <c r="G138" s="6">
        <v>44838.0</v>
      </c>
      <c r="H138" s="52">
        <f t="shared" si="4"/>
        <v>28</v>
      </c>
      <c r="I138" s="7" t="s">
        <v>69</v>
      </c>
      <c r="J138" s="10"/>
      <c r="K138" s="10"/>
      <c r="L138" s="10"/>
      <c r="M138" s="10"/>
      <c r="N138" s="7" t="s">
        <v>18</v>
      </c>
      <c r="O138" s="10"/>
    </row>
    <row r="139">
      <c r="A139" s="6">
        <v>45705.0</v>
      </c>
      <c r="B139" s="10"/>
      <c r="C139" s="7">
        <v>176426.0</v>
      </c>
      <c r="D139" s="7" t="s">
        <v>110</v>
      </c>
      <c r="E139" s="6">
        <v>44986.0</v>
      </c>
      <c r="F139" s="52">
        <f t="shared" si="3"/>
        <v>23</v>
      </c>
      <c r="G139" s="6">
        <v>45007.0</v>
      </c>
      <c r="H139" s="52">
        <f t="shared" si="4"/>
        <v>22</v>
      </c>
      <c r="I139" s="7" t="s">
        <v>60</v>
      </c>
      <c r="J139" s="10"/>
      <c r="K139" s="10"/>
      <c r="L139" s="10"/>
      <c r="M139" s="10"/>
      <c r="N139" s="7" t="s">
        <v>18</v>
      </c>
      <c r="O139" s="10"/>
    </row>
    <row r="140">
      <c r="A140" s="6">
        <v>45705.0</v>
      </c>
      <c r="B140" s="10"/>
      <c r="C140" s="7">
        <v>190973.0</v>
      </c>
      <c r="D140" s="7" t="s">
        <v>110</v>
      </c>
      <c r="E140" s="6">
        <v>45078.0</v>
      </c>
      <c r="F140" s="52">
        <f t="shared" si="3"/>
        <v>20</v>
      </c>
      <c r="G140" s="6">
        <v>45159.0</v>
      </c>
      <c r="H140" s="52">
        <f t="shared" si="4"/>
        <v>17</v>
      </c>
      <c r="I140" s="7" t="s">
        <v>72</v>
      </c>
      <c r="J140" s="10"/>
      <c r="K140" s="10"/>
      <c r="L140" s="10"/>
      <c r="M140" s="10"/>
      <c r="N140" s="7" t="s">
        <v>18</v>
      </c>
      <c r="O140" s="10"/>
    </row>
    <row r="141">
      <c r="A141" s="6">
        <v>45705.0</v>
      </c>
      <c r="B141" s="10"/>
      <c r="C141" s="7">
        <v>180832.0</v>
      </c>
      <c r="D141" s="7" t="s">
        <v>110</v>
      </c>
      <c r="E141" s="6">
        <v>45078.0</v>
      </c>
      <c r="F141" s="52">
        <f t="shared" si="3"/>
        <v>20</v>
      </c>
      <c r="G141" s="6">
        <v>45373.0</v>
      </c>
      <c r="H141" s="52">
        <f t="shared" si="4"/>
        <v>10</v>
      </c>
      <c r="I141" s="7" t="s">
        <v>56</v>
      </c>
      <c r="J141" s="7">
        <v>524.0</v>
      </c>
      <c r="K141" s="10"/>
      <c r="L141" s="10"/>
      <c r="M141" s="6">
        <v>45600.0</v>
      </c>
      <c r="N141" s="7" t="s">
        <v>18</v>
      </c>
      <c r="O141" s="10"/>
    </row>
    <row r="142">
      <c r="A142" s="6">
        <v>45705.0</v>
      </c>
      <c r="B142" s="10"/>
      <c r="C142" s="7">
        <v>200927.0</v>
      </c>
      <c r="D142" s="7" t="s">
        <v>110</v>
      </c>
      <c r="E142" s="6">
        <v>45261.0</v>
      </c>
      <c r="F142" s="52">
        <f t="shared" si="3"/>
        <v>14</v>
      </c>
      <c r="G142" s="6">
        <v>45323.0</v>
      </c>
      <c r="H142" s="52">
        <f t="shared" si="4"/>
        <v>12</v>
      </c>
      <c r="I142" s="7" t="s">
        <v>41</v>
      </c>
      <c r="J142" s="10"/>
      <c r="K142" s="10"/>
      <c r="L142" s="10"/>
      <c r="M142" s="10"/>
      <c r="N142" s="7" t="s">
        <v>18</v>
      </c>
      <c r="O142" s="10"/>
    </row>
    <row r="143">
      <c r="A143" s="6">
        <v>45705.0</v>
      </c>
      <c r="B143" s="10"/>
      <c r="C143" s="7">
        <v>206703.0</v>
      </c>
      <c r="D143" s="7" t="s">
        <v>110</v>
      </c>
      <c r="E143" s="6">
        <v>45323.0</v>
      </c>
      <c r="F143" s="52">
        <f t="shared" si="3"/>
        <v>12</v>
      </c>
      <c r="G143" s="6">
        <v>45369.0</v>
      </c>
      <c r="H143" s="52">
        <f t="shared" si="4"/>
        <v>11</v>
      </c>
      <c r="I143" s="7" t="s">
        <v>57</v>
      </c>
      <c r="J143" s="10"/>
      <c r="K143" s="10"/>
      <c r="L143" s="10"/>
      <c r="M143" s="10"/>
      <c r="N143" s="7" t="s">
        <v>18</v>
      </c>
      <c r="O143" s="10"/>
    </row>
    <row r="144">
      <c r="A144" s="6">
        <v>45705.0</v>
      </c>
      <c r="B144" s="10"/>
      <c r="C144" s="7">
        <v>6172.0</v>
      </c>
      <c r="D144" s="7" t="s">
        <v>110</v>
      </c>
      <c r="E144" s="6">
        <v>43252.0</v>
      </c>
      <c r="F144" s="52">
        <f t="shared" si="3"/>
        <v>80</v>
      </c>
      <c r="G144" s="6">
        <v>43374.0</v>
      </c>
      <c r="H144" s="52">
        <f t="shared" si="4"/>
        <v>76</v>
      </c>
      <c r="I144" s="7" t="s">
        <v>41</v>
      </c>
      <c r="J144" s="10"/>
      <c r="K144" s="10"/>
      <c r="L144" s="10"/>
      <c r="M144" s="10"/>
      <c r="N144" s="7" t="s">
        <v>18</v>
      </c>
      <c r="O144" s="10"/>
    </row>
    <row r="145">
      <c r="A145" s="6">
        <v>45705.0</v>
      </c>
      <c r="B145" s="10"/>
      <c r="C145" s="7">
        <v>242179.0</v>
      </c>
      <c r="D145" s="7" t="s">
        <v>123</v>
      </c>
      <c r="E145" s="6">
        <v>45536.0</v>
      </c>
      <c r="F145" s="52">
        <f t="shared" si="3"/>
        <v>5</v>
      </c>
      <c r="G145" s="6">
        <v>45698.0</v>
      </c>
      <c r="H145" s="52">
        <f t="shared" si="4"/>
        <v>0</v>
      </c>
      <c r="I145" s="7" t="s">
        <v>56</v>
      </c>
      <c r="J145" s="10"/>
      <c r="K145" s="10"/>
      <c r="L145" s="10"/>
      <c r="M145" s="10"/>
      <c r="N145" s="7" t="s">
        <v>18</v>
      </c>
      <c r="O145" s="10"/>
    </row>
    <row r="146">
      <c r="A146" s="6">
        <v>45705.0</v>
      </c>
      <c r="B146" s="10"/>
      <c r="C146" s="7">
        <v>66012.0</v>
      </c>
      <c r="D146" s="7" t="s">
        <v>43</v>
      </c>
      <c r="E146" s="6">
        <v>43983.0</v>
      </c>
      <c r="F146" s="52">
        <f t="shared" si="3"/>
        <v>56</v>
      </c>
      <c r="G146" s="6">
        <v>44103.0</v>
      </c>
      <c r="H146" s="52">
        <f t="shared" si="4"/>
        <v>52</v>
      </c>
      <c r="I146" s="7" t="s">
        <v>41</v>
      </c>
      <c r="J146" s="10"/>
      <c r="K146" s="10"/>
      <c r="L146" s="10"/>
      <c r="M146" s="10"/>
      <c r="N146" s="7" t="s">
        <v>18</v>
      </c>
      <c r="O146" s="10"/>
    </row>
    <row r="147">
      <c r="A147" s="6">
        <v>45705.0</v>
      </c>
      <c r="B147" s="10"/>
      <c r="C147" s="7">
        <v>234280.0</v>
      </c>
      <c r="D147" s="7" t="s">
        <v>43</v>
      </c>
      <c r="E147" s="6">
        <v>45536.0</v>
      </c>
      <c r="F147" s="52">
        <f t="shared" si="3"/>
        <v>5</v>
      </c>
      <c r="G147" s="9">
        <v>45614.0</v>
      </c>
      <c r="H147" s="52">
        <f t="shared" si="4"/>
        <v>3</v>
      </c>
      <c r="I147" s="7" t="s">
        <v>44</v>
      </c>
      <c r="J147" s="10"/>
      <c r="K147" s="10"/>
      <c r="L147" s="10"/>
      <c r="M147" s="10"/>
      <c r="N147" s="7" t="s">
        <v>18</v>
      </c>
      <c r="O147" s="10"/>
    </row>
    <row r="148">
      <c r="A148" s="6">
        <v>45705.0</v>
      </c>
      <c r="B148" s="10"/>
      <c r="C148" s="7">
        <v>194710.0</v>
      </c>
      <c r="D148" s="7" t="s">
        <v>43</v>
      </c>
      <c r="E148" s="6">
        <v>45139.0</v>
      </c>
      <c r="F148" s="52">
        <f t="shared" si="3"/>
        <v>18</v>
      </c>
      <c r="G148" s="6">
        <v>45265.0</v>
      </c>
      <c r="H148" s="52">
        <f t="shared" si="4"/>
        <v>14</v>
      </c>
      <c r="I148" s="7" t="s">
        <v>56</v>
      </c>
      <c r="J148" s="7">
        <v>535.0</v>
      </c>
      <c r="K148" s="10"/>
      <c r="L148" s="10"/>
      <c r="M148" s="6">
        <v>45698.0</v>
      </c>
      <c r="N148" s="7" t="s">
        <v>18</v>
      </c>
      <c r="O148" s="10"/>
    </row>
    <row r="149">
      <c r="A149" s="6">
        <v>45705.0</v>
      </c>
      <c r="B149" s="10"/>
      <c r="C149" s="7">
        <v>220876.0</v>
      </c>
      <c r="D149" s="7" t="s">
        <v>43</v>
      </c>
      <c r="E149" s="6">
        <v>44409.0</v>
      </c>
      <c r="F149" s="52">
        <f t="shared" si="3"/>
        <v>42</v>
      </c>
      <c r="G149" s="6">
        <v>45482.0</v>
      </c>
      <c r="H149" s="52">
        <f t="shared" si="4"/>
        <v>7</v>
      </c>
      <c r="I149" s="7" t="s">
        <v>56</v>
      </c>
      <c r="J149" s="7" t="s">
        <v>215</v>
      </c>
      <c r="K149" s="10"/>
      <c r="L149" s="10"/>
      <c r="M149" s="6">
        <v>45698.0</v>
      </c>
      <c r="N149" s="7" t="s">
        <v>18</v>
      </c>
      <c r="O149" s="10"/>
    </row>
    <row r="150">
      <c r="A150" s="6">
        <v>45705.0</v>
      </c>
      <c r="B150" s="10"/>
      <c r="C150" s="7">
        <v>229822.0</v>
      </c>
      <c r="D150" s="7" t="s">
        <v>43</v>
      </c>
      <c r="E150" s="6">
        <v>45383.0</v>
      </c>
      <c r="F150" s="52">
        <f t="shared" si="3"/>
        <v>10</v>
      </c>
      <c r="G150" s="6">
        <v>45567.0</v>
      </c>
      <c r="H150" s="52">
        <f t="shared" si="4"/>
        <v>4</v>
      </c>
      <c r="I150" s="7" t="s">
        <v>60</v>
      </c>
      <c r="J150" s="10"/>
      <c r="K150" s="10"/>
      <c r="L150" s="10"/>
      <c r="M150" s="10"/>
      <c r="N150" s="7" t="s">
        <v>18</v>
      </c>
      <c r="O150" s="10"/>
    </row>
    <row r="151">
      <c r="A151" s="6">
        <v>45705.0</v>
      </c>
      <c r="B151" s="10"/>
      <c r="C151" s="7">
        <v>237054.0</v>
      </c>
      <c r="D151" s="7" t="s">
        <v>43</v>
      </c>
      <c r="E151" s="6">
        <v>45627.0</v>
      </c>
      <c r="F151" s="52">
        <f t="shared" si="3"/>
        <v>2</v>
      </c>
      <c r="G151" s="9">
        <v>45639.0</v>
      </c>
      <c r="H151" s="52">
        <f t="shared" si="4"/>
        <v>2</v>
      </c>
      <c r="I151" s="7" t="s">
        <v>44</v>
      </c>
      <c r="J151" s="10"/>
      <c r="K151" s="10"/>
      <c r="L151" s="10"/>
      <c r="M151" s="10"/>
      <c r="N151" s="7" t="s">
        <v>18</v>
      </c>
      <c r="O151" s="10"/>
    </row>
    <row r="152">
      <c r="A152" s="6">
        <v>45705.0</v>
      </c>
      <c r="B152" s="10"/>
      <c r="C152" s="7">
        <v>239700.0</v>
      </c>
      <c r="D152" s="7" t="s">
        <v>43</v>
      </c>
      <c r="E152" s="6">
        <v>45597.0</v>
      </c>
      <c r="F152" s="52">
        <f t="shared" si="3"/>
        <v>3</v>
      </c>
      <c r="G152" s="6">
        <v>45673.0</v>
      </c>
      <c r="H152" s="52">
        <f t="shared" si="4"/>
        <v>1</v>
      </c>
      <c r="I152" s="7" t="s">
        <v>48</v>
      </c>
      <c r="J152" s="10"/>
      <c r="K152" s="10"/>
      <c r="L152" s="10"/>
      <c r="M152" s="10"/>
      <c r="N152" s="7" t="s">
        <v>18</v>
      </c>
      <c r="O152" s="10"/>
    </row>
    <row r="153">
      <c r="A153" s="6">
        <v>45705.0</v>
      </c>
      <c r="B153" s="10"/>
      <c r="C153" s="7">
        <v>241858.0</v>
      </c>
      <c r="D153" s="7" t="s">
        <v>43</v>
      </c>
      <c r="E153" s="6">
        <v>45627.0</v>
      </c>
      <c r="F153" s="52">
        <f t="shared" si="3"/>
        <v>2</v>
      </c>
      <c r="G153" s="6">
        <v>45692.0</v>
      </c>
      <c r="H153" s="52">
        <f t="shared" si="4"/>
        <v>0</v>
      </c>
      <c r="I153" s="7" t="s">
        <v>69</v>
      </c>
      <c r="J153" s="10"/>
      <c r="K153" s="10"/>
      <c r="L153" s="10"/>
      <c r="M153" s="10"/>
      <c r="N153" s="7" t="s">
        <v>18</v>
      </c>
      <c r="O153" s="10"/>
    </row>
    <row r="154">
      <c r="A154" s="6">
        <v>45705.0</v>
      </c>
      <c r="B154" s="10"/>
      <c r="C154" s="7">
        <v>232116.0</v>
      </c>
      <c r="D154" s="7" t="s">
        <v>54</v>
      </c>
      <c r="E154" s="6">
        <v>45566.0</v>
      </c>
      <c r="F154" s="52">
        <f t="shared" si="3"/>
        <v>4</v>
      </c>
      <c r="G154" s="9">
        <v>45591.0</v>
      </c>
      <c r="H154" s="52">
        <f t="shared" si="4"/>
        <v>3</v>
      </c>
      <c r="I154" s="7" t="s">
        <v>56</v>
      </c>
      <c r="J154" s="10"/>
      <c r="K154" s="10"/>
      <c r="L154" s="10"/>
      <c r="M154" s="10"/>
      <c r="N154" s="7" t="s">
        <v>18</v>
      </c>
      <c r="O154" s="10"/>
    </row>
    <row r="155">
      <c r="A155" s="6">
        <v>45705.0</v>
      </c>
      <c r="B155" s="10"/>
      <c r="C155" s="7">
        <v>220143.0</v>
      </c>
      <c r="D155" s="7" t="s">
        <v>54</v>
      </c>
      <c r="E155" s="6">
        <v>45444.0</v>
      </c>
      <c r="F155" s="52">
        <f t="shared" si="3"/>
        <v>8</v>
      </c>
      <c r="G155" s="6">
        <v>45485.0</v>
      </c>
      <c r="H155" s="52">
        <f t="shared" si="4"/>
        <v>7</v>
      </c>
      <c r="I155" s="7" t="s">
        <v>56</v>
      </c>
      <c r="J155" s="7" t="s">
        <v>216</v>
      </c>
      <c r="K155" s="10"/>
      <c r="L155" s="10"/>
      <c r="M155" s="6">
        <v>45700.0</v>
      </c>
      <c r="N155" s="7" t="s">
        <v>18</v>
      </c>
      <c r="O155" s="10"/>
    </row>
    <row r="156">
      <c r="A156" s="6">
        <v>45705.0</v>
      </c>
      <c r="B156" s="6">
        <v>45706.0</v>
      </c>
      <c r="C156" s="7">
        <v>213094.0</v>
      </c>
      <c r="D156" s="7" t="s">
        <v>54</v>
      </c>
      <c r="E156" s="6">
        <v>45323.0</v>
      </c>
      <c r="F156" s="52">
        <f t="shared" si="3"/>
        <v>12</v>
      </c>
      <c r="G156" s="6">
        <v>45418.0</v>
      </c>
      <c r="H156" s="52">
        <f t="shared" si="4"/>
        <v>9</v>
      </c>
      <c r="I156" s="7" t="s">
        <v>117</v>
      </c>
      <c r="J156" s="7">
        <v>4019.0</v>
      </c>
      <c r="K156" s="10"/>
      <c r="L156" s="7" t="s">
        <v>66</v>
      </c>
      <c r="M156" s="6">
        <v>45706.0</v>
      </c>
      <c r="N156" s="7" t="s">
        <v>21</v>
      </c>
      <c r="O156" s="10"/>
    </row>
    <row r="157">
      <c r="A157" s="6">
        <v>45705.0</v>
      </c>
      <c r="B157" s="10"/>
      <c r="C157" s="7">
        <v>180892.0</v>
      </c>
      <c r="D157" s="7" t="s">
        <v>54</v>
      </c>
      <c r="E157" s="6">
        <v>45078.0</v>
      </c>
      <c r="F157" s="52">
        <f t="shared" si="3"/>
        <v>20</v>
      </c>
      <c r="G157" s="6">
        <v>45078.0</v>
      </c>
      <c r="H157" s="52">
        <f t="shared" si="4"/>
        <v>20</v>
      </c>
      <c r="I157" s="7" t="s">
        <v>56</v>
      </c>
      <c r="J157" s="7">
        <v>520.0</v>
      </c>
      <c r="K157" s="10"/>
      <c r="L157" s="10"/>
      <c r="M157" s="6">
        <v>45702.0</v>
      </c>
      <c r="N157" s="7" t="s">
        <v>18</v>
      </c>
      <c r="O157" s="10"/>
    </row>
    <row r="158">
      <c r="A158" s="6">
        <v>45694.0</v>
      </c>
      <c r="B158" s="10"/>
      <c r="C158" s="7">
        <v>183628.0</v>
      </c>
      <c r="D158" s="7" t="s">
        <v>54</v>
      </c>
      <c r="E158" s="6">
        <v>45170.0</v>
      </c>
      <c r="F158" s="52">
        <f t="shared" si="3"/>
        <v>17</v>
      </c>
      <c r="G158" s="9">
        <v>45210.0</v>
      </c>
      <c r="H158" s="52">
        <f t="shared" si="4"/>
        <v>16</v>
      </c>
      <c r="I158" s="7" t="s">
        <v>117</v>
      </c>
      <c r="J158" s="7" t="s">
        <v>205</v>
      </c>
      <c r="K158" s="75">
        <v>13000.0</v>
      </c>
      <c r="L158" s="10"/>
      <c r="M158" s="6">
        <v>45679.0</v>
      </c>
      <c r="N158" s="7" t="s">
        <v>19</v>
      </c>
      <c r="O158" s="10"/>
    </row>
    <row r="159">
      <c r="A159" s="6">
        <v>45705.0</v>
      </c>
      <c r="B159" s="10"/>
      <c r="C159" s="7">
        <v>194704.0</v>
      </c>
      <c r="D159" s="7" t="s">
        <v>54</v>
      </c>
      <c r="E159" s="6">
        <v>45200.0</v>
      </c>
      <c r="F159" s="52">
        <f t="shared" si="3"/>
        <v>16</v>
      </c>
      <c r="G159" s="9">
        <v>45281.0</v>
      </c>
      <c r="H159" s="52">
        <f t="shared" si="4"/>
        <v>13</v>
      </c>
      <c r="I159" s="7" t="s">
        <v>56</v>
      </c>
      <c r="J159" s="7">
        <v>503.0</v>
      </c>
      <c r="K159" s="10"/>
      <c r="L159" s="10"/>
      <c r="M159" s="6">
        <v>45545.0</v>
      </c>
      <c r="N159" s="7" t="s">
        <v>18</v>
      </c>
      <c r="O159" s="10"/>
    </row>
    <row r="160">
      <c r="A160" s="6">
        <v>45705.0</v>
      </c>
      <c r="B160" s="10"/>
      <c r="C160" s="7">
        <v>202888.0</v>
      </c>
      <c r="D160" s="7" t="s">
        <v>54</v>
      </c>
      <c r="E160" s="6">
        <v>45231.0</v>
      </c>
      <c r="F160" s="52">
        <f t="shared" si="3"/>
        <v>15</v>
      </c>
      <c r="G160" s="6">
        <v>45346.0</v>
      </c>
      <c r="H160" s="52">
        <f t="shared" si="4"/>
        <v>11</v>
      </c>
      <c r="I160" s="7" t="s">
        <v>56</v>
      </c>
      <c r="J160" s="7">
        <v>502.0</v>
      </c>
      <c r="K160" s="10"/>
      <c r="L160" s="10"/>
      <c r="M160" s="6">
        <v>45699.0</v>
      </c>
      <c r="N160" s="7" t="s">
        <v>18</v>
      </c>
      <c r="O160" s="10"/>
    </row>
    <row r="161">
      <c r="A161" s="6">
        <v>45705.0</v>
      </c>
      <c r="B161" s="10"/>
      <c r="C161" s="7">
        <v>202054.0</v>
      </c>
      <c r="D161" s="7" t="s">
        <v>54</v>
      </c>
      <c r="E161" s="6">
        <v>45139.0</v>
      </c>
      <c r="F161" s="52">
        <f t="shared" si="3"/>
        <v>18</v>
      </c>
      <c r="G161" s="6">
        <v>45332.0</v>
      </c>
      <c r="H161" s="52">
        <f t="shared" si="4"/>
        <v>12</v>
      </c>
      <c r="I161" s="7" t="s">
        <v>60</v>
      </c>
      <c r="J161" s="10"/>
      <c r="K161" s="10"/>
      <c r="L161" s="10"/>
      <c r="M161" s="10"/>
      <c r="N161" s="7" t="s">
        <v>18</v>
      </c>
      <c r="O161" s="10"/>
    </row>
    <row r="162">
      <c r="A162" s="6">
        <v>45705.0</v>
      </c>
      <c r="B162" s="10"/>
      <c r="C162" s="7">
        <v>214671.0</v>
      </c>
      <c r="D162" s="7" t="s">
        <v>54</v>
      </c>
      <c r="E162" s="6">
        <v>45261.0</v>
      </c>
      <c r="F162" s="52">
        <f t="shared" si="3"/>
        <v>14</v>
      </c>
      <c r="G162" s="6">
        <v>45429.0</v>
      </c>
      <c r="H162" s="52">
        <f t="shared" si="4"/>
        <v>9</v>
      </c>
      <c r="I162" s="7" t="s">
        <v>44</v>
      </c>
      <c r="J162" s="7">
        <v>104.0</v>
      </c>
      <c r="K162" s="10"/>
      <c r="L162" s="10"/>
      <c r="M162" s="6">
        <v>45702.0</v>
      </c>
      <c r="N162" s="7" t="s">
        <v>18</v>
      </c>
      <c r="O162" s="10"/>
    </row>
    <row r="163">
      <c r="A163" s="6">
        <v>45705.0</v>
      </c>
      <c r="B163" s="10"/>
      <c r="C163" s="7">
        <v>218514.0</v>
      </c>
      <c r="D163" s="7" t="s">
        <v>54</v>
      </c>
      <c r="E163" s="6">
        <v>45413.0</v>
      </c>
      <c r="F163" s="52">
        <f t="shared" si="3"/>
        <v>9</v>
      </c>
      <c r="G163" s="6">
        <v>45462.0</v>
      </c>
      <c r="H163" s="52">
        <f t="shared" si="4"/>
        <v>7</v>
      </c>
      <c r="I163" s="7" t="s">
        <v>56</v>
      </c>
      <c r="J163" s="7">
        <v>501.0</v>
      </c>
      <c r="K163" s="10"/>
      <c r="L163" s="10"/>
      <c r="M163" s="6">
        <v>45699.0</v>
      </c>
      <c r="N163" s="7" t="s">
        <v>18</v>
      </c>
      <c r="O163" s="10"/>
    </row>
    <row r="164">
      <c r="A164" s="6">
        <v>45694.0</v>
      </c>
      <c r="B164" s="10"/>
      <c r="C164" s="7">
        <v>221394.0</v>
      </c>
      <c r="D164" s="7" t="s">
        <v>54</v>
      </c>
      <c r="E164" s="6">
        <v>45383.0</v>
      </c>
      <c r="F164" s="52">
        <f t="shared" si="3"/>
        <v>10</v>
      </c>
      <c r="G164" s="6">
        <v>45485.0</v>
      </c>
      <c r="H164" s="52">
        <f t="shared" si="4"/>
        <v>7</v>
      </c>
      <c r="I164" s="7" t="s">
        <v>44</v>
      </c>
      <c r="J164" s="7" t="s">
        <v>7</v>
      </c>
      <c r="K164" s="75">
        <v>1500.0</v>
      </c>
      <c r="L164" s="10"/>
      <c r="M164" s="6">
        <v>45553.0</v>
      </c>
      <c r="N164" s="7" t="s">
        <v>19</v>
      </c>
      <c r="O164" s="10"/>
    </row>
    <row r="165">
      <c r="A165" s="6">
        <v>45694.0</v>
      </c>
      <c r="B165" s="6">
        <v>45700.0</v>
      </c>
      <c r="C165" s="7">
        <v>224004.0</v>
      </c>
      <c r="D165" s="7" t="s">
        <v>54</v>
      </c>
      <c r="E165" s="6">
        <v>45413.0</v>
      </c>
      <c r="F165" s="52">
        <f t="shared" si="3"/>
        <v>9</v>
      </c>
      <c r="G165" s="6">
        <v>45511.0</v>
      </c>
      <c r="H165" s="52">
        <f t="shared" si="4"/>
        <v>6</v>
      </c>
      <c r="I165" s="7" t="s">
        <v>56</v>
      </c>
      <c r="J165" s="7">
        <v>501.0</v>
      </c>
      <c r="K165" s="75">
        <v>9268.0</v>
      </c>
      <c r="L165" s="10"/>
      <c r="M165" s="6">
        <v>45700.0</v>
      </c>
      <c r="N165" s="7" t="s">
        <v>21</v>
      </c>
      <c r="O165" s="10"/>
    </row>
    <row r="166">
      <c r="A166" s="6">
        <v>45694.0</v>
      </c>
      <c r="B166" s="6">
        <v>45706.0</v>
      </c>
      <c r="C166" s="7">
        <v>224399.0</v>
      </c>
      <c r="D166" s="7" t="s">
        <v>54</v>
      </c>
      <c r="E166" s="6">
        <v>45444.0</v>
      </c>
      <c r="F166" s="52">
        <f t="shared" si="3"/>
        <v>8</v>
      </c>
      <c r="G166" s="6">
        <v>45534.0</v>
      </c>
      <c r="H166" s="52">
        <f t="shared" si="4"/>
        <v>5</v>
      </c>
      <c r="I166" s="7" t="s">
        <v>56</v>
      </c>
      <c r="J166" s="7">
        <v>510.0</v>
      </c>
      <c r="K166" s="75">
        <v>10000.0</v>
      </c>
      <c r="L166" s="10"/>
      <c r="M166" s="6">
        <v>45706.0</v>
      </c>
      <c r="N166" s="7" t="s">
        <v>21</v>
      </c>
      <c r="O166" s="10"/>
    </row>
    <row r="167">
      <c r="A167" s="6">
        <v>45705.0</v>
      </c>
      <c r="B167" s="10"/>
      <c r="C167" s="7">
        <v>224063.0</v>
      </c>
      <c r="D167" s="7" t="s">
        <v>54</v>
      </c>
      <c r="E167" s="6">
        <v>45474.0</v>
      </c>
      <c r="F167" s="52">
        <f t="shared" si="3"/>
        <v>7</v>
      </c>
      <c r="G167" s="6">
        <v>45569.0</v>
      </c>
      <c r="H167" s="52">
        <f t="shared" si="4"/>
        <v>4</v>
      </c>
      <c r="I167" s="7" t="s">
        <v>56</v>
      </c>
      <c r="J167" s="7">
        <v>510.0</v>
      </c>
      <c r="K167" s="10"/>
      <c r="L167" s="10"/>
      <c r="M167" s="6">
        <v>45699.0</v>
      </c>
      <c r="N167" s="7" t="s">
        <v>18</v>
      </c>
      <c r="O167" s="10"/>
    </row>
    <row r="168">
      <c r="A168" s="6">
        <v>45705.0</v>
      </c>
      <c r="B168" s="10"/>
      <c r="C168" s="7">
        <v>231925.0</v>
      </c>
      <c r="D168" s="7" t="s">
        <v>54</v>
      </c>
      <c r="E168" s="6">
        <v>44986.0</v>
      </c>
      <c r="F168" s="52">
        <f t="shared" si="3"/>
        <v>23</v>
      </c>
      <c r="G168" s="9">
        <v>45588.0</v>
      </c>
      <c r="H168" s="52">
        <f t="shared" si="4"/>
        <v>3</v>
      </c>
      <c r="I168" s="7" t="s">
        <v>56</v>
      </c>
      <c r="J168" s="7" t="s">
        <v>217</v>
      </c>
      <c r="K168" s="10"/>
      <c r="L168" s="10"/>
      <c r="M168" s="6">
        <v>45628.0</v>
      </c>
      <c r="N168" s="7" t="s">
        <v>18</v>
      </c>
      <c r="O168" s="10"/>
    </row>
    <row r="169">
      <c r="A169" s="6">
        <v>45705.0</v>
      </c>
      <c r="B169" s="10"/>
      <c r="C169" s="7">
        <v>233806.0</v>
      </c>
      <c r="D169" s="7" t="s">
        <v>54</v>
      </c>
      <c r="E169" s="6">
        <v>45505.0</v>
      </c>
      <c r="F169" s="52">
        <f t="shared" si="3"/>
        <v>6</v>
      </c>
      <c r="G169" s="9">
        <v>45608.0</v>
      </c>
      <c r="H169" s="52">
        <f t="shared" si="4"/>
        <v>3</v>
      </c>
      <c r="I169" s="7" t="s">
        <v>44</v>
      </c>
      <c r="J169" s="10"/>
      <c r="K169" s="10"/>
      <c r="L169" s="10"/>
      <c r="M169" s="10"/>
      <c r="N169" s="7" t="s">
        <v>18</v>
      </c>
      <c r="O169" s="10"/>
    </row>
    <row r="170">
      <c r="A170" s="6">
        <v>45705.0</v>
      </c>
      <c r="B170" s="10"/>
      <c r="C170" s="7">
        <v>235320.0</v>
      </c>
      <c r="D170" s="7" t="s">
        <v>54</v>
      </c>
      <c r="E170" s="6">
        <v>45597.0</v>
      </c>
      <c r="F170" s="52">
        <f t="shared" si="3"/>
        <v>3</v>
      </c>
      <c r="G170" s="6">
        <v>45630.0</v>
      </c>
      <c r="H170" s="52">
        <f t="shared" si="4"/>
        <v>2</v>
      </c>
      <c r="I170" s="7" t="s">
        <v>70</v>
      </c>
      <c r="J170" s="10"/>
      <c r="K170" s="10"/>
      <c r="L170" s="10"/>
      <c r="M170" s="10"/>
      <c r="N170" s="7" t="s">
        <v>18</v>
      </c>
      <c r="O170" s="10"/>
    </row>
    <row r="171">
      <c r="A171" s="6">
        <v>45705.0</v>
      </c>
      <c r="B171" s="10"/>
      <c r="C171" s="7">
        <v>237025.0</v>
      </c>
      <c r="D171" s="7" t="s">
        <v>54</v>
      </c>
      <c r="E171" s="6">
        <v>45597.0</v>
      </c>
      <c r="F171" s="52">
        <f t="shared" si="3"/>
        <v>3</v>
      </c>
      <c r="G171" s="9">
        <v>45639.0</v>
      </c>
      <c r="H171" s="52">
        <f t="shared" si="4"/>
        <v>2</v>
      </c>
      <c r="I171" s="7" t="s">
        <v>57</v>
      </c>
      <c r="J171" s="10"/>
      <c r="K171" s="10"/>
      <c r="L171" s="10"/>
      <c r="M171" s="10"/>
      <c r="N171" s="7" t="s">
        <v>18</v>
      </c>
      <c r="O171" s="10"/>
    </row>
    <row r="172">
      <c r="A172" s="6">
        <v>45705.0</v>
      </c>
      <c r="B172" s="10"/>
      <c r="C172" s="7">
        <v>238344.0</v>
      </c>
      <c r="D172" s="7" t="s">
        <v>54</v>
      </c>
      <c r="E172" s="6">
        <v>45627.0</v>
      </c>
      <c r="F172" s="52">
        <f t="shared" si="3"/>
        <v>2</v>
      </c>
      <c r="G172" s="6">
        <v>45663.0</v>
      </c>
      <c r="H172" s="52">
        <f t="shared" si="4"/>
        <v>1</v>
      </c>
      <c r="I172" s="7" t="s">
        <v>44</v>
      </c>
      <c r="J172" s="10"/>
      <c r="K172" s="10"/>
      <c r="L172" s="10"/>
      <c r="M172" s="10"/>
      <c r="N172" s="7" t="s">
        <v>18</v>
      </c>
      <c r="O172" s="10"/>
    </row>
    <row r="173">
      <c r="A173" s="6">
        <v>45705.0</v>
      </c>
      <c r="B173" s="10"/>
      <c r="C173" s="7">
        <v>239436.0</v>
      </c>
      <c r="D173" s="7" t="s">
        <v>54</v>
      </c>
      <c r="E173" s="6">
        <v>45597.0</v>
      </c>
      <c r="F173" s="52">
        <f t="shared" si="3"/>
        <v>3</v>
      </c>
      <c r="G173" s="6">
        <v>45673.0</v>
      </c>
      <c r="H173" s="52">
        <f t="shared" si="4"/>
        <v>1</v>
      </c>
      <c r="I173" s="7" t="s">
        <v>44</v>
      </c>
      <c r="J173" s="10"/>
      <c r="K173" s="10"/>
      <c r="L173" s="10"/>
      <c r="M173" s="10"/>
      <c r="N173" s="7" t="s">
        <v>18</v>
      </c>
      <c r="O173" s="10"/>
    </row>
    <row r="174">
      <c r="A174" s="6">
        <v>45705.0</v>
      </c>
      <c r="B174" s="10"/>
      <c r="C174" s="7">
        <v>188379.0</v>
      </c>
      <c r="D174" s="7" t="s">
        <v>54</v>
      </c>
      <c r="E174" s="6">
        <v>45017.0</v>
      </c>
      <c r="F174" s="52">
        <f t="shared" si="3"/>
        <v>22</v>
      </c>
      <c r="G174" s="9">
        <v>45212.0</v>
      </c>
      <c r="H174" s="52">
        <f t="shared" si="4"/>
        <v>16</v>
      </c>
      <c r="I174" s="7" t="s">
        <v>44</v>
      </c>
      <c r="J174" s="7">
        <v>106.0</v>
      </c>
      <c r="K174" s="10"/>
      <c r="L174" s="10"/>
      <c r="M174" s="9">
        <v>45624.0</v>
      </c>
      <c r="N174" s="7" t="s">
        <v>18</v>
      </c>
      <c r="O174" s="10"/>
    </row>
    <row r="175">
      <c r="A175" s="6">
        <v>45705.0</v>
      </c>
      <c r="B175" s="10"/>
      <c r="C175" s="7">
        <v>240939.0</v>
      </c>
      <c r="D175" s="7" t="s">
        <v>54</v>
      </c>
      <c r="E175" s="6">
        <v>45658.0</v>
      </c>
      <c r="F175" s="52">
        <f t="shared" si="3"/>
        <v>1</v>
      </c>
      <c r="G175" s="6">
        <v>45688.0</v>
      </c>
      <c r="H175" s="52">
        <f t="shared" si="4"/>
        <v>0</v>
      </c>
      <c r="I175" s="7" t="s">
        <v>44</v>
      </c>
      <c r="J175" s="10"/>
      <c r="K175" s="10"/>
      <c r="L175" s="10"/>
      <c r="M175" s="10"/>
      <c r="N175" s="7" t="s">
        <v>18</v>
      </c>
      <c r="O175" s="10"/>
    </row>
    <row r="176">
      <c r="A176" s="6">
        <v>45705.0</v>
      </c>
      <c r="B176" s="10"/>
      <c r="C176" s="7">
        <v>242141.0</v>
      </c>
      <c r="D176" s="7" t="s">
        <v>54</v>
      </c>
      <c r="E176" s="6">
        <v>45627.0</v>
      </c>
      <c r="F176" s="52">
        <f t="shared" si="3"/>
        <v>2</v>
      </c>
      <c r="G176" s="6">
        <v>45695.0</v>
      </c>
      <c r="H176" s="52">
        <f t="shared" si="4"/>
        <v>0</v>
      </c>
      <c r="I176" s="7" t="s">
        <v>56</v>
      </c>
      <c r="J176" s="10"/>
      <c r="K176" s="10"/>
      <c r="L176" s="10"/>
      <c r="M176" s="10"/>
      <c r="N176" s="7" t="s">
        <v>18</v>
      </c>
      <c r="O176" s="10"/>
    </row>
    <row r="177">
      <c r="A177" s="6">
        <v>45705.0</v>
      </c>
      <c r="B177" s="10"/>
      <c r="C177" s="7">
        <v>201993.0</v>
      </c>
      <c r="D177" s="7" t="s">
        <v>129</v>
      </c>
      <c r="E177" s="6">
        <v>45323.0</v>
      </c>
      <c r="F177" s="52">
        <f t="shared" si="3"/>
        <v>12</v>
      </c>
      <c r="G177" s="6">
        <v>45365.0</v>
      </c>
      <c r="H177" s="52">
        <f t="shared" si="4"/>
        <v>11</v>
      </c>
      <c r="I177" s="7" t="s">
        <v>60</v>
      </c>
      <c r="J177" s="10"/>
      <c r="K177" s="10"/>
      <c r="L177" s="10"/>
      <c r="M177" s="10"/>
      <c r="N177" s="7" t="s">
        <v>18</v>
      </c>
      <c r="O177" s="10"/>
    </row>
    <row r="178">
      <c r="A178" s="6">
        <v>45705.0</v>
      </c>
      <c r="B178" s="10"/>
      <c r="C178" s="7">
        <v>217839.0</v>
      </c>
      <c r="D178" s="7" t="s">
        <v>129</v>
      </c>
      <c r="E178" s="6">
        <v>45323.0</v>
      </c>
      <c r="F178" s="52">
        <f t="shared" si="3"/>
        <v>12</v>
      </c>
      <c r="G178" s="6">
        <v>45460.0</v>
      </c>
      <c r="H178" s="52">
        <f t="shared" si="4"/>
        <v>8</v>
      </c>
      <c r="I178" s="7" t="s">
        <v>44</v>
      </c>
      <c r="J178" s="7">
        <v>139.0</v>
      </c>
      <c r="K178" s="10"/>
      <c r="L178" s="10"/>
      <c r="M178" s="6">
        <v>45700.0</v>
      </c>
      <c r="N178" s="7" t="s">
        <v>18</v>
      </c>
      <c r="O178" s="10"/>
    </row>
    <row r="179">
      <c r="A179" s="6">
        <v>45705.0</v>
      </c>
      <c r="B179" s="10"/>
      <c r="C179" s="7">
        <v>198591.0</v>
      </c>
      <c r="D179" s="7" t="s">
        <v>129</v>
      </c>
      <c r="E179" s="6">
        <v>45261.0</v>
      </c>
      <c r="F179" s="52">
        <f t="shared" si="3"/>
        <v>14</v>
      </c>
      <c r="G179" s="6">
        <v>45334.0</v>
      </c>
      <c r="H179" s="52">
        <f t="shared" si="4"/>
        <v>12</v>
      </c>
      <c r="I179" s="7" t="s">
        <v>60</v>
      </c>
      <c r="J179" s="10"/>
      <c r="K179" s="10"/>
      <c r="L179" s="10"/>
      <c r="M179" s="10"/>
      <c r="N179" s="7" t="s">
        <v>18</v>
      </c>
      <c r="O179" s="10"/>
    </row>
    <row r="180">
      <c r="A180" s="6">
        <v>45694.0</v>
      </c>
      <c r="B180" s="10"/>
      <c r="C180" s="7">
        <v>205881.0</v>
      </c>
      <c r="D180" s="7" t="s">
        <v>129</v>
      </c>
      <c r="E180" s="6">
        <v>45292.0</v>
      </c>
      <c r="F180" s="52">
        <f t="shared" si="3"/>
        <v>13</v>
      </c>
      <c r="G180" s="6">
        <v>45364.0</v>
      </c>
      <c r="H180" s="52">
        <f t="shared" si="4"/>
        <v>11</v>
      </c>
      <c r="I180" s="7" t="s">
        <v>44</v>
      </c>
      <c r="J180" s="7">
        <v>120.0</v>
      </c>
      <c r="K180" s="75">
        <v>2900.0</v>
      </c>
      <c r="L180" s="10"/>
      <c r="M180" s="6">
        <v>45700.0</v>
      </c>
      <c r="N180" s="7" t="s">
        <v>19</v>
      </c>
      <c r="O180" s="10"/>
    </row>
    <row r="181">
      <c r="A181" s="6">
        <v>45705.0</v>
      </c>
      <c r="B181" s="10"/>
      <c r="C181" s="7">
        <v>216885.0</v>
      </c>
      <c r="D181" s="7" t="s">
        <v>129</v>
      </c>
      <c r="E181" s="6">
        <v>45413.0</v>
      </c>
      <c r="F181" s="52">
        <f t="shared" si="3"/>
        <v>9</v>
      </c>
      <c r="G181" s="6">
        <v>45447.0</v>
      </c>
      <c r="H181" s="52">
        <f t="shared" si="4"/>
        <v>8</v>
      </c>
      <c r="I181" s="7" t="s">
        <v>44</v>
      </c>
      <c r="J181" s="7">
        <v>102.0</v>
      </c>
      <c r="K181" s="7" t="s">
        <v>218</v>
      </c>
      <c r="L181" s="7" t="s">
        <v>66</v>
      </c>
      <c r="M181" s="6">
        <v>45706.0</v>
      </c>
      <c r="N181" s="7" t="s">
        <v>18</v>
      </c>
      <c r="O181" s="10"/>
    </row>
    <row r="182">
      <c r="A182" s="6">
        <v>45705.0</v>
      </c>
      <c r="B182" s="10"/>
      <c r="C182" s="7">
        <v>230786.0</v>
      </c>
      <c r="D182" s="7" t="s">
        <v>129</v>
      </c>
      <c r="E182" s="6">
        <v>45474.0</v>
      </c>
      <c r="F182" s="52">
        <f t="shared" si="3"/>
        <v>7</v>
      </c>
      <c r="G182" s="9">
        <v>45576.0</v>
      </c>
      <c r="H182" s="52">
        <f t="shared" si="4"/>
        <v>4</v>
      </c>
      <c r="I182" s="7" t="s">
        <v>44</v>
      </c>
      <c r="J182" s="7">
        <v>104.0</v>
      </c>
      <c r="K182" s="10"/>
      <c r="L182" s="10"/>
      <c r="M182" s="6">
        <v>45686.0</v>
      </c>
      <c r="N182" s="7" t="s">
        <v>18</v>
      </c>
      <c r="O182" s="10"/>
    </row>
    <row r="183">
      <c r="A183" s="6">
        <v>45705.0</v>
      </c>
      <c r="B183" s="10"/>
      <c r="C183" s="7">
        <v>229259.0</v>
      </c>
      <c r="D183" s="7" t="s">
        <v>129</v>
      </c>
      <c r="E183" s="6">
        <v>45536.0</v>
      </c>
      <c r="F183" s="52">
        <f t="shared" si="3"/>
        <v>5</v>
      </c>
      <c r="G183" s="6">
        <v>45562.0</v>
      </c>
      <c r="H183" s="52">
        <f t="shared" si="4"/>
        <v>4</v>
      </c>
      <c r="I183" s="7" t="s">
        <v>57</v>
      </c>
      <c r="J183" s="10"/>
      <c r="K183" s="10"/>
      <c r="L183" s="10"/>
      <c r="M183" s="10"/>
      <c r="N183" s="7" t="s">
        <v>18</v>
      </c>
      <c r="O183" s="10"/>
    </row>
    <row r="184">
      <c r="A184" s="6">
        <v>45705.0</v>
      </c>
      <c r="B184" s="10"/>
      <c r="C184" s="7">
        <v>234525.0</v>
      </c>
      <c r="D184" s="7" t="s">
        <v>129</v>
      </c>
      <c r="E184" s="6">
        <v>45536.0</v>
      </c>
      <c r="F184" s="52">
        <f t="shared" si="3"/>
        <v>5</v>
      </c>
      <c r="G184" s="9">
        <v>45637.0</v>
      </c>
      <c r="H184" s="52">
        <f t="shared" si="4"/>
        <v>2</v>
      </c>
      <c r="I184" s="7" t="s">
        <v>44</v>
      </c>
      <c r="J184" s="10"/>
      <c r="K184" s="10"/>
      <c r="L184" s="10"/>
      <c r="M184" s="10"/>
      <c r="N184" s="7" t="s">
        <v>24</v>
      </c>
      <c r="O184" s="10"/>
    </row>
    <row r="185">
      <c r="A185" s="6">
        <v>45705.0</v>
      </c>
      <c r="B185" s="10"/>
      <c r="C185" s="7">
        <v>232679.0</v>
      </c>
      <c r="D185" s="7" t="s">
        <v>129</v>
      </c>
      <c r="E185" s="6">
        <v>45566.0</v>
      </c>
      <c r="F185" s="52">
        <f t="shared" si="3"/>
        <v>4</v>
      </c>
      <c r="G185" s="6">
        <v>45602.0</v>
      </c>
      <c r="H185" s="52">
        <f t="shared" si="4"/>
        <v>3</v>
      </c>
      <c r="I185" s="7" t="s">
        <v>44</v>
      </c>
      <c r="J185" s="10"/>
      <c r="K185" s="10"/>
      <c r="L185" s="10"/>
      <c r="M185" s="10"/>
      <c r="N185" s="7" t="s">
        <v>18</v>
      </c>
      <c r="O185" s="10"/>
    </row>
    <row r="186">
      <c r="A186" s="6">
        <v>45705.0</v>
      </c>
      <c r="B186" s="10"/>
      <c r="C186" s="7">
        <v>178592.0</v>
      </c>
      <c r="D186" s="7" t="s">
        <v>64</v>
      </c>
      <c r="E186" s="6">
        <v>44896.0</v>
      </c>
      <c r="F186" s="52">
        <f t="shared" si="3"/>
        <v>26</v>
      </c>
      <c r="G186" s="6">
        <v>45131.0</v>
      </c>
      <c r="H186" s="52">
        <f t="shared" si="4"/>
        <v>18</v>
      </c>
      <c r="I186" s="7" t="s">
        <v>44</v>
      </c>
      <c r="J186" s="7">
        <v>105.0</v>
      </c>
      <c r="K186" s="10"/>
      <c r="L186" s="10"/>
      <c r="M186" s="6">
        <v>45635.0</v>
      </c>
      <c r="N186" s="7" t="s">
        <v>18</v>
      </c>
      <c r="O186" s="10"/>
    </row>
    <row r="187">
      <c r="A187" s="6">
        <v>45705.0</v>
      </c>
      <c r="B187" s="10"/>
      <c r="C187" s="7">
        <v>221871.0</v>
      </c>
      <c r="D187" s="7" t="s">
        <v>64</v>
      </c>
      <c r="E187" s="6">
        <v>45261.0</v>
      </c>
      <c r="F187" s="52">
        <f t="shared" si="3"/>
        <v>14</v>
      </c>
      <c r="G187" s="6">
        <v>45492.0</v>
      </c>
      <c r="H187" s="52">
        <f t="shared" si="4"/>
        <v>6</v>
      </c>
      <c r="I187" s="7" t="s">
        <v>60</v>
      </c>
      <c r="J187" s="10"/>
      <c r="K187" s="10"/>
      <c r="L187" s="10"/>
      <c r="M187" s="10"/>
      <c r="N187" s="7" t="s">
        <v>18</v>
      </c>
      <c r="O187" s="10"/>
    </row>
    <row r="188">
      <c r="A188" s="6">
        <v>45705.0</v>
      </c>
      <c r="B188" s="6">
        <v>45705.0</v>
      </c>
      <c r="C188" s="7">
        <v>221867.0</v>
      </c>
      <c r="D188" s="7" t="s">
        <v>64</v>
      </c>
      <c r="E188" s="6">
        <v>45474.0</v>
      </c>
      <c r="F188" s="52">
        <f t="shared" si="3"/>
        <v>7</v>
      </c>
      <c r="G188" s="6">
        <v>45507.0</v>
      </c>
      <c r="H188" s="52">
        <f t="shared" si="4"/>
        <v>6</v>
      </c>
      <c r="I188" s="7" t="s">
        <v>44</v>
      </c>
      <c r="J188" s="7">
        <v>101.0</v>
      </c>
      <c r="K188" s="75">
        <v>10000.0</v>
      </c>
      <c r="L188" s="7" t="s">
        <v>66</v>
      </c>
      <c r="M188" s="9">
        <v>45705.0</v>
      </c>
      <c r="N188" s="7" t="s">
        <v>17</v>
      </c>
      <c r="O188" s="7" t="s">
        <v>219</v>
      </c>
    </row>
    <row r="189">
      <c r="A189" s="6">
        <v>45705.0</v>
      </c>
      <c r="B189" s="10"/>
      <c r="C189" s="7">
        <v>229626.0</v>
      </c>
      <c r="D189" s="7" t="s">
        <v>64</v>
      </c>
      <c r="E189" s="6">
        <v>45536.0</v>
      </c>
      <c r="F189" s="52">
        <f t="shared" si="3"/>
        <v>5</v>
      </c>
      <c r="G189" s="6">
        <v>45574.0</v>
      </c>
      <c r="H189" s="52">
        <f t="shared" si="4"/>
        <v>4</v>
      </c>
      <c r="I189" s="7" t="s">
        <v>44</v>
      </c>
      <c r="J189" s="10"/>
      <c r="K189" s="10"/>
      <c r="L189" s="10"/>
      <c r="M189" s="10"/>
      <c r="N189" s="7" t="s">
        <v>18</v>
      </c>
      <c r="O189" s="10"/>
    </row>
    <row r="190">
      <c r="A190" s="6">
        <v>45705.0</v>
      </c>
      <c r="B190" s="10"/>
      <c r="C190" s="7">
        <v>212575.0</v>
      </c>
      <c r="D190" s="7" t="s">
        <v>64</v>
      </c>
      <c r="E190" s="6">
        <v>43952.0</v>
      </c>
      <c r="F190" s="52">
        <f t="shared" si="3"/>
        <v>57</v>
      </c>
      <c r="G190" s="6">
        <v>45414.0</v>
      </c>
      <c r="H190" s="52">
        <f t="shared" si="4"/>
        <v>9</v>
      </c>
      <c r="I190" s="7" t="s">
        <v>117</v>
      </c>
      <c r="J190" s="10"/>
      <c r="K190" s="10"/>
      <c r="L190" s="10"/>
      <c r="M190" s="10"/>
      <c r="N190" s="7" t="s">
        <v>18</v>
      </c>
      <c r="O190" s="10"/>
    </row>
    <row r="191">
      <c r="A191" s="6">
        <v>45705.0</v>
      </c>
      <c r="B191" s="10"/>
      <c r="C191" s="7">
        <v>201484.0</v>
      </c>
      <c r="D191" s="7" t="s">
        <v>64</v>
      </c>
      <c r="E191" s="6">
        <v>45200.0</v>
      </c>
      <c r="F191" s="52">
        <f t="shared" si="3"/>
        <v>16</v>
      </c>
      <c r="G191" s="6">
        <v>45328.0</v>
      </c>
      <c r="H191" s="52">
        <f t="shared" si="4"/>
        <v>12</v>
      </c>
      <c r="I191" s="7" t="s">
        <v>56</v>
      </c>
      <c r="J191" s="7">
        <v>535.0</v>
      </c>
      <c r="K191" s="10"/>
      <c r="L191" s="10"/>
      <c r="M191" s="6">
        <v>45632.0</v>
      </c>
      <c r="N191" s="7" t="s">
        <v>18</v>
      </c>
      <c r="O191" s="10"/>
    </row>
    <row r="192">
      <c r="A192" s="6">
        <v>45705.0</v>
      </c>
      <c r="B192" s="10"/>
      <c r="C192" s="7">
        <v>206724.0</v>
      </c>
      <c r="D192" s="7" t="s">
        <v>64</v>
      </c>
      <c r="E192" s="6">
        <v>45292.0</v>
      </c>
      <c r="F192" s="52">
        <f t="shared" si="3"/>
        <v>13</v>
      </c>
      <c r="G192" s="6">
        <v>45419.0</v>
      </c>
      <c r="H192" s="52">
        <f t="shared" si="4"/>
        <v>9</v>
      </c>
      <c r="I192" s="7" t="s">
        <v>220</v>
      </c>
      <c r="J192" s="7">
        <v>512.0</v>
      </c>
      <c r="K192" s="10"/>
      <c r="L192" s="10"/>
      <c r="M192" s="9">
        <v>45638.0</v>
      </c>
      <c r="N192" s="7" t="s">
        <v>18</v>
      </c>
      <c r="O192" s="10"/>
    </row>
    <row r="193">
      <c r="A193" s="6">
        <v>45705.0</v>
      </c>
      <c r="B193" s="10"/>
      <c r="C193" s="7">
        <v>223708.0</v>
      </c>
      <c r="D193" s="7" t="s">
        <v>64</v>
      </c>
      <c r="E193" s="6">
        <v>45444.0</v>
      </c>
      <c r="F193" s="52">
        <f t="shared" si="3"/>
        <v>8</v>
      </c>
      <c r="G193" s="6">
        <v>45507.0</v>
      </c>
      <c r="H193" s="52">
        <f t="shared" si="4"/>
        <v>6</v>
      </c>
      <c r="I193" s="7" t="s">
        <v>56</v>
      </c>
      <c r="J193" s="10"/>
      <c r="K193" s="10"/>
      <c r="L193" s="10"/>
      <c r="M193" s="10"/>
      <c r="N193" s="7" t="s">
        <v>18</v>
      </c>
      <c r="O193" s="10"/>
    </row>
    <row r="194">
      <c r="A194" s="6">
        <v>45694.0</v>
      </c>
      <c r="B194" s="10"/>
      <c r="C194" s="7">
        <v>201296.0</v>
      </c>
      <c r="D194" s="7" t="s">
        <v>64</v>
      </c>
      <c r="E194" s="6">
        <v>45536.0</v>
      </c>
      <c r="F194" s="52">
        <f t="shared" si="3"/>
        <v>5</v>
      </c>
      <c r="G194" s="9">
        <v>45575.0</v>
      </c>
      <c r="H194" s="52">
        <f t="shared" si="4"/>
        <v>4</v>
      </c>
      <c r="I194" s="7" t="s">
        <v>56</v>
      </c>
      <c r="J194" s="7">
        <v>514.0</v>
      </c>
      <c r="K194" s="75">
        <v>16000.0</v>
      </c>
      <c r="L194" s="10"/>
      <c r="M194" s="6">
        <v>45700.0</v>
      </c>
      <c r="N194" s="7" t="s">
        <v>19</v>
      </c>
      <c r="O194" s="10"/>
    </row>
    <row r="195">
      <c r="A195" s="6">
        <v>45705.0</v>
      </c>
      <c r="B195" s="10"/>
      <c r="C195" s="7">
        <v>230697.0</v>
      </c>
      <c r="D195" s="7" t="s">
        <v>64</v>
      </c>
      <c r="E195" s="6">
        <v>45505.0</v>
      </c>
      <c r="F195" s="52">
        <f t="shared" si="3"/>
        <v>6</v>
      </c>
      <c r="G195" s="6">
        <v>45680.0</v>
      </c>
      <c r="H195" s="52">
        <f t="shared" si="4"/>
        <v>0</v>
      </c>
      <c r="I195" s="7" t="s">
        <v>44</v>
      </c>
      <c r="J195" s="10"/>
      <c r="K195" s="10"/>
      <c r="L195" s="10"/>
      <c r="M195" s="10"/>
      <c r="N195" s="7" t="s">
        <v>18</v>
      </c>
      <c r="O195" s="10"/>
    </row>
    <row r="196">
      <c r="A196" s="6">
        <v>45705.0</v>
      </c>
      <c r="B196" s="10"/>
      <c r="C196" s="7">
        <v>239915.0</v>
      </c>
      <c r="D196" s="7" t="s">
        <v>68</v>
      </c>
      <c r="E196" s="6">
        <v>45627.0</v>
      </c>
      <c r="F196" s="52">
        <f t="shared" si="3"/>
        <v>2</v>
      </c>
      <c r="G196" s="6">
        <v>45674.0</v>
      </c>
      <c r="H196" s="52">
        <f t="shared" si="4"/>
        <v>1</v>
      </c>
      <c r="I196" s="7" t="s">
        <v>56</v>
      </c>
      <c r="J196" s="10"/>
      <c r="K196" s="10"/>
      <c r="L196" s="10"/>
      <c r="M196" s="10"/>
      <c r="N196" s="7" t="s">
        <v>18</v>
      </c>
      <c r="O196" s="10"/>
    </row>
    <row r="197">
      <c r="A197" s="6">
        <v>45705.0</v>
      </c>
      <c r="B197" s="10"/>
      <c r="C197" s="7">
        <v>114744.0</v>
      </c>
      <c r="D197" s="7" t="s">
        <v>68</v>
      </c>
      <c r="E197" s="6">
        <v>44470.0</v>
      </c>
      <c r="F197" s="52">
        <f t="shared" si="3"/>
        <v>40</v>
      </c>
      <c r="G197" s="6">
        <v>44599.0</v>
      </c>
      <c r="H197" s="52">
        <f t="shared" si="4"/>
        <v>36</v>
      </c>
      <c r="I197" s="7" t="s">
        <v>69</v>
      </c>
      <c r="J197" s="10"/>
      <c r="K197" s="10"/>
      <c r="L197" s="10"/>
      <c r="M197" s="10"/>
      <c r="N197" s="7" t="s">
        <v>18</v>
      </c>
      <c r="O197" s="10"/>
    </row>
    <row r="198">
      <c r="A198" s="6">
        <v>45705.0</v>
      </c>
      <c r="B198" s="10"/>
      <c r="C198" s="7">
        <v>161108.0</v>
      </c>
      <c r="D198" s="7" t="s">
        <v>68</v>
      </c>
      <c r="E198" s="6">
        <v>44927.0</v>
      </c>
      <c r="F198" s="52">
        <f t="shared" si="3"/>
        <v>25</v>
      </c>
      <c r="G198" s="6">
        <v>44974.0</v>
      </c>
      <c r="H198" s="52">
        <f t="shared" si="4"/>
        <v>24</v>
      </c>
      <c r="I198" s="7" t="s">
        <v>48</v>
      </c>
      <c r="J198" s="10"/>
      <c r="K198" s="10"/>
      <c r="L198" s="10"/>
      <c r="M198" s="10"/>
      <c r="N198" s="7" t="s">
        <v>18</v>
      </c>
      <c r="O198" s="10"/>
    </row>
    <row r="199">
      <c r="A199" s="6">
        <v>45705.0</v>
      </c>
      <c r="B199" s="10"/>
      <c r="C199" s="7">
        <v>238618.0</v>
      </c>
      <c r="D199" s="7" t="s">
        <v>68</v>
      </c>
      <c r="E199" s="6">
        <v>45566.0</v>
      </c>
      <c r="F199" s="52">
        <f t="shared" si="3"/>
        <v>4</v>
      </c>
      <c r="G199" s="6">
        <v>45665.0</v>
      </c>
      <c r="H199" s="52">
        <f t="shared" si="4"/>
        <v>1</v>
      </c>
      <c r="I199" s="7" t="s">
        <v>44</v>
      </c>
      <c r="J199" s="10"/>
      <c r="K199" s="10"/>
      <c r="L199" s="10"/>
      <c r="M199" s="10"/>
      <c r="N199" s="7" t="s">
        <v>18</v>
      </c>
      <c r="O199" s="10"/>
    </row>
    <row r="200">
      <c r="A200" s="6">
        <v>45705.0</v>
      </c>
      <c r="B200" s="10"/>
      <c r="C200" s="7">
        <v>200271.0</v>
      </c>
      <c r="D200" s="7" t="s">
        <v>68</v>
      </c>
      <c r="E200" s="6">
        <v>45170.0</v>
      </c>
      <c r="F200" s="52">
        <f t="shared" si="3"/>
        <v>17</v>
      </c>
      <c r="G200" s="6">
        <v>45317.0</v>
      </c>
      <c r="H200" s="52">
        <f t="shared" si="4"/>
        <v>12</v>
      </c>
      <c r="I200" s="7" t="s">
        <v>56</v>
      </c>
      <c r="J200" s="7">
        <v>535.0</v>
      </c>
      <c r="K200" s="10"/>
      <c r="L200" s="10"/>
      <c r="M200" s="9">
        <v>45623.0</v>
      </c>
      <c r="N200" s="7" t="s">
        <v>18</v>
      </c>
      <c r="O200" s="10"/>
    </row>
    <row r="201">
      <c r="A201" s="6">
        <v>45705.0</v>
      </c>
      <c r="B201" s="10"/>
      <c r="C201" s="7">
        <v>94013.0</v>
      </c>
      <c r="D201" s="7" t="s">
        <v>68</v>
      </c>
      <c r="E201" s="6">
        <v>44896.0</v>
      </c>
      <c r="F201" s="52">
        <f t="shared" si="3"/>
        <v>26</v>
      </c>
      <c r="G201" s="6">
        <v>45007.0</v>
      </c>
      <c r="H201" s="52">
        <f t="shared" si="4"/>
        <v>22</v>
      </c>
      <c r="I201" s="7" t="s">
        <v>60</v>
      </c>
      <c r="J201" s="10"/>
      <c r="K201" s="10"/>
      <c r="L201" s="10"/>
      <c r="M201" s="10"/>
      <c r="N201" s="7" t="s">
        <v>18</v>
      </c>
      <c r="O201" s="10"/>
    </row>
    <row r="202">
      <c r="A202" s="6">
        <v>45705.0</v>
      </c>
      <c r="B202" s="10"/>
      <c r="C202" s="7">
        <v>191221.0</v>
      </c>
      <c r="D202" s="7" t="s">
        <v>68</v>
      </c>
      <c r="E202" s="6">
        <v>44835.0</v>
      </c>
      <c r="F202" s="52">
        <f t="shared" si="3"/>
        <v>28</v>
      </c>
      <c r="G202" s="9">
        <v>45230.0</v>
      </c>
      <c r="H202" s="52">
        <f t="shared" si="4"/>
        <v>15</v>
      </c>
      <c r="I202" s="7" t="s">
        <v>69</v>
      </c>
      <c r="J202" s="10"/>
      <c r="K202" s="10"/>
      <c r="L202" s="10"/>
      <c r="M202" s="10"/>
      <c r="N202" s="7" t="s">
        <v>18</v>
      </c>
      <c r="O202" s="10"/>
    </row>
    <row r="203">
      <c r="A203" s="6">
        <v>45705.0</v>
      </c>
      <c r="B203" s="10"/>
      <c r="C203" s="7">
        <v>184701.0</v>
      </c>
      <c r="D203" s="7" t="s">
        <v>68</v>
      </c>
      <c r="E203" s="6">
        <v>45017.0</v>
      </c>
      <c r="F203" s="52">
        <f t="shared" si="3"/>
        <v>22</v>
      </c>
      <c r="G203" s="6">
        <v>45173.0</v>
      </c>
      <c r="H203" s="52">
        <f t="shared" si="4"/>
        <v>17</v>
      </c>
      <c r="I203" s="7" t="s">
        <v>56</v>
      </c>
      <c r="J203" s="7">
        <v>505.0</v>
      </c>
      <c r="K203" s="10"/>
      <c r="L203" s="10"/>
      <c r="M203" s="9" t="s">
        <v>221</v>
      </c>
      <c r="N203" s="7" t="s">
        <v>18</v>
      </c>
      <c r="O203" s="10"/>
    </row>
    <row r="204">
      <c r="A204" s="6">
        <v>45698.0</v>
      </c>
      <c r="B204" s="10"/>
      <c r="C204" s="7">
        <v>194565.0</v>
      </c>
      <c r="D204" s="7" t="s">
        <v>68</v>
      </c>
      <c r="E204" s="6">
        <v>45170.0</v>
      </c>
      <c r="F204" s="52">
        <f t="shared" si="3"/>
        <v>17</v>
      </c>
      <c r="G204" s="9">
        <v>45260.0</v>
      </c>
      <c r="H204" s="52">
        <f t="shared" si="4"/>
        <v>14</v>
      </c>
      <c r="I204" s="7" t="s">
        <v>56</v>
      </c>
      <c r="J204" s="7">
        <v>535.0</v>
      </c>
      <c r="K204" s="75">
        <v>9000.0</v>
      </c>
      <c r="L204" s="10"/>
      <c r="M204" s="6">
        <v>45701.0</v>
      </c>
      <c r="N204" s="7" t="s">
        <v>19</v>
      </c>
      <c r="O204" s="10"/>
    </row>
    <row r="205">
      <c r="A205" s="6">
        <v>45705.0</v>
      </c>
      <c r="B205" s="10"/>
      <c r="C205" s="7">
        <v>202245.0</v>
      </c>
      <c r="D205" s="7" t="s">
        <v>68</v>
      </c>
      <c r="E205" s="6">
        <v>45108.0</v>
      </c>
      <c r="F205" s="52">
        <f t="shared" si="3"/>
        <v>19</v>
      </c>
      <c r="G205" s="6">
        <v>45336.0</v>
      </c>
      <c r="H205" s="52">
        <f t="shared" si="4"/>
        <v>12</v>
      </c>
      <c r="I205" s="7" t="s">
        <v>56</v>
      </c>
      <c r="J205" s="7">
        <v>535.0</v>
      </c>
      <c r="K205" s="10"/>
      <c r="L205" s="10"/>
      <c r="M205" s="6">
        <v>45679.0</v>
      </c>
      <c r="N205" s="7" t="s">
        <v>18</v>
      </c>
      <c r="O205" s="10"/>
    </row>
    <row r="206">
      <c r="A206" s="6">
        <v>45705.0</v>
      </c>
      <c r="B206" s="10"/>
      <c r="C206" s="7">
        <v>210064.0</v>
      </c>
      <c r="D206" s="7" t="s">
        <v>68</v>
      </c>
      <c r="E206" s="6">
        <v>45352.0</v>
      </c>
      <c r="F206" s="52">
        <f t="shared" si="3"/>
        <v>11</v>
      </c>
      <c r="G206" s="6">
        <v>45393.0</v>
      </c>
      <c r="H206" s="52">
        <f t="shared" si="4"/>
        <v>10</v>
      </c>
      <c r="I206" s="7" t="s">
        <v>117</v>
      </c>
      <c r="J206" s="10"/>
      <c r="K206" s="10"/>
      <c r="L206" s="10"/>
      <c r="M206" s="10"/>
      <c r="N206" s="7" t="s">
        <v>18</v>
      </c>
      <c r="O206" s="10"/>
    </row>
    <row r="207">
      <c r="A207" s="6">
        <v>45705.0</v>
      </c>
      <c r="B207" s="10"/>
      <c r="C207" s="7">
        <v>217053.0</v>
      </c>
      <c r="D207" s="7" t="s">
        <v>68</v>
      </c>
      <c r="E207" s="6">
        <v>43831.0</v>
      </c>
      <c r="F207" s="52">
        <f t="shared" si="3"/>
        <v>61</v>
      </c>
      <c r="G207" s="6">
        <v>45448.0</v>
      </c>
      <c r="H207" s="52">
        <f t="shared" si="4"/>
        <v>8</v>
      </c>
      <c r="I207" s="7" t="s">
        <v>56</v>
      </c>
      <c r="J207" s="7">
        <v>505.0</v>
      </c>
      <c r="K207" s="75">
        <v>4000.0</v>
      </c>
      <c r="L207" s="10"/>
      <c r="M207" s="6">
        <v>45684.0</v>
      </c>
      <c r="N207" s="7" t="s">
        <v>19</v>
      </c>
      <c r="O207" s="10"/>
    </row>
    <row r="208">
      <c r="A208" s="6">
        <v>45699.0</v>
      </c>
      <c r="B208" s="10"/>
      <c r="C208" s="7">
        <v>223568.0</v>
      </c>
      <c r="D208" s="7" t="s">
        <v>68</v>
      </c>
      <c r="E208" s="6">
        <v>45474.0</v>
      </c>
      <c r="F208" s="52">
        <f t="shared" si="3"/>
        <v>7</v>
      </c>
      <c r="G208" s="6">
        <v>45505.0</v>
      </c>
      <c r="H208" s="52">
        <f t="shared" si="4"/>
        <v>6</v>
      </c>
      <c r="I208" s="7" t="s">
        <v>56</v>
      </c>
      <c r="J208" s="7">
        <v>505.0</v>
      </c>
      <c r="K208" s="75">
        <v>11000.0</v>
      </c>
      <c r="L208" s="10"/>
      <c r="M208" s="6">
        <v>45700.0</v>
      </c>
      <c r="N208" s="7" t="s">
        <v>19</v>
      </c>
      <c r="O208" s="10"/>
    </row>
    <row r="209">
      <c r="A209" s="6">
        <v>45705.0</v>
      </c>
      <c r="B209" s="10"/>
      <c r="C209" s="7">
        <v>227845.0</v>
      </c>
      <c r="D209" s="7" t="s">
        <v>68</v>
      </c>
      <c r="E209" s="6">
        <v>45474.0</v>
      </c>
      <c r="F209" s="52">
        <f t="shared" si="3"/>
        <v>7</v>
      </c>
      <c r="G209" s="6">
        <v>45547.0</v>
      </c>
      <c r="H209" s="52">
        <f t="shared" si="4"/>
        <v>5</v>
      </c>
      <c r="I209" s="7" t="s">
        <v>60</v>
      </c>
      <c r="J209" s="10"/>
      <c r="K209" s="10"/>
      <c r="L209" s="10"/>
      <c r="M209" s="10"/>
      <c r="N209" s="7" t="s">
        <v>18</v>
      </c>
      <c r="O209" s="10"/>
    </row>
    <row r="210">
      <c r="A210" s="6">
        <v>45705.0</v>
      </c>
      <c r="B210" s="6">
        <v>45705.0</v>
      </c>
      <c r="C210" s="7">
        <v>233419.0</v>
      </c>
      <c r="D210" s="7" t="s">
        <v>68</v>
      </c>
      <c r="E210" s="6">
        <v>45566.0</v>
      </c>
      <c r="F210" s="52">
        <f t="shared" si="3"/>
        <v>4</v>
      </c>
      <c r="G210" s="6">
        <v>45602.0</v>
      </c>
      <c r="H210" s="52">
        <f t="shared" si="4"/>
        <v>3</v>
      </c>
      <c r="I210" s="7" t="s">
        <v>44</v>
      </c>
      <c r="J210" s="7">
        <v>108.0</v>
      </c>
      <c r="K210" s="75" t="s">
        <v>222</v>
      </c>
      <c r="L210" s="10"/>
      <c r="M210" s="6">
        <v>45705.0</v>
      </c>
      <c r="N210" s="7" t="s">
        <v>16</v>
      </c>
      <c r="O210" s="10"/>
    </row>
    <row r="211">
      <c r="A211" s="6">
        <v>45705.0</v>
      </c>
      <c r="B211" s="10"/>
      <c r="C211" s="7">
        <v>236464.0</v>
      </c>
      <c r="D211" s="7" t="s">
        <v>68</v>
      </c>
      <c r="E211" s="6">
        <v>45566.0</v>
      </c>
      <c r="F211" s="52">
        <f t="shared" si="3"/>
        <v>4</v>
      </c>
      <c r="G211" s="6">
        <v>45632.0</v>
      </c>
      <c r="H211" s="52">
        <f t="shared" si="4"/>
        <v>2</v>
      </c>
      <c r="I211" s="7" t="s">
        <v>56</v>
      </c>
      <c r="J211" s="10"/>
      <c r="K211" s="10"/>
      <c r="L211" s="10"/>
      <c r="M211" s="10"/>
      <c r="N211" s="7" t="s">
        <v>18</v>
      </c>
      <c r="O211" s="10"/>
    </row>
    <row r="212">
      <c r="A212" s="6">
        <v>45705.0</v>
      </c>
      <c r="B212" s="10"/>
      <c r="C212" s="7">
        <v>238063.0</v>
      </c>
      <c r="D212" s="7" t="s">
        <v>68</v>
      </c>
      <c r="E212" s="6">
        <v>45627.0</v>
      </c>
      <c r="F212" s="52">
        <f t="shared" si="3"/>
        <v>2</v>
      </c>
      <c r="G212" s="6">
        <v>45661.0</v>
      </c>
      <c r="H212" s="52">
        <f t="shared" si="4"/>
        <v>1</v>
      </c>
      <c r="I212" s="7" t="s">
        <v>56</v>
      </c>
      <c r="J212" s="10"/>
      <c r="K212" s="10"/>
      <c r="L212" s="10"/>
      <c r="M212" s="10"/>
      <c r="N212" s="7" t="s">
        <v>18</v>
      </c>
      <c r="O212" s="10"/>
    </row>
    <row r="213">
      <c r="A213" s="6">
        <v>45705.0</v>
      </c>
      <c r="B213" s="10"/>
      <c r="C213" s="7">
        <v>238966.0</v>
      </c>
      <c r="D213" s="7" t="s">
        <v>68</v>
      </c>
      <c r="E213" s="6">
        <v>45505.0</v>
      </c>
      <c r="F213" s="52">
        <f t="shared" si="3"/>
        <v>6</v>
      </c>
      <c r="G213" s="6">
        <v>45667.0</v>
      </c>
      <c r="H213" s="52">
        <f t="shared" si="4"/>
        <v>1</v>
      </c>
      <c r="I213" s="7" t="s">
        <v>60</v>
      </c>
      <c r="J213" s="10"/>
      <c r="K213" s="10"/>
      <c r="L213" s="10"/>
      <c r="M213" s="10"/>
      <c r="N213" s="7" t="s">
        <v>18</v>
      </c>
      <c r="O213" s="10"/>
    </row>
    <row r="214">
      <c r="A214" s="6">
        <v>45705.0</v>
      </c>
      <c r="B214" s="10"/>
      <c r="C214" s="7">
        <v>239903.0</v>
      </c>
      <c r="D214" s="7" t="s">
        <v>68</v>
      </c>
      <c r="E214" s="6">
        <v>45597.0</v>
      </c>
      <c r="F214" s="52">
        <f t="shared" si="3"/>
        <v>3</v>
      </c>
      <c r="G214" s="6">
        <v>45674.0</v>
      </c>
      <c r="H214" s="52">
        <f t="shared" si="4"/>
        <v>1</v>
      </c>
      <c r="I214" s="7" t="s">
        <v>56</v>
      </c>
      <c r="J214" s="10"/>
      <c r="K214" s="10"/>
      <c r="L214" s="10"/>
      <c r="M214" s="10"/>
      <c r="N214" s="7" t="s">
        <v>18</v>
      </c>
      <c r="O214" s="10"/>
    </row>
    <row r="215">
      <c r="A215" s="6">
        <v>45705.0</v>
      </c>
      <c r="B215" s="10"/>
      <c r="C215" s="7">
        <v>240485.0</v>
      </c>
      <c r="D215" s="7" t="s">
        <v>68</v>
      </c>
      <c r="E215" s="6">
        <v>45566.0</v>
      </c>
      <c r="F215" s="52">
        <f t="shared" si="3"/>
        <v>4</v>
      </c>
      <c r="G215" s="6">
        <v>45680.0</v>
      </c>
      <c r="H215" s="52">
        <f t="shared" si="4"/>
        <v>0</v>
      </c>
      <c r="I215" s="7" t="s">
        <v>117</v>
      </c>
      <c r="J215" s="10"/>
      <c r="K215" s="10"/>
      <c r="L215" s="10"/>
      <c r="M215" s="10"/>
      <c r="N215" s="7" t="s">
        <v>18</v>
      </c>
      <c r="O215" s="10"/>
    </row>
    <row r="216">
      <c r="A216" s="6">
        <v>45705.0</v>
      </c>
      <c r="B216" s="10"/>
      <c r="C216" s="7">
        <v>240992.0</v>
      </c>
      <c r="D216" s="7" t="s">
        <v>68</v>
      </c>
      <c r="E216" s="6">
        <v>45658.0</v>
      </c>
      <c r="F216" s="52">
        <f t="shared" si="3"/>
        <v>1</v>
      </c>
      <c r="G216" s="6">
        <v>45685.0</v>
      </c>
      <c r="H216" s="52">
        <f t="shared" si="4"/>
        <v>0</v>
      </c>
      <c r="I216" s="7" t="s">
        <v>56</v>
      </c>
      <c r="J216" s="10"/>
      <c r="K216" s="10"/>
      <c r="L216" s="10"/>
      <c r="M216" s="10"/>
      <c r="N216" s="7" t="s">
        <v>18</v>
      </c>
      <c r="O216" s="10"/>
    </row>
    <row r="217">
      <c r="A217" s="6">
        <v>45705.0</v>
      </c>
      <c r="B217" s="10"/>
      <c r="C217" s="7">
        <v>241940.0</v>
      </c>
      <c r="D217" s="7" t="s">
        <v>68</v>
      </c>
      <c r="E217" s="6">
        <v>45627.0</v>
      </c>
      <c r="F217" s="52">
        <f t="shared" si="3"/>
        <v>2</v>
      </c>
      <c r="G217" s="6">
        <v>45693.0</v>
      </c>
      <c r="H217" s="52">
        <f t="shared" si="4"/>
        <v>0</v>
      </c>
      <c r="I217" s="7" t="s">
        <v>48</v>
      </c>
      <c r="J217" s="10"/>
      <c r="K217" s="10"/>
      <c r="L217" s="10"/>
      <c r="M217" s="10"/>
      <c r="N217" s="7" t="s">
        <v>18</v>
      </c>
      <c r="O217" s="10"/>
    </row>
    <row r="218">
      <c r="A218" s="6">
        <v>45705.0</v>
      </c>
      <c r="B218" s="10"/>
      <c r="C218" s="7">
        <v>235761.0</v>
      </c>
      <c r="D218" s="7" t="s">
        <v>71</v>
      </c>
      <c r="E218" s="6">
        <v>45536.0</v>
      </c>
      <c r="F218" s="52">
        <f t="shared" si="3"/>
        <v>5</v>
      </c>
      <c r="G218" s="6">
        <v>45628.0</v>
      </c>
      <c r="H218" s="52">
        <f t="shared" si="4"/>
        <v>2</v>
      </c>
      <c r="I218" s="7" t="s">
        <v>69</v>
      </c>
      <c r="J218" s="10"/>
      <c r="K218" s="10"/>
      <c r="L218" s="10"/>
      <c r="M218" s="10"/>
      <c r="N218" s="7" t="s">
        <v>18</v>
      </c>
      <c r="O218" s="10"/>
    </row>
    <row r="219">
      <c r="A219" s="6">
        <v>45705.0</v>
      </c>
      <c r="B219" s="10"/>
      <c r="C219" s="7">
        <v>150253.0</v>
      </c>
      <c r="D219" s="7" t="s">
        <v>71</v>
      </c>
      <c r="E219" s="6">
        <v>44774.0</v>
      </c>
      <c r="F219" s="52">
        <f t="shared" si="3"/>
        <v>30</v>
      </c>
      <c r="G219" s="6">
        <v>44874.0</v>
      </c>
      <c r="H219" s="52">
        <f t="shared" si="4"/>
        <v>27</v>
      </c>
      <c r="I219" s="7" t="s">
        <v>69</v>
      </c>
      <c r="J219" s="10"/>
      <c r="K219" s="10"/>
      <c r="L219" s="10"/>
      <c r="M219" s="10"/>
      <c r="N219" s="7" t="s">
        <v>18</v>
      </c>
      <c r="O219" s="10"/>
    </row>
    <row r="220">
      <c r="A220" s="6">
        <v>45705.0</v>
      </c>
      <c r="B220" s="10"/>
      <c r="C220" s="7">
        <v>195727.0</v>
      </c>
      <c r="D220" s="7" t="s">
        <v>71</v>
      </c>
      <c r="E220" s="6">
        <v>45108.0</v>
      </c>
      <c r="F220" s="52">
        <f t="shared" si="3"/>
        <v>19</v>
      </c>
      <c r="G220" s="9">
        <v>45272.0</v>
      </c>
      <c r="H220" s="52">
        <f t="shared" si="4"/>
        <v>14</v>
      </c>
      <c r="I220" s="7" t="s">
        <v>60</v>
      </c>
      <c r="J220" s="10"/>
      <c r="K220" s="10"/>
      <c r="L220" s="10"/>
      <c r="M220" s="10"/>
      <c r="N220" s="7" t="s">
        <v>18</v>
      </c>
      <c r="O220" s="10"/>
    </row>
    <row r="221">
      <c r="A221" s="6">
        <v>45705.0</v>
      </c>
      <c r="B221" s="10"/>
      <c r="C221" s="7">
        <v>223812.0</v>
      </c>
      <c r="D221" s="7" t="s">
        <v>71</v>
      </c>
      <c r="E221" s="6">
        <v>45413.0</v>
      </c>
      <c r="F221" s="52">
        <f t="shared" si="3"/>
        <v>9</v>
      </c>
      <c r="G221" s="6">
        <v>45509.0</v>
      </c>
      <c r="H221" s="52">
        <f t="shared" si="4"/>
        <v>6</v>
      </c>
      <c r="I221" s="7" t="s">
        <v>69</v>
      </c>
      <c r="J221" s="10"/>
      <c r="K221" s="10"/>
      <c r="L221" s="10"/>
      <c r="M221" s="10"/>
      <c r="N221" s="7" t="s">
        <v>18</v>
      </c>
      <c r="O221" s="10"/>
    </row>
    <row r="222">
      <c r="A222" s="6">
        <v>45705.0</v>
      </c>
      <c r="B222" s="10"/>
      <c r="C222" s="7">
        <v>235373.0</v>
      </c>
      <c r="D222" s="7" t="s">
        <v>71</v>
      </c>
      <c r="E222" s="6">
        <v>45505.0</v>
      </c>
      <c r="F222" s="52">
        <f t="shared" si="3"/>
        <v>6</v>
      </c>
      <c r="G222" s="9">
        <v>45642.0</v>
      </c>
      <c r="H222" s="52">
        <f t="shared" si="4"/>
        <v>2</v>
      </c>
      <c r="I222" s="7" t="s">
        <v>44</v>
      </c>
      <c r="J222" s="10"/>
      <c r="K222" s="10"/>
      <c r="L222" s="10"/>
      <c r="M222" s="10"/>
      <c r="N222" s="7" t="s">
        <v>18</v>
      </c>
      <c r="O222" s="10"/>
    </row>
    <row r="223">
      <c r="A223" s="6">
        <v>45705.0</v>
      </c>
      <c r="B223" s="10"/>
      <c r="C223" s="7">
        <v>229011.0</v>
      </c>
      <c r="D223" s="7" t="s">
        <v>71</v>
      </c>
      <c r="E223" s="6">
        <v>45536.0</v>
      </c>
      <c r="F223" s="52">
        <f t="shared" si="3"/>
        <v>5</v>
      </c>
      <c r="G223" s="9">
        <v>45595.0</v>
      </c>
      <c r="H223" s="52">
        <f t="shared" si="4"/>
        <v>3</v>
      </c>
      <c r="I223" s="7" t="s">
        <v>56</v>
      </c>
      <c r="J223" s="10"/>
      <c r="K223" s="10"/>
      <c r="L223" s="10"/>
      <c r="M223" s="10"/>
      <c r="N223" s="7" t="s">
        <v>18</v>
      </c>
      <c r="O223" s="10"/>
    </row>
    <row r="224">
      <c r="A224" s="6">
        <v>45705.0</v>
      </c>
      <c r="B224" s="10"/>
      <c r="C224" s="7">
        <v>215720.0</v>
      </c>
      <c r="D224" s="7" t="s">
        <v>71</v>
      </c>
      <c r="E224" s="6">
        <v>45383.0</v>
      </c>
      <c r="F224" s="52">
        <f t="shared" si="3"/>
        <v>10</v>
      </c>
      <c r="G224" s="6">
        <v>45437.0</v>
      </c>
      <c r="H224" s="52">
        <f t="shared" si="4"/>
        <v>8</v>
      </c>
      <c r="I224" s="7" t="s">
        <v>44</v>
      </c>
      <c r="J224" s="10"/>
      <c r="K224" s="75">
        <v>3000.0</v>
      </c>
      <c r="L224" s="10"/>
      <c r="M224" s="10"/>
      <c r="N224" s="7" t="s">
        <v>19</v>
      </c>
      <c r="O224" s="10"/>
    </row>
    <row r="225">
      <c r="A225" s="6">
        <v>45705.0</v>
      </c>
      <c r="B225" s="10"/>
      <c r="C225" s="7">
        <v>172693.0</v>
      </c>
      <c r="D225" s="7" t="s">
        <v>71</v>
      </c>
      <c r="E225" s="6">
        <v>44986.0</v>
      </c>
      <c r="F225" s="52">
        <f t="shared" si="3"/>
        <v>23</v>
      </c>
      <c r="G225" s="6">
        <v>45083.0</v>
      </c>
      <c r="H225" s="52">
        <f t="shared" si="4"/>
        <v>20</v>
      </c>
      <c r="I225" s="7" t="s">
        <v>60</v>
      </c>
      <c r="J225" s="10"/>
      <c r="K225" s="10"/>
      <c r="L225" s="10"/>
      <c r="M225" s="10"/>
      <c r="N225" s="7" t="s">
        <v>18</v>
      </c>
      <c r="O225" s="10"/>
    </row>
    <row r="226">
      <c r="A226" s="6">
        <v>45705.0</v>
      </c>
      <c r="B226" s="10"/>
      <c r="C226" s="7">
        <v>218718.0</v>
      </c>
      <c r="D226" s="7" t="s">
        <v>71</v>
      </c>
      <c r="E226" s="6">
        <v>45352.0</v>
      </c>
      <c r="F226" s="52">
        <f t="shared" si="3"/>
        <v>11</v>
      </c>
      <c r="G226" s="6">
        <v>45463.0</v>
      </c>
      <c r="H226" s="52">
        <f t="shared" si="4"/>
        <v>7</v>
      </c>
      <c r="I226" s="7" t="s">
        <v>60</v>
      </c>
      <c r="J226" s="10"/>
      <c r="K226" s="10"/>
      <c r="L226" s="10"/>
      <c r="M226" s="10"/>
      <c r="N226" s="7" t="s">
        <v>18</v>
      </c>
      <c r="O226" s="10"/>
    </row>
    <row r="227">
      <c r="A227" s="6">
        <v>45705.0</v>
      </c>
      <c r="B227" s="10"/>
      <c r="C227" s="7">
        <v>223091.0</v>
      </c>
      <c r="D227" s="7" t="s">
        <v>71</v>
      </c>
      <c r="E227" s="6">
        <v>45505.0</v>
      </c>
      <c r="F227" s="52">
        <f t="shared" si="3"/>
        <v>6</v>
      </c>
      <c r="G227" s="9">
        <v>45576.0</v>
      </c>
      <c r="H227" s="52">
        <f t="shared" si="4"/>
        <v>4</v>
      </c>
      <c r="I227" s="7" t="s">
        <v>44</v>
      </c>
      <c r="J227" s="10"/>
      <c r="K227" s="10"/>
      <c r="L227" s="10"/>
      <c r="M227" s="10"/>
      <c r="N227" s="7" t="s">
        <v>18</v>
      </c>
      <c r="O227" s="10"/>
    </row>
    <row r="228">
      <c r="A228" s="6">
        <v>45705.0</v>
      </c>
      <c r="B228" s="10"/>
      <c r="C228" s="7">
        <v>240129.0</v>
      </c>
      <c r="D228" s="7" t="s">
        <v>71</v>
      </c>
      <c r="E228" s="6">
        <v>45566.0</v>
      </c>
      <c r="F228" s="52">
        <f t="shared" si="3"/>
        <v>4</v>
      </c>
      <c r="G228" s="6">
        <v>45678.0</v>
      </c>
      <c r="H228" s="52">
        <f t="shared" si="4"/>
        <v>0</v>
      </c>
      <c r="I228" s="7" t="s">
        <v>69</v>
      </c>
      <c r="J228" s="10"/>
      <c r="K228" s="10"/>
      <c r="L228" s="10"/>
      <c r="M228" s="10"/>
      <c r="N228" s="7" t="s">
        <v>18</v>
      </c>
      <c r="O228" s="10"/>
    </row>
    <row r="229">
      <c r="A229" s="6">
        <v>45705.0</v>
      </c>
      <c r="B229" s="10"/>
      <c r="C229" s="7">
        <v>181089.0</v>
      </c>
      <c r="D229" s="7" t="s">
        <v>82</v>
      </c>
      <c r="E229" s="7">
        <v>19.0</v>
      </c>
      <c r="F229" s="52">
        <f t="shared" si="3"/>
        <v>1501</v>
      </c>
      <c r="G229" s="7">
        <v>18.0</v>
      </c>
      <c r="H229" s="52">
        <f t="shared" si="4"/>
        <v>1501</v>
      </c>
      <c r="I229" s="7" t="s">
        <v>56</v>
      </c>
      <c r="J229" s="7" t="s">
        <v>216</v>
      </c>
      <c r="K229" s="10"/>
      <c r="L229" s="10"/>
      <c r="M229" s="6">
        <v>45695.0</v>
      </c>
      <c r="N229" s="7" t="s">
        <v>18</v>
      </c>
      <c r="O229" s="10"/>
    </row>
    <row r="230">
      <c r="A230" s="6">
        <v>45705.0</v>
      </c>
      <c r="B230" s="10"/>
      <c r="C230" s="7">
        <v>225340.0</v>
      </c>
      <c r="D230" s="7" t="s">
        <v>82</v>
      </c>
      <c r="E230" s="7">
        <v>6.0</v>
      </c>
      <c r="F230" s="52">
        <f t="shared" si="3"/>
        <v>1501</v>
      </c>
      <c r="G230" s="7">
        <v>5.0</v>
      </c>
      <c r="H230" s="52">
        <f t="shared" si="4"/>
        <v>1501</v>
      </c>
      <c r="I230" s="7" t="s">
        <v>60</v>
      </c>
      <c r="J230" s="10"/>
      <c r="K230" s="10"/>
      <c r="L230" s="10"/>
      <c r="M230" s="10"/>
      <c r="N230" s="7" t="s">
        <v>18</v>
      </c>
      <c r="O230" s="10"/>
    </row>
    <row r="231">
      <c r="A231" s="6">
        <v>45705.0</v>
      </c>
      <c r="B231" s="10"/>
      <c r="C231" s="7">
        <v>146761.0</v>
      </c>
      <c r="D231" s="7" t="s">
        <v>82</v>
      </c>
      <c r="E231" s="7">
        <v>30.0</v>
      </c>
      <c r="F231" s="52">
        <f t="shared" si="3"/>
        <v>1500</v>
      </c>
      <c r="G231" s="7">
        <v>27.0</v>
      </c>
      <c r="H231" s="52">
        <f t="shared" si="4"/>
        <v>1500</v>
      </c>
      <c r="I231" s="7" t="s">
        <v>117</v>
      </c>
      <c r="J231" s="10"/>
      <c r="K231" s="10"/>
      <c r="L231" s="10"/>
      <c r="M231" s="10"/>
      <c r="N231" s="7" t="s">
        <v>18</v>
      </c>
      <c r="O231" s="10"/>
    </row>
    <row r="232">
      <c r="A232" s="6">
        <v>45705.0</v>
      </c>
      <c r="B232" s="10"/>
      <c r="C232" s="7">
        <v>213986.0</v>
      </c>
      <c r="D232" s="7" t="s">
        <v>82</v>
      </c>
      <c r="E232" s="7">
        <v>10.0</v>
      </c>
      <c r="F232" s="52">
        <f t="shared" si="3"/>
        <v>1501</v>
      </c>
      <c r="G232" s="7">
        <v>9.0</v>
      </c>
      <c r="H232" s="52">
        <f t="shared" si="4"/>
        <v>1501</v>
      </c>
      <c r="I232" s="7" t="s">
        <v>56</v>
      </c>
      <c r="J232" s="7" t="s">
        <v>208</v>
      </c>
      <c r="K232" s="10"/>
      <c r="L232" s="10"/>
      <c r="M232" s="10"/>
      <c r="N232" s="7" t="s">
        <v>22</v>
      </c>
      <c r="O232" s="10"/>
    </row>
    <row r="233">
      <c r="A233" s="6">
        <v>45705.0</v>
      </c>
      <c r="B233" s="10"/>
      <c r="C233" s="7">
        <v>192555.0</v>
      </c>
      <c r="D233" s="7" t="s">
        <v>82</v>
      </c>
      <c r="E233" s="7">
        <v>19.0</v>
      </c>
      <c r="F233" s="52">
        <f t="shared" si="3"/>
        <v>1501</v>
      </c>
      <c r="G233" s="7">
        <v>15.0</v>
      </c>
      <c r="H233" s="52">
        <f t="shared" si="4"/>
        <v>1501</v>
      </c>
      <c r="I233" s="7" t="s">
        <v>56</v>
      </c>
      <c r="J233" s="7" t="s">
        <v>217</v>
      </c>
      <c r="K233" s="10"/>
      <c r="L233" s="10"/>
      <c r="M233" s="6">
        <v>45574.0</v>
      </c>
      <c r="N233" s="7" t="s">
        <v>18</v>
      </c>
      <c r="O233" s="10"/>
    </row>
    <row r="234">
      <c r="A234" s="6">
        <v>45705.0</v>
      </c>
      <c r="B234" s="10"/>
      <c r="C234" s="7">
        <v>205349.0</v>
      </c>
      <c r="D234" s="7" t="s">
        <v>82</v>
      </c>
      <c r="E234" s="7">
        <v>12.0</v>
      </c>
      <c r="F234" s="52">
        <f t="shared" si="3"/>
        <v>1501</v>
      </c>
      <c r="G234" s="7">
        <v>11.0</v>
      </c>
      <c r="H234" s="52">
        <f t="shared" si="4"/>
        <v>1501</v>
      </c>
      <c r="I234" s="7" t="s">
        <v>56</v>
      </c>
      <c r="J234" s="7">
        <v>535.0</v>
      </c>
      <c r="K234" s="10"/>
      <c r="L234" s="10"/>
      <c r="M234" s="6">
        <v>45702.0</v>
      </c>
      <c r="N234" s="7" t="s">
        <v>18</v>
      </c>
      <c r="O234" s="10"/>
    </row>
    <row r="235">
      <c r="A235" s="6">
        <v>45705.0</v>
      </c>
      <c r="B235" s="10"/>
      <c r="C235" s="7">
        <v>214779.0</v>
      </c>
      <c r="D235" s="7" t="s">
        <v>82</v>
      </c>
      <c r="E235" s="7">
        <v>11.0</v>
      </c>
      <c r="F235" s="52">
        <f t="shared" si="3"/>
        <v>1501</v>
      </c>
      <c r="G235" s="7">
        <v>8.0</v>
      </c>
      <c r="H235" s="52">
        <f t="shared" si="4"/>
        <v>1501</v>
      </c>
      <c r="I235" s="7" t="s">
        <v>56</v>
      </c>
      <c r="J235" s="7">
        <v>535.0</v>
      </c>
      <c r="K235" s="10"/>
      <c r="L235" s="10"/>
      <c r="M235" s="6">
        <v>45699.0</v>
      </c>
      <c r="N235" s="7" t="s">
        <v>18</v>
      </c>
      <c r="O235" s="10"/>
    </row>
    <row r="236">
      <c r="A236" s="6">
        <v>45705.0</v>
      </c>
      <c r="B236" s="10"/>
      <c r="C236" s="7">
        <v>221326.0</v>
      </c>
      <c r="D236" s="7" t="s">
        <v>82</v>
      </c>
      <c r="E236" s="7">
        <v>11.0</v>
      </c>
      <c r="F236" s="52">
        <f t="shared" si="3"/>
        <v>1501</v>
      </c>
      <c r="G236" s="7">
        <v>6.0</v>
      </c>
      <c r="H236" s="52">
        <f t="shared" si="4"/>
        <v>1501</v>
      </c>
      <c r="I236" s="7" t="s">
        <v>56</v>
      </c>
      <c r="J236" s="7">
        <v>512.0</v>
      </c>
      <c r="K236" s="10"/>
      <c r="L236" s="10"/>
      <c r="M236" s="6">
        <v>45569.0</v>
      </c>
      <c r="N236" s="7" t="s">
        <v>18</v>
      </c>
      <c r="O236" s="10"/>
    </row>
    <row r="237">
      <c r="A237" s="6">
        <v>45705.0</v>
      </c>
      <c r="B237" s="10"/>
      <c r="C237" s="7">
        <v>226998.0</v>
      </c>
      <c r="D237" s="7" t="s">
        <v>82</v>
      </c>
      <c r="E237" s="7">
        <v>6.0</v>
      </c>
      <c r="F237" s="52">
        <f t="shared" si="3"/>
        <v>1501</v>
      </c>
      <c r="G237" s="7">
        <v>5.0</v>
      </c>
      <c r="H237" s="52">
        <f t="shared" si="4"/>
        <v>1501</v>
      </c>
      <c r="I237" s="7" t="s">
        <v>56</v>
      </c>
      <c r="J237" s="10"/>
      <c r="K237" s="10"/>
      <c r="L237" s="10"/>
      <c r="M237" s="10"/>
      <c r="N237" s="7" t="s">
        <v>18</v>
      </c>
      <c r="O237" s="10"/>
    </row>
    <row r="238">
      <c r="A238" s="6">
        <v>45705.0</v>
      </c>
      <c r="B238" s="10"/>
      <c r="C238" s="7">
        <v>230346.0</v>
      </c>
      <c r="D238" s="7" t="s">
        <v>82</v>
      </c>
      <c r="E238" s="7">
        <v>5.0</v>
      </c>
      <c r="F238" s="52">
        <f t="shared" si="3"/>
        <v>1501</v>
      </c>
      <c r="G238" s="7">
        <v>4.0</v>
      </c>
      <c r="H238" s="52">
        <f t="shared" si="4"/>
        <v>1501</v>
      </c>
      <c r="I238" s="7" t="s">
        <v>56</v>
      </c>
      <c r="J238" s="10"/>
      <c r="K238" s="10"/>
      <c r="L238" s="10"/>
      <c r="M238" s="10"/>
      <c r="N238" s="7" t="s">
        <v>18</v>
      </c>
      <c r="O238" s="10"/>
    </row>
    <row r="239">
      <c r="A239" s="6">
        <v>45705.0</v>
      </c>
      <c r="B239" s="10"/>
      <c r="C239" s="7">
        <v>232257.0</v>
      </c>
      <c r="D239" s="7" t="s">
        <v>82</v>
      </c>
      <c r="E239" s="7">
        <v>4.0</v>
      </c>
      <c r="F239" s="52">
        <f t="shared" si="3"/>
        <v>1501</v>
      </c>
      <c r="G239" s="7">
        <v>3.0</v>
      </c>
      <c r="H239" s="52">
        <f t="shared" si="4"/>
        <v>1501</v>
      </c>
      <c r="I239" s="7" t="s">
        <v>44</v>
      </c>
      <c r="J239" s="10"/>
      <c r="K239" s="10"/>
      <c r="L239" s="10"/>
      <c r="M239" s="10"/>
      <c r="N239" s="7" t="s">
        <v>24</v>
      </c>
      <c r="O239" s="10"/>
    </row>
    <row r="240">
      <c r="A240" s="6">
        <v>45705.0</v>
      </c>
      <c r="B240" s="10"/>
      <c r="C240" s="7">
        <v>234389.0</v>
      </c>
      <c r="D240" s="7" t="s">
        <v>82</v>
      </c>
      <c r="E240" s="7">
        <v>3.0</v>
      </c>
      <c r="F240" s="52">
        <f t="shared" si="3"/>
        <v>1501</v>
      </c>
      <c r="G240" s="7">
        <v>2.0</v>
      </c>
      <c r="H240" s="52">
        <f t="shared" si="4"/>
        <v>1501</v>
      </c>
      <c r="I240" s="7" t="s">
        <v>60</v>
      </c>
      <c r="J240" s="10"/>
      <c r="K240" s="10"/>
      <c r="L240" s="10"/>
      <c r="M240" s="10"/>
      <c r="N240" s="7" t="s">
        <v>18</v>
      </c>
      <c r="O240" s="10"/>
    </row>
    <row r="241">
      <c r="A241" s="6">
        <v>45705.0</v>
      </c>
      <c r="B241" s="10"/>
      <c r="C241" s="7">
        <v>235792.0</v>
      </c>
      <c r="D241" s="7" t="s">
        <v>82</v>
      </c>
      <c r="E241" s="7">
        <v>3.0</v>
      </c>
      <c r="F241" s="52">
        <f t="shared" si="3"/>
        <v>1501</v>
      </c>
      <c r="G241" s="7">
        <v>2.0</v>
      </c>
      <c r="H241" s="52">
        <f t="shared" si="4"/>
        <v>1501</v>
      </c>
      <c r="I241" s="7" t="s">
        <v>56</v>
      </c>
      <c r="J241" s="10"/>
      <c r="K241" s="10"/>
      <c r="L241" s="10"/>
      <c r="M241" s="10"/>
      <c r="N241" s="7" t="s">
        <v>18</v>
      </c>
      <c r="O241" s="10"/>
    </row>
    <row r="242">
      <c r="A242" s="6">
        <v>45705.0</v>
      </c>
      <c r="B242" s="10"/>
      <c r="C242" s="7">
        <v>238715.0</v>
      </c>
      <c r="D242" s="7" t="s">
        <v>82</v>
      </c>
      <c r="E242" s="7">
        <v>1.0</v>
      </c>
      <c r="F242" s="52">
        <f t="shared" si="3"/>
        <v>1501</v>
      </c>
      <c r="G242" s="7">
        <v>1.0</v>
      </c>
      <c r="H242" s="52">
        <f t="shared" si="4"/>
        <v>1501</v>
      </c>
      <c r="I242" s="7" t="s">
        <v>57</v>
      </c>
      <c r="J242" s="10"/>
      <c r="K242" s="10"/>
      <c r="L242" s="10"/>
      <c r="M242" s="10"/>
      <c r="N242" s="7" t="s">
        <v>18</v>
      </c>
      <c r="O242" s="10"/>
    </row>
    <row r="243">
      <c r="A243" s="6">
        <v>45705.0</v>
      </c>
      <c r="B243" s="10"/>
      <c r="C243" s="7">
        <v>239730.0</v>
      </c>
      <c r="D243" s="7" t="s">
        <v>82</v>
      </c>
      <c r="E243" s="7">
        <v>1.0</v>
      </c>
      <c r="F243" s="52">
        <f t="shared" si="3"/>
        <v>1501</v>
      </c>
      <c r="G243" s="7">
        <v>0.0</v>
      </c>
      <c r="H243" s="52">
        <f t="shared" si="4"/>
        <v>1501</v>
      </c>
      <c r="I243" s="7" t="s">
        <v>57</v>
      </c>
      <c r="J243" s="10"/>
      <c r="K243" s="10"/>
      <c r="L243" s="10"/>
      <c r="M243" s="10"/>
      <c r="N243" s="7" t="s">
        <v>18</v>
      </c>
      <c r="O243" s="10"/>
    </row>
    <row r="244">
      <c r="A244" s="6">
        <v>45705.0</v>
      </c>
      <c r="B244" s="10"/>
      <c r="C244" s="7">
        <v>240976.0</v>
      </c>
      <c r="D244" s="7" t="s">
        <v>82</v>
      </c>
      <c r="E244" s="7">
        <v>6.0</v>
      </c>
      <c r="F244" s="52">
        <f t="shared" si="3"/>
        <v>1501</v>
      </c>
      <c r="G244" s="7">
        <v>0.0</v>
      </c>
      <c r="H244" s="52">
        <f t="shared" si="4"/>
        <v>1501</v>
      </c>
      <c r="I244" s="7" t="s">
        <v>41</v>
      </c>
      <c r="J244" s="10"/>
      <c r="K244" s="10"/>
      <c r="L244" s="10"/>
      <c r="M244" s="10"/>
      <c r="N244" s="7" t="s">
        <v>18</v>
      </c>
      <c r="O244" s="10"/>
    </row>
    <row r="245">
      <c r="A245" s="6">
        <v>45705.0</v>
      </c>
      <c r="B245" s="10"/>
      <c r="C245" s="7">
        <v>234124.0</v>
      </c>
      <c r="D245" s="7" t="s">
        <v>82</v>
      </c>
      <c r="E245" s="7">
        <v>16.0</v>
      </c>
      <c r="F245" s="52">
        <f t="shared" si="3"/>
        <v>1501</v>
      </c>
      <c r="G245" s="7">
        <v>2.0</v>
      </c>
      <c r="H245" s="52">
        <f t="shared" si="4"/>
        <v>1501</v>
      </c>
      <c r="I245" s="7" t="s">
        <v>69</v>
      </c>
      <c r="J245" s="10"/>
      <c r="K245" s="10"/>
      <c r="L245" s="10"/>
      <c r="M245" s="10"/>
      <c r="N245" s="7" t="s">
        <v>18</v>
      </c>
      <c r="O245" s="10"/>
    </row>
    <row r="246">
      <c r="A246" s="6">
        <v>45705.0</v>
      </c>
      <c r="B246" s="10"/>
      <c r="C246" s="7">
        <v>230562.0</v>
      </c>
      <c r="D246" s="7" t="s">
        <v>133</v>
      </c>
      <c r="E246" s="6">
        <v>45413.0</v>
      </c>
      <c r="F246" s="52">
        <f t="shared" si="3"/>
        <v>9</v>
      </c>
      <c r="G246" s="6">
        <v>45630.0</v>
      </c>
      <c r="H246" s="52">
        <f t="shared" si="4"/>
        <v>2</v>
      </c>
      <c r="I246" s="7" t="s">
        <v>44</v>
      </c>
      <c r="J246" s="10"/>
      <c r="K246" s="10"/>
      <c r="L246" s="10"/>
      <c r="M246" s="10"/>
      <c r="N246" s="7" t="s">
        <v>18</v>
      </c>
      <c r="O246" s="10"/>
    </row>
    <row r="247">
      <c r="A247" s="6">
        <v>45705.0</v>
      </c>
      <c r="B247" s="10"/>
      <c r="C247" s="7">
        <v>211381.0</v>
      </c>
      <c r="D247" s="7" t="s">
        <v>133</v>
      </c>
      <c r="E247" s="6">
        <v>45292.0</v>
      </c>
      <c r="F247" s="52">
        <f t="shared" si="3"/>
        <v>13</v>
      </c>
      <c r="G247" s="9">
        <v>45373.0</v>
      </c>
      <c r="H247" s="52">
        <f t="shared" si="4"/>
        <v>10</v>
      </c>
      <c r="I247" s="7" t="s">
        <v>44</v>
      </c>
      <c r="J247" s="7" t="s">
        <v>61</v>
      </c>
      <c r="K247" s="7" t="s">
        <v>218</v>
      </c>
      <c r="L247" s="7" t="s">
        <v>66</v>
      </c>
      <c r="M247" s="6">
        <v>45706.0</v>
      </c>
      <c r="N247" s="7" t="s">
        <v>18</v>
      </c>
      <c r="O247" s="10"/>
    </row>
    <row r="248">
      <c r="A248" s="6">
        <v>45705.0</v>
      </c>
      <c r="B248" s="10"/>
      <c r="C248" s="7">
        <v>232871.0</v>
      </c>
      <c r="D248" s="7" t="s">
        <v>133</v>
      </c>
      <c r="E248" s="6">
        <v>45597.0</v>
      </c>
      <c r="F248" s="52">
        <f t="shared" si="3"/>
        <v>3</v>
      </c>
      <c r="G248" s="6">
        <v>45631.0</v>
      </c>
      <c r="H248" s="52">
        <f t="shared" si="4"/>
        <v>2</v>
      </c>
      <c r="I248" s="7" t="s">
        <v>57</v>
      </c>
      <c r="J248" s="10"/>
      <c r="K248" s="10"/>
      <c r="L248" s="10"/>
      <c r="M248" s="10"/>
      <c r="N248" s="7" t="s">
        <v>18</v>
      </c>
      <c r="O248" s="10"/>
    </row>
    <row r="249">
      <c r="A249" s="6">
        <v>45705.0</v>
      </c>
      <c r="B249" s="10"/>
      <c r="C249" s="7">
        <v>202015.0</v>
      </c>
      <c r="D249" s="7" t="s">
        <v>133</v>
      </c>
      <c r="E249" s="6">
        <v>45292.0</v>
      </c>
      <c r="F249" s="52">
        <f t="shared" si="3"/>
        <v>13</v>
      </c>
      <c r="G249" s="9">
        <v>45332.0</v>
      </c>
      <c r="H249" s="52">
        <f t="shared" si="4"/>
        <v>12</v>
      </c>
      <c r="I249" s="7" t="s">
        <v>44</v>
      </c>
      <c r="J249" s="7" t="s">
        <v>223</v>
      </c>
      <c r="K249" s="7" t="s">
        <v>224</v>
      </c>
      <c r="L249" s="10"/>
      <c r="M249" s="6">
        <v>45695.0</v>
      </c>
      <c r="N249" s="7" t="s">
        <v>19</v>
      </c>
      <c r="O249" s="10"/>
    </row>
    <row r="250">
      <c r="A250" s="6">
        <v>45705.0</v>
      </c>
      <c r="B250" s="10"/>
      <c r="C250" s="7">
        <v>211747.0</v>
      </c>
      <c r="D250" s="7" t="s">
        <v>133</v>
      </c>
      <c r="E250" s="6">
        <v>45323.0</v>
      </c>
      <c r="F250" s="52">
        <f t="shared" si="3"/>
        <v>12</v>
      </c>
      <c r="G250" s="6">
        <v>45405.0</v>
      </c>
      <c r="H250" s="52">
        <f t="shared" si="4"/>
        <v>9</v>
      </c>
      <c r="I250" s="7" t="s">
        <v>44</v>
      </c>
      <c r="J250" s="7">
        <v>101.0</v>
      </c>
      <c r="K250" s="10"/>
      <c r="L250" s="10"/>
      <c r="M250" s="6">
        <v>45573.0</v>
      </c>
      <c r="N250" s="7" t="s">
        <v>18</v>
      </c>
      <c r="O250" s="10"/>
    </row>
    <row r="251">
      <c r="A251" s="6">
        <v>45705.0</v>
      </c>
      <c r="B251" s="10"/>
      <c r="C251" s="7">
        <v>215075.0</v>
      </c>
      <c r="D251" s="7" t="s">
        <v>133</v>
      </c>
      <c r="E251" s="6">
        <v>45383.0</v>
      </c>
      <c r="F251" s="52">
        <f t="shared" si="3"/>
        <v>10</v>
      </c>
      <c r="G251" s="6">
        <v>45432.0</v>
      </c>
      <c r="H251" s="52">
        <f t="shared" si="4"/>
        <v>8</v>
      </c>
      <c r="I251" s="7" t="s">
        <v>44</v>
      </c>
      <c r="J251" s="7">
        <v>105.0</v>
      </c>
      <c r="K251" s="75">
        <v>35000.0</v>
      </c>
      <c r="L251" s="10"/>
      <c r="M251" s="6">
        <v>45698.0</v>
      </c>
      <c r="N251" s="7" t="s">
        <v>18</v>
      </c>
      <c r="O251" s="10"/>
    </row>
    <row r="252">
      <c r="A252" s="6">
        <v>45705.0</v>
      </c>
      <c r="B252" s="10"/>
      <c r="C252" s="7">
        <v>226895.0</v>
      </c>
      <c r="D252" s="7" t="s">
        <v>133</v>
      </c>
      <c r="E252" s="6">
        <v>45383.0</v>
      </c>
      <c r="F252" s="52">
        <f t="shared" si="3"/>
        <v>10</v>
      </c>
      <c r="G252" s="6">
        <v>45565.0</v>
      </c>
      <c r="H252" s="52">
        <f t="shared" si="4"/>
        <v>4</v>
      </c>
      <c r="I252" s="7" t="s">
        <v>44</v>
      </c>
      <c r="J252" s="10"/>
      <c r="K252" s="10"/>
      <c r="L252" s="10"/>
      <c r="M252" s="10"/>
      <c r="N252" s="7" t="s">
        <v>18</v>
      </c>
      <c r="O252" s="10"/>
    </row>
    <row r="253">
      <c r="A253" s="6">
        <v>45705.0</v>
      </c>
      <c r="B253" s="6">
        <v>45706.0</v>
      </c>
      <c r="C253" s="7">
        <v>222863.0</v>
      </c>
      <c r="D253" s="7" t="s">
        <v>133</v>
      </c>
      <c r="E253" s="6">
        <v>45474.0</v>
      </c>
      <c r="F253" s="52">
        <f t="shared" si="3"/>
        <v>7</v>
      </c>
      <c r="G253" s="6">
        <v>45499.0</v>
      </c>
      <c r="H253" s="52">
        <f t="shared" si="4"/>
        <v>6</v>
      </c>
      <c r="I253" s="7" t="s">
        <v>44</v>
      </c>
      <c r="J253" s="7">
        <v>101.0</v>
      </c>
      <c r="K253" s="75">
        <v>10000.0</v>
      </c>
      <c r="L253" s="10"/>
      <c r="M253" s="6">
        <v>45706.0</v>
      </c>
      <c r="N253" s="7" t="s">
        <v>16</v>
      </c>
      <c r="O253" s="10"/>
    </row>
    <row r="254">
      <c r="A254" s="6">
        <v>45705.0</v>
      </c>
      <c r="B254" s="10"/>
      <c r="C254" s="7">
        <v>232428.0</v>
      </c>
      <c r="D254" s="7" t="s">
        <v>133</v>
      </c>
      <c r="E254" s="6">
        <v>45536.0</v>
      </c>
      <c r="F254" s="52">
        <f t="shared" si="3"/>
        <v>5</v>
      </c>
      <c r="G254" s="9">
        <v>45590.0</v>
      </c>
      <c r="H254" s="52">
        <f t="shared" si="4"/>
        <v>3</v>
      </c>
      <c r="I254" s="7" t="s">
        <v>57</v>
      </c>
      <c r="J254" s="10"/>
      <c r="K254" s="10"/>
      <c r="L254" s="10"/>
      <c r="M254" s="10"/>
      <c r="N254" s="7" t="s">
        <v>18</v>
      </c>
      <c r="O254" s="10"/>
    </row>
    <row r="255">
      <c r="A255" s="6">
        <v>45705.0</v>
      </c>
      <c r="B255" s="10"/>
      <c r="C255" s="7">
        <v>227565.0</v>
      </c>
      <c r="D255" s="7" t="s">
        <v>133</v>
      </c>
      <c r="E255" s="6">
        <v>45536.0</v>
      </c>
      <c r="F255" s="52">
        <f t="shared" si="3"/>
        <v>5</v>
      </c>
      <c r="G255" s="6">
        <v>45545.0</v>
      </c>
      <c r="H255" s="52">
        <f t="shared" si="4"/>
        <v>5</v>
      </c>
      <c r="I255" s="7" t="s">
        <v>57</v>
      </c>
      <c r="J255" s="10"/>
      <c r="K255" s="10"/>
      <c r="L255" s="10"/>
      <c r="M255" s="10"/>
      <c r="N255" s="7" t="s">
        <v>18</v>
      </c>
      <c r="O255" s="10"/>
    </row>
    <row r="256">
      <c r="A256" s="6">
        <v>45705.0</v>
      </c>
      <c r="B256" s="10"/>
      <c r="C256" s="7">
        <v>229370.0</v>
      </c>
      <c r="D256" s="7" t="s">
        <v>133</v>
      </c>
      <c r="E256" s="6">
        <v>45536.0</v>
      </c>
      <c r="F256" s="52">
        <f t="shared" si="3"/>
        <v>5</v>
      </c>
      <c r="G256" s="6">
        <v>45562.0</v>
      </c>
      <c r="H256" s="52">
        <f t="shared" si="4"/>
        <v>4</v>
      </c>
      <c r="I256" s="7" t="s">
        <v>44</v>
      </c>
      <c r="J256" s="10"/>
      <c r="K256" s="10"/>
      <c r="L256" s="10"/>
      <c r="M256" s="10"/>
      <c r="N256" s="7" t="s">
        <v>18</v>
      </c>
      <c r="O256" s="10"/>
    </row>
    <row r="257">
      <c r="A257" s="6">
        <v>45705.0</v>
      </c>
      <c r="B257" s="10"/>
      <c r="C257" s="7">
        <v>239220.0</v>
      </c>
      <c r="D257" s="7" t="s">
        <v>133</v>
      </c>
      <c r="E257" s="6">
        <v>45474.0</v>
      </c>
      <c r="F257" s="52">
        <f t="shared" si="3"/>
        <v>7</v>
      </c>
      <c r="G257" s="6">
        <v>45670.0</v>
      </c>
      <c r="H257" s="52">
        <f t="shared" si="4"/>
        <v>1</v>
      </c>
      <c r="I257" s="7" t="s">
        <v>60</v>
      </c>
      <c r="J257" s="10"/>
      <c r="K257" s="10"/>
      <c r="L257" s="10"/>
      <c r="M257" s="10"/>
      <c r="N257" s="7" t="s">
        <v>18</v>
      </c>
      <c r="O257" s="10"/>
    </row>
    <row r="258">
      <c r="A258" s="6">
        <v>45705.0</v>
      </c>
      <c r="B258" s="10"/>
      <c r="C258" s="7">
        <v>239190.0</v>
      </c>
      <c r="D258" s="7" t="s">
        <v>133</v>
      </c>
      <c r="E258" s="6">
        <v>45566.0</v>
      </c>
      <c r="F258" s="52">
        <f t="shared" si="3"/>
        <v>4</v>
      </c>
      <c r="G258" s="6">
        <v>45670.0</v>
      </c>
      <c r="H258" s="52">
        <f t="shared" si="4"/>
        <v>1</v>
      </c>
      <c r="I258" s="7" t="s">
        <v>60</v>
      </c>
      <c r="J258" s="10"/>
      <c r="K258" s="10"/>
      <c r="L258" s="10"/>
      <c r="M258" s="10"/>
      <c r="N258" s="7" t="s">
        <v>18</v>
      </c>
      <c r="O258" s="10"/>
    </row>
    <row r="259">
      <c r="A259" s="6">
        <v>45705.0</v>
      </c>
      <c r="B259" s="10"/>
      <c r="C259" s="7">
        <v>218163.0</v>
      </c>
      <c r="D259" s="7" t="s">
        <v>74</v>
      </c>
      <c r="E259" s="6">
        <v>45444.0</v>
      </c>
      <c r="F259" s="52">
        <f t="shared" si="3"/>
        <v>8</v>
      </c>
      <c r="G259" s="6">
        <v>45458.0</v>
      </c>
      <c r="H259" s="52">
        <f t="shared" si="4"/>
        <v>8</v>
      </c>
      <c r="I259" s="7" t="s">
        <v>44</v>
      </c>
      <c r="J259" s="10"/>
      <c r="K259" s="10"/>
      <c r="L259" s="10"/>
      <c r="M259" s="10"/>
      <c r="N259" s="7" t="s">
        <v>24</v>
      </c>
      <c r="O259" s="10"/>
    </row>
    <row r="260">
      <c r="A260" s="6">
        <v>45705.0</v>
      </c>
      <c r="B260" s="10"/>
      <c r="C260" s="7">
        <v>216243.0</v>
      </c>
      <c r="D260" s="7" t="s">
        <v>74</v>
      </c>
      <c r="E260" s="6">
        <v>45413.0</v>
      </c>
      <c r="F260" s="52">
        <f t="shared" si="3"/>
        <v>9</v>
      </c>
      <c r="G260" s="6">
        <v>45440.0</v>
      </c>
      <c r="H260" s="52">
        <f t="shared" si="4"/>
        <v>8</v>
      </c>
      <c r="I260" s="7" t="s">
        <v>56</v>
      </c>
      <c r="J260" s="7" t="s">
        <v>225</v>
      </c>
      <c r="K260" s="10"/>
      <c r="L260" s="10"/>
      <c r="M260" s="9">
        <v>45618.0</v>
      </c>
      <c r="N260" s="7" t="s">
        <v>18</v>
      </c>
      <c r="O260" s="10"/>
    </row>
    <row r="261">
      <c r="A261" s="6">
        <v>45705.0</v>
      </c>
      <c r="B261" s="10"/>
      <c r="C261" s="7">
        <v>230941.0</v>
      </c>
      <c r="D261" s="7" t="s">
        <v>74</v>
      </c>
      <c r="E261" s="6">
        <v>45444.0</v>
      </c>
      <c r="F261" s="52">
        <f t="shared" si="3"/>
        <v>8</v>
      </c>
      <c r="G261" s="9">
        <v>45580.0</v>
      </c>
      <c r="H261" s="52">
        <f t="shared" si="4"/>
        <v>4</v>
      </c>
      <c r="I261" s="7" t="s">
        <v>56</v>
      </c>
      <c r="J261" s="10"/>
      <c r="K261" s="10"/>
      <c r="L261" s="10"/>
      <c r="M261" s="10"/>
      <c r="N261" s="7" t="s">
        <v>18</v>
      </c>
      <c r="O261" s="10"/>
    </row>
    <row r="262">
      <c r="A262" s="6">
        <v>45705.0</v>
      </c>
      <c r="B262" s="10"/>
      <c r="C262" s="7">
        <v>180074.0</v>
      </c>
      <c r="D262" s="7" t="s">
        <v>74</v>
      </c>
      <c r="E262" s="6">
        <v>45108.0</v>
      </c>
      <c r="F262" s="52">
        <f t="shared" si="3"/>
        <v>19</v>
      </c>
      <c r="G262" s="6">
        <v>45152.0</v>
      </c>
      <c r="H262" s="52">
        <f t="shared" si="4"/>
        <v>18</v>
      </c>
      <c r="I262" s="7" t="s">
        <v>56</v>
      </c>
      <c r="J262" s="7">
        <v>535.0</v>
      </c>
      <c r="K262" s="10"/>
      <c r="L262" s="10"/>
      <c r="M262" s="6">
        <v>45684.0</v>
      </c>
      <c r="N262" s="7" t="s">
        <v>18</v>
      </c>
      <c r="O262" s="10"/>
    </row>
    <row r="263">
      <c r="A263" s="6">
        <v>45705.0</v>
      </c>
      <c r="B263" s="10"/>
      <c r="C263" s="7">
        <v>182708.0</v>
      </c>
      <c r="D263" s="7" t="s">
        <v>74</v>
      </c>
      <c r="E263" s="6">
        <v>44835.0</v>
      </c>
      <c r="F263" s="52">
        <f t="shared" si="3"/>
        <v>28</v>
      </c>
      <c r="G263" s="6">
        <v>45160.0</v>
      </c>
      <c r="H263" s="52">
        <f t="shared" si="4"/>
        <v>17</v>
      </c>
      <c r="I263" s="7" t="s">
        <v>56</v>
      </c>
      <c r="J263" s="7" t="s">
        <v>80</v>
      </c>
      <c r="K263" s="10"/>
      <c r="L263" s="10"/>
      <c r="M263" s="10"/>
      <c r="N263" s="7" t="s">
        <v>22</v>
      </c>
      <c r="O263" s="10"/>
    </row>
    <row r="264">
      <c r="A264" s="6">
        <v>45705.0</v>
      </c>
      <c r="B264" s="10"/>
      <c r="C264" s="7">
        <v>205120.0</v>
      </c>
      <c r="D264" s="7" t="s">
        <v>74</v>
      </c>
      <c r="E264" s="6">
        <v>45292.0</v>
      </c>
      <c r="F264" s="52">
        <f t="shared" si="3"/>
        <v>13</v>
      </c>
      <c r="G264" s="6">
        <v>45356.0</v>
      </c>
      <c r="H264" s="52">
        <f t="shared" si="4"/>
        <v>11</v>
      </c>
      <c r="I264" s="7" t="s">
        <v>56</v>
      </c>
      <c r="J264" s="7">
        <v>535.0</v>
      </c>
      <c r="K264" s="10"/>
      <c r="L264" s="10"/>
      <c r="M264" s="6">
        <v>45680.0</v>
      </c>
      <c r="N264" s="7" t="s">
        <v>18</v>
      </c>
      <c r="O264" s="10"/>
    </row>
    <row r="265">
      <c r="A265" s="6">
        <v>45705.0</v>
      </c>
      <c r="B265" s="10"/>
      <c r="C265" s="7">
        <v>218033.0</v>
      </c>
      <c r="D265" s="7" t="s">
        <v>74</v>
      </c>
      <c r="E265" s="6">
        <v>45413.0</v>
      </c>
      <c r="F265" s="52">
        <f t="shared" si="3"/>
        <v>9</v>
      </c>
      <c r="G265" s="6">
        <v>45457.0</v>
      </c>
      <c r="H265" s="52">
        <f t="shared" si="4"/>
        <v>8</v>
      </c>
      <c r="I265" s="7" t="s">
        <v>56</v>
      </c>
      <c r="J265" s="7" t="s">
        <v>215</v>
      </c>
      <c r="K265" s="10"/>
      <c r="L265" s="10"/>
      <c r="M265" s="9">
        <v>45623.0</v>
      </c>
      <c r="N265" s="7" t="s">
        <v>18</v>
      </c>
      <c r="O265" s="10"/>
    </row>
    <row r="266">
      <c r="A266" s="6">
        <v>45705.0</v>
      </c>
      <c r="B266" s="10"/>
      <c r="C266" s="7">
        <v>223226.0</v>
      </c>
      <c r="D266" s="7" t="s">
        <v>74</v>
      </c>
      <c r="E266" s="6">
        <v>45444.0</v>
      </c>
      <c r="F266" s="52">
        <f t="shared" si="3"/>
        <v>8</v>
      </c>
      <c r="G266" s="6">
        <v>45504.0</v>
      </c>
      <c r="H266" s="52">
        <f t="shared" si="4"/>
        <v>6</v>
      </c>
      <c r="I266" s="7" t="s">
        <v>56</v>
      </c>
      <c r="J266" s="7">
        <v>504.0</v>
      </c>
      <c r="K266" s="75">
        <v>6000.0</v>
      </c>
      <c r="L266" s="10"/>
      <c r="M266" s="6">
        <v>45702.0</v>
      </c>
      <c r="N266" s="7" t="s">
        <v>19</v>
      </c>
      <c r="O266" s="10"/>
    </row>
    <row r="267">
      <c r="A267" s="6">
        <v>45705.0</v>
      </c>
      <c r="B267" s="10"/>
      <c r="C267" s="7">
        <v>226521.0</v>
      </c>
      <c r="D267" s="7" t="s">
        <v>74</v>
      </c>
      <c r="E267" s="6">
        <v>45505.0</v>
      </c>
      <c r="F267" s="52">
        <f t="shared" si="3"/>
        <v>6</v>
      </c>
      <c r="G267" s="6">
        <v>45533.0</v>
      </c>
      <c r="H267" s="52">
        <f t="shared" si="4"/>
        <v>5</v>
      </c>
      <c r="I267" s="7" t="s">
        <v>56</v>
      </c>
      <c r="J267" s="10"/>
      <c r="K267" s="10"/>
      <c r="L267" s="10"/>
      <c r="M267" s="10"/>
      <c r="N267" s="7" t="s">
        <v>18</v>
      </c>
      <c r="O267" s="10"/>
    </row>
    <row r="268">
      <c r="A268" s="6">
        <v>45705.0</v>
      </c>
      <c r="B268" s="10"/>
      <c r="C268" s="7">
        <v>230109.0</v>
      </c>
      <c r="D268" s="7" t="s">
        <v>74</v>
      </c>
      <c r="E268" s="6">
        <v>45505.0</v>
      </c>
      <c r="F268" s="52">
        <f t="shared" si="3"/>
        <v>6</v>
      </c>
      <c r="G268" s="6">
        <v>45570.0</v>
      </c>
      <c r="H268" s="52">
        <f t="shared" si="4"/>
        <v>4</v>
      </c>
      <c r="I268" s="7" t="s">
        <v>56</v>
      </c>
      <c r="J268" s="10"/>
      <c r="K268" s="10"/>
      <c r="L268" s="10"/>
      <c r="M268" s="10"/>
      <c r="N268" s="7" t="s">
        <v>18</v>
      </c>
      <c r="O268" s="10"/>
    </row>
    <row r="269">
      <c r="A269" s="6">
        <v>45705.0</v>
      </c>
      <c r="B269" s="10"/>
      <c r="C269" s="7">
        <v>232108.0</v>
      </c>
      <c r="D269" s="7" t="s">
        <v>74</v>
      </c>
      <c r="E269" s="6">
        <v>45261.0</v>
      </c>
      <c r="F269" s="52">
        <f t="shared" si="3"/>
        <v>14</v>
      </c>
      <c r="G269" s="9">
        <v>45589.0</v>
      </c>
      <c r="H269" s="52">
        <f t="shared" si="4"/>
        <v>3</v>
      </c>
      <c r="I269" s="7" t="s">
        <v>56</v>
      </c>
      <c r="J269" s="10"/>
      <c r="K269" s="10"/>
      <c r="L269" s="10"/>
      <c r="M269" s="10"/>
      <c r="N269" s="7" t="s">
        <v>18</v>
      </c>
      <c r="O269" s="10"/>
    </row>
    <row r="270">
      <c r="A270" s="6">
        <v>45705.0</v>
      </c>
      <c r="B270" s="10"/>
      <c r="C270" s="7">
        <v>235012.0</v>
      </c>
      <c r="D270" s="7" t="s">
        <v>74</v>
      </c>
      <c r="E270" s="6">
        <v>45566.0</v>
      </c>
      <c r="F270" s="52">
        <f t="shared" si="3"/>
        <v>4</v>
      </c>
      <c r="G270" s="9">
        <v>45618.0</v>
      </c>
      <c r="H270" s="52">
        <f t="shared" si="4"/>
        <v>2</v>
      </c>
      <c r="I270" s="7" t="s">
        <v>44</v>
      </c>
      <c r="J270" s="10"/>
      <c r="K270" s="10"/>
      <c r="L270" s="10"/>
      <c r="M270" s="10"/>
      <c r="N270" s="7" t="s">
        <v>18</v>
      </c>
      <c r="O270" s="10"/>
    </row>
    <row r="271">
      <c r="A271" s="6">
        <v>45705.0</v>
      </c>
      <c r="B271" s="10"/>
      <c r="C271" s="7">
        <v>237145.0</v>
      </c>
      <c r="D271" s="7" t="s">
        <v>74</v>
      </c>
      <c r="E271" s="6">
        <v>45597.0</v>
      </c>
      <c r="F271" s="52">
        <f t="shared" si="3"/>
        <v>3</v>
      </c>
      <c r="G271" s="9">
        <v>45639.0</v>
      </c>
      <c r="H271" s="52">
        <f t="shared" si="4"/>
        <v>2</v>
      </c>
      <c r="I271" s="7" t="s">
        <v>56</v>
      </c>
      <c r="J271" s="10"/>
      <c r="K271" s="10"/>
      <c r="L271" s="10"/>
      <c r="M271" s="10"/>
      <c r="N271" s="7" t="s">
        <v>18</v>
      </c>
      <c r="O271" s="10"/>
    </row>
    <row r="272">
      <c r="A272" s="6">
        <v>45705.0</v>
      </c>
      <c r="B272" s="10"/>
      <c r="C272" s="7">
        <v>235909.0</v>
      </c>
      <c r="D272" s="7" t="s">
        <v>74</v>
      </c>
      <c r="E272" s="6">
        <v>45566.0</v>
      </c>
      <c r="F272" s="52">
        <f t="shared" si="3"/>
        <v>4</v>
      </c>
      <c r="G272" s="9">
        <v>45625.0</v>
      </c>
      <c r="H272" s="52">
        <f t="shared" si="4"/>
        <v>2</v>
      </c>
      <c r="I272" s="7" t="s">
        <v>57</v>
      </c>
      <c r="J272" s="10"/>
      <c r="K272" s="10"/>
      <c r="L272" s="10"/>
      <c r="M272" s="10"/>
      <c r="N272" s="7" t="s">
        <v>18</v>
      </c>
      <c r="O272" s="10"/>
    </row>
    <row r="273">
      <c r="A273" s="6">
        <v>45705.0</v>
      </c>
      <c r="B273" s="10"/>
      <c r="C273" s="7">
        <v>239491.0</v>
      </c>
      <c r="D273" s="7" t="s">
        <v>74</v>
      </c>
      <c r="E273" s="6">
        <v>45536.0</v>
      </c>
      <c r="F273" s="52">
        <f t="shared" si="3"/>
        <v>5</v>
      </c>
      <c r="G273" s="6">
        <v>45672.0</v>
      </c>
      <c r="H273" s="52">
        <f t="shared" si="4"/>
        <v>1</v>
      </c>
      <c r="I273" s="7" t="s">
        <v>56</v>
      </c>
      <c r="J273" s="10"/>
      <c r="K273" s="10"/>
      <c r="L273" s="10"/>
      <c r="M273" s="10"/>
      <c r="N273" s="7" t="s">
        <v>18</v>
      </c>
      <c r="O273" s="10"/>
    </row>
    <row r="274">
      <c r="A274" s="6">
        <v>45705.0</v>
      </c>
      <c r="B274" s="10"/>
      <c r="C274" s="7">
        <v>240557.0</v>
      </c>
      <c r="D274" s="7" t="s">
        <v>74</v>
      </c>
      <c r="E274" s="6">
        <v>45658.0</v>
      </c>
      <c r="F274" s="52">
        <f t="shared" si="3"/>
        <v>1</v>
      </c>
      <c r="G274" s="6">
        <v>45681.0</v>
      </c>
      <c r="H274" s="52">
        <f t="shared" si="4"/>
        <v>0</v>
      </c>
      <c r="I274" s="7" t="s">
        <v>56</v>
      </c>
      <c r="J274" s="10"/>
      <c r="K274" s="10"/>
      <c r="L274" s="10"/>
      <c r="M274" s="10"/>
      <c r="N274" s="7" t="s">
        <v>18</v>
      </c>
      <c r="O274" s="10"/>
    </row>
    <row r="275">
      <c r="A275" s="6">
        <v>45705.0</v>
      </c>
      <c r="B275" s="10"/>
      <c r="C275" s="7">
        <v>240747.0</v>
      </c>
      <c r="D275" s="7" t="s">
        <v>74</v>
      </c>
      <c r="E275" s="6">
        <v>45536.0</v>
      </c>
      <c r="F275" s="52">
        <f t="shared" si="3"/>
        <v>5</v>
      </c>
      <c r="G275" s="6">
        <v>45688.0</v>
      </c>
      <c r="H275" s="52">
        <f t="shared" si="4"/>
        <v>0</v>
      </c>
      <c r="I275" s="7" t="s">
        <v>60</v>
      </c>
      <c r="J275" s="10"/>
      <c r="K275" s="10"/>
      <c r="L275" s="10"/>
      <c r="M275" s="10"/>
      <c r="N275" s="7" t="s">
        <v>18</v>
      </c>
      <c r="O275" s="10"/>
    </row>
    <row r="276">
      <c r="A276" s="6">
        <v>45705.0</v>
      </c>
      <c r="B276" s="10"/>
      <c r="C276" s="7">
        <v>242496.0</v>
      </c>
      <c r="D276" s="7" t="s">
        <v>74</v>
      </c>
      <c r="E276" s="6">
        <v>45689.0</v>
      </c>
      <c r="F276" s="52">
        <f t="shared" si="3"/>
        <v>0</v>
      </c>
      <c r="G276" s="6">
        <v>45698.0</v>
      </c>
      <c r="H276" s="52">
        <f t="shared" si="4"/>
        <v>0</v>
      </c>
      <c r="I276" s="7" t="s">
        <v>41</v>
      </c>
      <c r="J276" s="10"/>
      <c r="K276" s="10"/>
      <c r="L276" s="10"/>
      <c r="M276" s="10"/>
      <c r="N276" s="7" t="s">
        <v>18</v>
      </c>
      <c r="O276" s="10"/>
    </row>
    <row r="277">
      <c r="A277" s="6">
        <v>45705.0</v>
      </c>
      <c r="B277" s="10"/>
      <c r="C277" s="7">
        <v>120248.0</v>
      </c>
      <c r="D277" s="7" t="s">
        <v>134</v>
      </c>
      <c r="E277" s="6">
        <v>44409.0</v>
      </c>
      <c r="F277" s="52">
        <f t="shared" si="3"/>
        <v>42</v>
      </c>
      <c r="G277" s="6">
        <v>44636.0</v>
      </c>
      <c r="H277" s="52">
        <f t="shared" si="4"/>
        <v>35</v>
      </c>
      <c r="I277" s="7" t="s">
        <v>57</v>
      </c>
      <c r="J277" s="10"/>
      <c r="K277" s="10"/>
      <c r="L277" s="10"/>
      <c r="M277" s="10"/>
      <c r="N277" s="7" t="s">
        <v>18</v>
      </c>
      <c r="O277" s="10"/>
    </row>
    <row r="278">
      <c r="A278" s="6">
        <v>45705.0</v>
      </c>
      <c r="B278" s="10"/>
      <c r="C278" s="7">
        <v>221756.0</v>
      </c>
      <c r="D278" s="7" t="s">
        <v>134</v>
      </c>
      <c r="E278" s="6">
        <v>45444.0</v>
      </c>
      <c r="F278" s="52">
        <f t="shared" si="3"/>
        <v>8</v>
      </c>
      <c r="G278" s="6">
        <v>45490.0</v>
      </c>
      <c r="H278" s="52">
        <f t="shared" si="4"/>
        <v>7</v>
      </c>
      <c r="I278" s="7" t="s">
        <v>48</v>
      </c>
      <c r="J278" s="10"/>
      <c r="K278" s="10"/>
      <c r="L278" s="10"/>
      <c r="M278" s="10"/>
      <c r="N278" s="7" t="s">
        <v>18</v>
      </c>
      <c r="O278" s="10"/>
    </row>
    <row r="279">
      <c r="A279" s="6">
        <v>45705.0</v>
      </c>
      <c r="B279" s="10"/>
      <c r="C279" s="7">
        <v>186550.0</v>
      </c>
      <c r="D279" s="7" t="s">
        <v>134</v>
      </c>
      <c r="E279" s="6">
        <v>44986.0</v>
      </c>
      <c r="F279" s="52">
        <f t="shared" si="3"/>
        <v>23</v>
      </c>
      <c r="G279" s="6">
        <v>45188.0</v>
      </c>
      <c r="H279" s="52">
        <f t="shared" si="4"/>
        <v>16</v>
      </c>
      <c r="I279" s="7" t="s">
        <v>41</v>
      </c>
      <c r="J279" s="10"/>
      <c r="K279" s="10"/>
      <c r="L279" s="10"/>
      <c r="M279" s="10"/>
      <c r="N279" s="7" t="s">
        <v>17</v>
      </c>
      <c r="O279" s="10"/>
    </row>
    <row r="280">
      <c r="A280" s="6">
        <v>45702.0</v>
      </c>
      <c r="B280" s="6">
        <v>45705.0</v>
      </c>
      <c r="C280" s="7">
        <v>202705.0</v>
      </c>
      <c r="D280" s="7" t="s">
        <v>134</v>
      </c>
      <c r="E280" s="6">
        <v>45292.0</v>
      </c>
      <c r="F280" s="52">
        <f t="shared" si="3"/>
        <v>13</v>
      </c>
      <c r="G280" s="6">
        <v>45339.0</v>
      </c>
      <c r="H280" s="52">
        <f t="shared" si="4"/>
        <v>12</v>
      </c>
      <c r="I280" s="7" t="s">
        <v>41</v>
      </c>
      <c r="J280" s="7" t="s">
        <v>226</v>
      </c>
      <c r="K280" s="75">
        <v>15000.0</v>
      </c>
      <c r="L280" s="7" t="s">
        <v>66</v>
      </c>
      <c r="M280" s="6">
        <v>45705.0</v>
      </c>
      <c r="N280" s="7" t="s">
        <v>16</v>
      </c>
      <c r="O280" s="10"/>
    </row>
    <row r="281">
      <c r="A281" s="6">
        <v>45705.0</v>
      </c>
      <c r="B281" s="10"/>
      <c r="C281" s="7">
        <v>215449.0</v>
      </c>
      <c r="D281" s="7" t="s">
        <v>134</v>
      </c>
      <c r="E281" s="6">
        <v>45323.0</v>
      </c>
      <c r="F281" s="52">
        <f t="shared" si="3"/>
        <v>12</v>
      </c>
      <c r="G281" s="6">
        <v>45434.0</v>
      </c>
      <c r="H281" s="52">
        <f t="shared" si="4"/>
        <v>8</v>
      </c>
      <c r="I281" s="7" t="s">
        <v>60</v>
      </c>
      <c r="J281" s="10"/>
      <c r="K281" s="10"/>
      <c r="L281" s="10"/>
      <c r="M281" s="10"/>
      <c r="N281" s="7" t="s">
        <v>18</v>
      </c>
      <c r="O281" s="10"/>
    </row>
    <row r="282">
      <c r="A282" s="6">
        <v>45705.0</v>
      </c>
      <c r="B282" s="10"/>
      <c r="C282" s="7">
        <v>218957.0</v>
      </c>
      <c r="D282" s="7" t="s">
        <v>134</v>
      </c>
      <c r="E282" s="6">
        <v>45444.0</v>
      </c>
      <c r="F282" s="52">
        <f t="shared" si="3"/>
        <v>8</v>
      </c>
      <c r="G282" s="6">
        <v>45467.0</v>
      </c>
      <c r="H282" s="52">
        <f t="shared" si="4"/>
        <v>7</v>
      </c>
      <c r="I282" s="7" t="s">
        <v>44</v>
      </c>
      <c r="J282" s="10"/>
      <c r="K282" s="10"/>
      <c r="L282" s="10"/>
      <c r="M282" s="10"/>
      <c r="N282" s="7" t="s">
        <v>18</v>
      </c>
      <c r="O282" s="10"/>
    </row>
    <row r="283">
      <c r="A283" s="6">
        <v>45705.0</v>
      </c>
      <c r="B283" s="10"/>
      <c r="C283" s="7">
        <v>224179.0</v>
      </c>
      <c r="D283" s="7" t="s">
        <v>134</v>
      </c>
      <c r="E283" s="6">
        <v>45352.0</v>
      </c>
      <c r="F283" s="52">
        <f t="shared" si="3"/>
        <v>11</v>
      </c>
      <c r="G283" s="6">
        <v>45512.0</v>
      </c>
      <c r="H283" s="52">
        <f t="shared" si="4"/>
        <v>6</v>
      </c>
      <c r="I283" s="7" t="s">
        <v>44</v>
      </c>
      <c r="J283" s="10"/>
      <c r="K283" s="10"/>
      <c r="L283" s="10"/>
      <c r="M283" s="10"/>
      <c r="N283" s="7" t="s">
        <v>18</v>
      </c>
      <c r="O283" s="10"/>
    </row>
    <row r="284">
      <c r="A284" s="6">
        <v>45705.0</v>
      </c>
      <c r="B284" s="10"/>
      <c r="C284" s="7">
        <v>225840.0</v>
      </c>
      <c r="D284" s="7" t="s">
        <v>134</v>
      </c>
      <c r="E284" s="6">
        <v>45505.0</v>
      </c>
      <c r="F284" s="52">
        <f t="shared" si="3"/>
        <v>6</v>
      </c>
      <c r="G284" s="6">
        <v>45527.0</v>
      </c>
      <c r="H284" s="52">
        <f t="shared" si="4"/>
        <v>5</v>
      </c>
      <c r="I284" s="7" t="s">
        <v>44</v>
      </c>
      <c r="J284" s="10"/>
      <c r="K284" s="10"/>
      <c r="L284" s="10"/>
      <c r="M284" s="10"/>
      <c r="N284" s="7" t="s">
        <v>18</v>
      </c>
      <c r="O284" s="10"/>
    </row>
    <row r="285">
      <c r="A285" s="6">
        <v>45705.0</v>
      </c>
      <c r="B285" s="10"/>
      <c r="C285" s="7">
        <v>236427.0</v>
      </c>
      <c r="D285" s="7" t="s">
        <v>134</v>
      </c>
      <c r="E285" s="6">
        <v>45566.0</v>
      </c>
      <c r="F285" s="52">
        <f t="shared" si="3"/>
        <v>4</v>
      </c>
      <c r="G285" s="6">
        <v>45632.0</v>
      </c>
      <c r="H285" s="52">
        <f t="shared" si="4"/>
        <v>2</v>
      </c>
      <c r="I285" s="7" t="s">
        <v>57</v>
      </c>
      <c r="J285" s="10"/>
      <c r="K285" s="10"/>
      <c r="L285" s="10"/>
      <c r="M285" s="10"/>
      <c r="N285" s="7" t="s">
        <v>18</v>
      </c>
      <c r="O285" s="10"/>
    </row>
    <row r="286">
      <c r="A286" s="6">
        <v>45705.0</v>
      </c>
      <c r="B286" s="10"/>
      <c r="C286" s="7">
        <v>231652.0</v>
      </c>
      <c r="D286" s="7" t="s">
        <v>83</v>
      </c>
      <c r="E286" s="6">
        <v>45566.0</v>
      </c>
      <c r="F286" s="52">
        <f t="shared" si="3"/>
        <v>4</v>
      </c>
      <c r="G286" s="9">
        <v>45583.0</v>
      </c>
      <c r="H286" s="52">
        <f t="shared" si="4"/>
        <v>4</v>
      </c>
      <c r="I286" s="7" t="s">
        <v>44</v>
      </c>
      <c r="J286" s="10"/>
      <c r="K286" s="10"/>
      <c r="L286" s="10"/>
      <c r="M286" s="10"/>
      <c r="N286" s="7" t="s">
        <v>18</v>
      </c>
      <c r="O286" s="10"/>
    </row>
    <row r="287">
      <c r="A287" s="6">
        <v>45705.0</v>
      </c>
      <c r="B287" s="10"/>
      <c r="C287" s="7">
        <v>238737.0</v>
      </c>
      <c r="D287" s="7" t="s">
        <v>83</v>
      </c>
      <c r="E287" s="6">
        <v>45536.0</v>
      </c>
      <c r="F287" s="52">
        <f t="shared" si="3"/>
        <v>5</v>
      </c>
      <c r="G287" s="6">
        <v>45671.0</v>
      </c>
      <c r="H287" s="52">
        <f t="shared" si="4"/>
        <v>1</v>
      </c>
      <c r="I287" s="7" t="s">
        <v>44</v>
      </c>
      <c r="J287" s="10"/>
      <c r="K287" s="10"/>
      <c r="L287" s="10"/>
      <c r="M287" s="10"/>
      <c r="N287" s="7" t="s">
        <v>18</v>
      </c>
      <c r="O287" s="10"/>
    </row>
    <row r="288">
      <c r="A288" s="6">
        <v>45705.0</v>
      </c>
      <c r="B288" s="10"/>
      <c r="C288" s="7">
        <v>165757.0</v>
      </c>
      <c r="D288" s="7" t="s">
        <v>83</v>
      </c>
      <c r="E288" s="6">
        <v>44896.0</v>
      </c>
      <c r="F288" s="52">
        <f t="shared" si="3"/>
        <v>26</v>
      </c>
      <c r="G288" s="6">
        <v>45014.0</v>
      </c>
      <c r="H288" s="52">
        <f t="shared" si="4"/>
        <v>22</v>
      </c>
      <c r="I288" s="7" t="s">
        <v>44</v>
      </c>
      <c r="J288" s="10"/>
      <c r="K288" s="10"/>
      <c r="L288" s="10"/>
      <c r="M288" s="10"/>
      <c r="N288" s="7" t="s">
        <v>18</v>
      </c>
      <c r="O288" s="10"/>
    </row>
    <row r="289">
      <c r="A289" s="6">
        <v>45705.0</v>
      </c>
      <c r="B289" s="10"/>
      <c r="C289" s="7">
        <v>204713.0</v>
      </c>
      <c r="D289" s="7" t="s">
        <v>83</v>
      </c>
      <c r="E289" s="6">
        <v>45292.0</v>
      </c>
      <c r="F289" s="52">
        <f t="shared" si="3"/>
        <v>13</v>
      </c>
      <c r="G289" s="6">
        <v>45359.0</v>
      </c>
      <c r="H289" s="52">
        <f t="shared" si="4"/>
        <v>11</v>
      </c>
      <c r="I289" s="7" t="s">
        <v>44</v>
      </c>
      <c r="J289" s="10"/>
      <c r="K289" s="10"/>
      <c r="L289" s="10"/>
      <c r="M289" s="10"/>
      <c r="N289" s="7" t="s">
        <v>18</v>
      </c>
      <c r="O289" s="10"/>
    </row>
    <row r="290">
      <c r="A290" s="6">
        <v>45705.0</v>
      </c>
      <c r="B290" s="10"/>
      <c r="C290" s="7">
        <v>213998.0</v>
      </c>
      <c r="D290" s="7" t="s">
        <v>83</v>
      </c>
      <c r="E290" s="6">
        <v>45413.0</v>
      </c>
      <c r="F290" s="52">
        <f t="shared" si="3"/>
        <v>9</v>
      </c>
      <c r="G290" s="6">
        <v>45422.0</v>
      </c>
      <c r="H290" s="52">
        <f t="shared" si="4"/>
        <v>9</v>
      </c>
      <c r="I290" s="7" t="s">
        <v>57</v>
      </c>
      <c r="J290" s="10"/>
      <c r="K290" s="10"/>
      <c r="L290" s="10"/>
      <c r="M290" s="10"/>
      <c r="N290" s="7" t="s">
        <v>18</v>
      </c>
      <c r="O290" s="10"/>
    </row>
    <row r="291">
      <c r="A291" s="6">
        <v>45705.0</v>
      </c>
      <c r="B291" s="10"/>
      <c r="C291" s="7">
        <v>226663.0</v>
      </c>
      <c r="D291" s="7" t="s">
        <v>83</v>
      </c>
      <c r="E291" s="6">
        <v>45505.0</v>
      </c>
      <c r="F291" s="52">
        <f t="shared" si="3"/>
        <v>6</v>
      </c>
      <c r="G291" s="6">
        <v>45537.0</v>
      </c>
      <c r="H291" s="52">
        <f t="shared" si="4"/>
        <v>5</v>
      </c>
      <c r="I291" s="7" t="s">
        <v>48</v>
      </c>
      <c r="J291" s="10"/>
      <c r="K291" s="10"/>
      <c r="L291" s="10"/>
      <c r="M291" s="10"/>
      <c r="N291" s="7" t="s">
        <v>18</v>
      </c>
      <c r="O291" s="10"/>
    </row>
    <row r="292">
      <c r="A292" s="6">
        <v>45705.0</v>
      </c>
      <c r="B292" s="10"/>
      <c r="C292" s="7">
        <v>235898.0</v>
      </c>
      <c r="D292" s="7" t="s">
        <v>83</v>
      </c>
      <c r="E292" s="6">
        <v>45474.0</v>
      </c>
      <c r="F292" s="52">
        <f t="shared" si="3"/>
        <v>7</v>
      </c>
      <c r="G292" s="9">
        <v>45625.0</v>
      </c>
      <c r="H292" s="52">
        <f t="shared" si="4"/>
        <v>2</v>
      </c>
      <c r="I292" s="7" t="s">
        <v>60</v>
      </c>
      <c r="J292" s="10"/>
      <c r="K292" s="10"/>
      <c r="L292" s="10"/>
      <c r="M292" s="10"/>
      <c r="N292" s="7" t="s">
        <v>18</v>
      </c>
      <c r="O292" s="10"/>
    </row>
    <row r="293">
      <c r="A293" s="6">
        <v>45705.0</v>
      </c>
      <c r="B293" s="10"/>
      <c r="C293" s="7">
        <v>239603.0</v>
      </c>
      <c r="D293" s="7" t="s">
        <v>83</v>
      </c>
      <c r="E293" s="6">
        <v>45536.0</v>
      </c>
      <c r="F293" s="52">
        <f t="shared" si="3"/>
        <v>5</v>
      </c>
      <c r="G293" s="6">
        <v>45674.0</v>
      </c>
      <c r="H293" s="52">
        <f t="shared" si="4"/>
        <v>1</v>
      </c>
      <c r="I293" s="7" t="s">
        <v>60</v>
      </c>
      <c r="J293" s="10"/>
      <c r="K293" s="10"/>
      <c r="L293" s="10"/>
      <c r="M293" s="10"/>
      <c r="N293" s="7" t="s">
        <v>18</v>
      </c>
      <c r="O293" s="10"/>
    </row>
    <row r="294">
      <c r="A294" s="6">
        <v>45705.0</v>
      </c>
      <c r="B294" s="10"/>
      <c r="C294" s="7">
        <v>236072.0</v>
      </c>
      <c r="D294" s="7" t="s">
        <v>83</v>
      </c>
      <c r="E294" s="6">
        <v>45597.0</v>
      </c>
      <c r="F294" s="52">
        <f t="shared" si="3"/>
        <v>3</v>
      </c>
      <c r="G294" s="6">
        <v>45632.0</v>
      </c>
      <c r="H294" s="52">
        <f t="shared" si="4"/>
        <v>2</v>
      </c>
      <c r="I294" s="7" t="s">
        <v>57</v>
      </c>
      <c r="J294" s="10"/>
      <c r="K294" s="10"/>
      <c r="L294" s="10"/>
      <c r="M294" s="10"/>
      <c r="N294" s="7" t="s">
        <v>18</v>
      </c>
      <c r="O294" s="10"/>
    </row>
    <row r="295">
      <c r="A295" s="6">
        <v>45705.0</v>
      </c>
      <c r="B295" s="10"/>
      <c r="C295" s="7">
        <v>192775.0</v>
      </c>
      <c r="D295" s="7" t="s">
        <v>83</v>
      </c>
      <c r="E295" s="6">
        <v>43922.0</v>
      </c>
      <c r="F295" s="52">
        <f t="shared" si="3"/>
        <v>58</v>
      </c>
      <c r="G295" s="9">
        <v>45244.0</v>
      </c>
      <c r="H295" s="52">
        <f t="shared" si="4"/>
        <v>15</v>
      </c>
      <c r="I295" s="7" t="s">
        <v>117</v>
      </c>
      <c r="J295" s="10"/>
      <c r="K295" s="10"/>
      <c r="L295" s="10"/>
      <c r="M295" s="10"/>
      <c r="N295" s="7" t="s">
        <v>18</v>
      </c>
      <c r="O295" s="10"/>
    </row>
    <row r="296">
      <c r="A296" s="6">
        <v>45705.0</v>
      </c>
      <c r="B296" s="10"/>
      <c r="C296" s="7">
        <v>214056.0</v>
      </c>
      <c r="D296" s="7" t="s">
        <v>83</v>
      </c>
      <c r="E296" s="6">
        <v>45352.0</v>
      </c>
      <c r="F296" s="52">
        <f t="shared" si="3"/>
        <v>11</v>
      </c>
      <c r="G296" s="6">
        <v>45425.0</v>
      </c>
      <c r="H296" s="52">
        <f t="shared" si="4"/>
        <v>9</v>
      </c>
      <c r="I296" s="7" t="s">
        <v>56</v>
      </c>
      <c r="J296" s="10"/>
      <c r="K296" s="10"/>
      <c r="L296" s="10"/>
      <c r="M296" s="10"/>
      <c r="N296" s="7" t="s">
        <v>18</v>
      </c>
      <c r="O296" s="10"/>
    </row>
    <row r="297">
      <c r="A297" s="6">
        <v>45705.0</v>
      </c>
      <c r="B297" s="10"/>
      <c r="C297" s="7">
        <v>189659.0</v>
      </c>
      <c r="D297" s="7" t="s">
        <v>83</v>
      </c>
      <c r="E297" s="6">
        <v>45200.0</v>
      </c>
      <c r="F297" s="52">
        <f t="shared" si="3"/>
        <v>16</v>
      </c>
      <c r="G297" s="9">
        <v>45217.0</v>
      </c>
      <c r="H297" s="52">
        <f t="shared" si="4"/>
        <v>16</v>
      </c>
      <c r="I297" s="7" t="s">
        <v>56</v>
      </c>
      <c r="J297" s="10"/>
      <c r="K297" s="10"/>
      <c r="L297" s="10"/>
      <c r="M297" s="10"/>
      <c r="N297" s="7" t="s">
        <v>18</v>
      </c>
      <c r="O297" s="10"/>
    </row>
    <row r="298">
      <c r="A298" s="6">
        <v>45705.0</v>
      </c>
      <c r="B298" s="10"/>
      <c r="C298" s="7">
        <v>197550.0</v>
      </c>
      <c r="D298" s="7" t="s">
        <v>83</v>
      </c>
      <c r="E298" s="6">
        <v>45352.0</v>
      </c>
      <c r="F298" s="52">
        <f t="shared" si="3"/>
        <v>11</v>
      </c>
      <c r="G298" s="6">
        <v>45407.0</v>
      </c>
      <c r="H298" s="52">
        <f t="shared" si="4"/>
        <v>9</v>
      </c>
      <c r="I298" s="7" t="s">
        <v>56</v>
      </c>
      <c r="J298" s="10"/>
      <c r="K298" s="10"/>
      <c r="L298" s="10"/>
      <c r="M298" s="10"/>
      <c r="N298" s="7" t="s">
        <v>18</v>
      </c>
      <c r="O298" s="10"/>
    </row>
    <row r="299">
      <c r="A299" s="6">
        <v>45705.0</v>
      </c>
      <c r="B299" s="10"/>
      <c r="C299" s="7">
        <v>219398.0</v>
      </c>
      <c r="D299" s="7" t="s">
        <v>83</v>
      </c>
      <c r="E299" s="6">
        <v>45444.0</v>
      </c>
      <c r="F299" s="52">
        <f t="shared" si="3"/>
        <v>8</v>
      </c>
      <c r="G299" s="6">
        <v>45470.0</v>
      </c>
      <c r="H299" s="52">
        <f t="shared" si="4"/>
        <v>7</v>
      </c>
      <c r="I299" s="7" t="s">
        <v>56</v>
      </c>
      <c r="J299" s="10"/>
      <c r="K299" s="10"/>
      <c r="L299" s="10"/>
      <c r="M299" s="10"/>
      <c r="N299" s="7" t="s">
        <v>18</v>
      </c>
      <c r="O299" s="10"/>
    </row>
    <row r="300">
      <c r="A300" s="6">
        <v>45705.0</v>
      </c>
      <c r="B300" s="10"/>
      <c r="C300" s="7">
        <v>231019.0</v>
      </c>
      <c r="D300" s="7" t="s">
        <v>83</v>
      </c>
      <c r="E300" s="6">
        <v>45536.0</v>
      </c>
      <c r="F300" s="52">
        <f t="shared" si="3"/>
        <v>5</v>
      </c>
      <c r="G300" s="9">
        <v>45580.0</v>
      </c>
      <c r="H300" s="52">
        <f t="shared" si="4"/>
        <v>4</v>
      </c>
      <c r="I300" s="7" t="s">
        <v>56</v>
      </c>
      <c r="J300" s="10"/>
      <c r="K300" s="10"/>
      <c r="L300" s="10"/>
      <c r="M300" s="10"/>
      <c r="N300" s="7" t="s">
        <v>18</v>
      </c>
      <c r="O300" s="10"/>
    </row>
    <row r="301">
      <c r="A301" s="6">
        <v>45705.0</v>
      </c>
      <c r="B301" s="10"/>
      <c r="C301" s="7">
        <v>238181.0</v>
      </c>
      <c r="D301" s="7" t="s">
        <v>83</v>
      </c>
      <c r="E301" s="6">
        <v>45627.0</v>
      </c>
      <c r="F301" s="52">
        <f t="shared" si="3"/>
        <v>2</v>
      </c>
      <c r="G301" s="6">
        <v>45663.0</v>
      </c>
      <c r="H301" s="52">
        <f t="shared" si="4"/>
        <v>1</v>
      </c>
      <c r="I301" s="7" t="s">
        <v>56</v>
      </c>
      <c r="J301" s="10"/>
      <c r="K301" s="10"/>
      <c r="L301" s="10"/>
      <c r="M301" s="10"/>
      <c r="N301" s="7" t="s">
        <v>18</v>
      </c>
      <c r="O301" s="10"/>
    </row>
    <row r="302">
      <c r="A302" s="6">
        <v>45705.0</v>
      </c>
      <c r="B302" s="10"/>
      <c r="C302" s="7">
        <v>239723.0</v>
      </c>
      <c r="D302" s="7" t="s">
        <v>83</v>
      </c>
      <c r="E302" s="6">
        <v>45627.0</v>
      </c>
      <c r="F302" s="52">
        <f t="shared" si="3"/>
        <v>2</v>
      </c>
      <c r="G302" s="6">
        <v>45674.0</v>
      </c>
      <c r="H302" s="52">
        <f t="shared" si="4"/>
        <v>1</v>
      </c>
      <c r="I302" s="7" t="s">
        <v>44</v>
      </c>
      <c r="J302" s="10"/>
      <c r="K302" s="10"/>
      <c r="L302" s="10"/>
      <c r="M302" s="10"/>
      <c r="N302" s="7" t="s">
        <v>18</v>
      </c>
      <c r="O302" s="10"/>
    </row>
    <row r="303">
      <c r="A303" s="6">
        <v>45705.0</v>
      </c>
      <c r="B303" s="10"/>
      <c r="C303" s="7">
        <v>240071.0</v>
      </c>
      <c r="D303" s="7" t="s">
        <v>83</v>
      </c>
      <c r="E303" s="6">
        <v>45536.0</v>
      </c>
      <c r="F303" s="52">
        <f t="shared" si="3"/>
        <v>5</v>
      </c>
      <c r="G303" s="6">
        <v>45688.0</v>
      </c>
      <c r="H303" s="52">
        <f t="shared" si="4"/>
        <v>0</v>
      </c>
      <c r="I303" s="7" t="s">
        <v>57</v>
      </c>
      <c r="J303" s="10"/>
      <c r="K303" s="10"/>
      <c r="L303" s="10"/>
      <c r="M303" s="10"/>
      <c r="N303" s="7" t="s">
        <v>18</v>
      </c>
      <c r="O303" s="10"/>
    </row>
    <row r="304">
      <c r="A304" s="6">
        <v>45705.0</v>
      </c>
      <c r="B304" s="10"/>
      <c r="C304" s="7">
        <v>229249.0</v>
      </c>
      <c r="D304" s="7" t="s">
        <v>83</v>
      </c>
      <c r="E304" s="6">
        <v>45658.0</v>
      </c>
      <c r="F304" s="52">
        <f t="shared" si="3"/>
        <v>1</v>
      </c>
      <c r="G304" s="6">
        <v>45695.0</v>
      </c>
      <c r="H304" s="52">
        <f t="shared" si="4"/>
        <v>0</v>
      </c>
      <c r="I304" s="7" t="s">
        <v>57</v>
      </c>
      <c r="J304" s="10"/>
      <c r="K304" s="10"/>
      <c r="L304" s="10"/>
      <c r="M304" s="10"/>
      <c r="N304" s="7" t="s">
        <v>18</v>
      </c>
      <c r="O304" s="10"/>
    </row>
    <row r="305">
      <c r="A305" s="6">
        <v>45705.0</v>
      </c>
      <c r="B305" s="10"/>
      <c r="C305" s="7">
        <v>98353.0</v>
      </c>
      <c r="D305" s="7" t="s">
        <v>85</v>
      </c>
      <c r="E305" s="6">
        <v>44256.0</v>
      </c>
      <c r="F305" s="52">
        <f t="shared" si="3"/>
        <v>47</v>
      </c>
      <c r="G305" s="6">
        <v>44433.0</v>
      </c>
      <c r="H305" s="52">
        <f t="shared" si="4"/>
        <v>41</v>
      </c>
      <c r="I305" s="7" t="s">
        <v>70</v>
      </c>
      <c r="J305" s="10"/>
      <c r="K305" s="10"/>
      <c r="L305" s="10"/>
      <c r="M305" s="10"/>
      <c r="N305" s="7" t="s">
        <v>18</v>
      </c>
      <c r="O305" s="10"/>
    </row>
    <row r="306">
      <c r="A306" s="6">
        <v>45705.0</v>
      </c>
      <c r="B306" s="10"/>
      <c r="C306" s="7">
        <v>83274.0</v>
      </c>
      <c r="D306" s="7" t="s">
        <v>85</v>
      </c>
      <c r="E306" s="6">
        <v>44287.0</v>
      </c>
      <c r="F306" s="52">
        <f t="shared" si="3"/>
        <v>46</v>
      </c>
      <c r="G306" s="6">
        <v>44335.0</v>
      </c>
      <c r="H306" s="52">
        <f t="shared" si="4"/>
        <v>44</v>
      </c>
      <c r="I306" s="7" t="s">
        <v>117</v>
      </c>
      <c r="J306" s="10"/>
      <c r="K306" s="10"/>
      <c r="L306" s="10"/>
      <c r="M306" s="10"/>
      <c r="N306" s="7" t="s">
        <v>18</v>
      </c>
      <c r="O306" s="10"/>
    </row>
    <row r="307">
      <c r="A307" s="6">
        <v>45705.0</v>
      </c>
      <c r="B307" s="10"/>
      <c r="C307" s="7">
        <v>133813.0</v>
      </c>
      <c r="D307" s="7" t="s">
        <v>85</v>
      </c>
      <c r="E307" s="6">
        <v>44621.0</v>
      </c>
      <c r="F307" s="52">
        <f t="shared" si="3"/>
        <v>35</v>
      </c>
      <c r="G307" s="6">
        <v>44713.0</v>
      </c>
      <c r="H307" s="52">
        <f t="shared" si="4"/>
        <v>32</v>
      </c>
      <c r="I307" s="7" t="s">
        <v>56</v>
      </c>
      <c r="J307" s="10"/>
      <c r="K307" s="10"/>
      <c r="L307" s="10"/>
      <c r="M307" s="10"/>
      <c r="N307" s="7" t="s">
        <v>18</v>
      </c>
      <c r="O307" s="10"/>
    </row>
    <row r="308">
      <c r="A308" s="6">
        <v>45705.0</v>
      </c>
      <c r="B308" s="10"/>
      <c r="C308" s="7">
        <v>188103.0</v>
      </c>
      <c r="D308" s="7" t="s">
        <v>85</v>
      </c>
      <c r="E308" s="6">
        <v>45108.0</v>
      </c>
      <c r="F308" s="52">
        <f t="shared" si="3"/>
        <v>19</v>
      </c>
      <c r="G308" s="6">
        <v>45113.0</v>
      </c>
      <c r="H308" s="52">
        <f t="shared" si="4"/>
        <v>19</v>
      </c>
      <c r="I308" s="7" t="s">
        <v>56</v>
      </c>
      <c r="J308" s="10"/>
      <c r="K308" s="10"/>
      <c r="L308" s="10"/>
      <c r="M308" s="10"/>
      <c r="N308" s="7" t="s">
        <v>18</v>
      </c>
      <c r="O308" s="10"/>
    </row>
    <row r="309">
      <c r="A309" s="6">
        <v>45705.0</v>
      </c>
      <c r="B309" s="10"/>
      <c r="C309" s="7">
        <v>207619.0</v>
      </c>
      <c r="D309" s="7" t="s">
        <v>85</v>
      </c>
      <c r="E309" s="6">
        <v>45323.0</v>
      </c>
      <c r="F309" s="52">
        <f t="shared" si="3"/>
        <v>12</v>
      </c>
      <c r="G309" s="6">
        <v>45377.0</v>
      </c>
      <c r="H309" s="52">
        <f t="shared" si="4"/>
        <v>10</v>
      </c>
      <c r="I309" s="7" t="s">
        <v>56</v>
      </c>
      <c r="J309" s="10"/>
      <c r="K309" s="10"/>
      <c r="L309" s="10"/>
      <c r="M309" s="10"/>
      <c r="N309" s="7" t="s">
        <v>18</v>
      </c>
      <c r="O309" s="10"/>
    </row>
    <row r="310">
      <c r="A310" s="6">
        <v>45705.0</v>
      </c>
      <c r="B310" s="10"/>
      <c r="C310" s="7">
        <v>211464.0</v>
      </c>
      <c r="D310" s="7" t="s">
        <v>85</v>
      </c>
      <c r="E310" s="6">
        <v>45352.0</v>
      </c>
      <c r="F310" s="52">
        <f t="shared" si="3"/>
        <v>11</v>
      </c>
      <c r="G310" s="6">
        <v>45422.0</v>
      </c>
      <c r="H310" s="52">
        <f t="shared" si="4"/>
        <v>9</v>
      </c>
      <c r="I310" s="7" t="s">
        <v>56</v>
      </c>
      <c r="J310" s="10"/>
      <c r="K310" s="10"/>
      <c r="L310" s="10"/>
      <c r="M310" s="10"/>
      <c r="N310" s="7" t="s">
        <v>18</v>
      </c>
      <c r="O310" s="10"/>
    </row>
    <row r="311">
      <c r="A311" s="6">
        <v>45705.0</v>
      </c>
      <c r="B311" s="10"/>
      <c r="C311" s="7">
        <v>212690.0</v>
      </c>
      <c r="D311" s="7" t="s">
        <v>85</v>
      </c>
      <c r="E311" s="6">
        <v>45383.0</v>
      </c>
      <c r="F311" s="52">
        <f t="shared" si="3"/>
        <v>10</v>
      </c>
      <c r="G311" s="6">
        <v>45414.0</v>
      </c>
      <c r="H311" s="52">
        <f t="shared" si="4"/>
        <v>9</v>
      </c>
      <c r="I311" s="7" t="s">
        <v>41</v>
      </c>
      <c r="J311" s="10"/>
      <c r="K311" s="10"/>
      <c r="L311" s="10"/>
      <c r="M311" s="10"/>
      <c r="N311" s="7" t="s">
        <v>18</v>
      </c>
      <c r="O311" s="10"/>
    </row>
    <row r="312">
      <c r="A312" s="6">
        <v>45705.0</v>
      </c>
      <c r="B312" s="10"/>
      <c r="C312" s="7">
        <v>187183.0</v>
      </c>
      <c r="D312" s="7" t="s">
        <v>85</v>
      </c>
      <c r="E312" s="6">
        <v>45170.0</v>
      </c>
      <c r="F312" s="52">
        <f t="shared" si="3"/>
        <v>17</v>
      </c>
      <c r="G312" s="6">
        <v>45102.0</v>
      </c>
      <c r="H312" s="52">
        <f t="shared" si="4"/>
        <v>19</v>
      </c>
      <c r="I312" s="7" t="s">
        <v>56</v>
      </c>
      <c r="J312" s="10"/>
      <c r="K312" s="10"/>
      <c r="L312" s="10"/>
      <c r="M312" s="10"/>
      <c r="N312" s="7" t="s">
        <v>18</v>
      </c>
      <c r="O312" s="10"/>
    </row>
    <row r="313">
      <c r="A313" s="6">
        <v>45705.0</v>
      </c>
      <c r="B313" s="10"/>
      <c r="C313" s="7">
        <v>191386.0</v>
      </c>
      <c r="D313" s="7" t="s">
        <v>85</v>
      </c>
      <c r="E313" s="6">
        <v>45139.0</v>
      </c>
      <c r="F313" s="52">
        <f t="shared" si="3"/>
        <v>18</v>
      </c>
      <c r="G313" s="6">
        <v>45236.0</v>
      </c>
      <c r="H313" s="52">
        <f t="shared" si="4"/>
        <v>15</v>
      </c>
      <c r="I313" s="7" t="s">
        <v>56</v>
      </c>
      <c r="J313" s="10"/>
      <c r="K313" s="10"/>
      <c r="L313" s="10"/>
      <c r="M313" s="10"/>
      <c r="N313" s="7" t="s">
        <v>18</v>
      </c>
      <c r="O313" s="10"/>
    </row>
    <row r="314">
      <c r="A314" s="6">
        <v>45705.0</v>
      </c>
      <c r="B314" s="10"/>
      <c r="C314" s="7">
        <v>195429.0</v>
      </c>
      <c r="D314" s="7" t="s">
        <v>85</v>
      </c>
      <c r="E314" s="6">
        <v>45261.0</v>
      </c>
      <c r="F314" s="52">
        <f t="shared" si="3"/>
        <v>14</v>
      </c>
      <c r="G314" s="9">
        <v>45271.0</v>
      </c>
      <c r="H314" s="52">
        <f t="shared" si="4"/>
        <v>14</v>
      </c>
      <c r="I314" s="7" t="s">
        <v>117</v>
      </c>
      <c r="J314" s="10"/>
      <c r="K314" s="10"/>
      <c r="L314" s="10"/>
      <c r="M314" s="10"/>
      <c r="N314" s="7" t="s">
        <v>18</v>
      </c>
      <c r="O314" s="10"/>
    </row>
    <row r="315">
      <c r="A315" s="6">
        <v>45705.0</v>
      </c>
      <c r="B315" s="10"/>
      <c r="C315" s="7">
        <v>198570.0</v>
      </c>
      <c r="D315" s="7" t="s">
        <v>85</v>
      </c>
      <c r="E315" s="6">
        <v>44440.0</v>
      </c>
      <c r="F315" s="52">
        <f t="shared" si="3"/>
        <v>41</v>
      </c>
      <c r="G315" s="6">
        <v>45303.0</v>
      </c>
      <c r="H315" s="52">
        <f t="shared" si="4"/>
        <v>13</v>
      </c>
      <c r="I315" s="7" t="s">
        <v>117</v>
      </c>
      <c r="J315" s="10"/>
      <c r="K315" s="10"/>
      <c r="L315" s="10"/>
      <c r="M315" s="10"/>
      <c r="N315" s="7" t="s">
        <v>18</v>
      </c>
      <c r="O315" s="10"/>
    </row>
    <row r="316">
      <c r="A316" s="6">
        <v>45705.0</v>
      </c>
      <c r="B316" s="10"/>
      <c r="C316" s="7">
        <v>201567.0</v>
      </c>
      <c r="D316" s="7" t="s">
        <v>85</v>
      </c>
      <c r="E316" s="6">
        <v>45261.0</v>
      </c>
      <c r="F316" s="52">
        <f t="shared" si="3"/>
        <v>14</v>
      </c>
      <c r="G316" s="6">
        <v>45329.0</v>
      </c>
      <c r="H316" s="52">
        <f t="shared" si="4"/>
        <v>12</v>
      </c>
      <c r="I316" s="7" t="s">
        <v>56</v>
      </c>
      <c r="J316" s="10"/>
      <c r="K316" s="10"/>
      <c r="L316" s="10"/>
      <c r="M316" s="10"/>
      <c r="N316" s="7" t="s">
        <v>18</v>
      </c>
      <c r="O316" s="10"/>
    </row>
    <row r="317">
      <c r="A317" s="6">
        <v>45705.0</v>
      </c>
      <c r="B317" s="10"/>
      <c r="C317" s="7">
        <v>208322.0</v>
      </c>
      <c r="D317" s="7" t="s">
        <v>85</v>
      </c>
      <c r="E317" s="6">
        <v>45352.0</v>
      </c>
      <c r="F317" s="52">
        <f t="shared" si="3"/>
        <v>11</v>
      </c>
      <c r="G317" s="6">
        <v>45379.0</v>
      </c>
      <c r="H317" s="52">
        <f t="shared" si="4"/>
        <v>10</v>
      </c>
      <c r="I317" s="7" t="s">
        <v>56</v>
      </c>
      <c r="J317" s="10"/>
      <c r="K317" s="10"/>
      <c r="L317" s="10"/>
      <c r="M317" s="10"/>
      <c r="N317" s="7" t="s">
        <v>18</v>
      </c>
      <c r="O317" s="10"/>
    </row>
    <row r="318">
      <c r="A318" s="6">
        <v>45705.0</v>
      </c>
      <c r="B318" s="10"/>
      <c r="C318" s="7">
        <v>212365.0</v>
      </c>
      <c r="D318" s="7" t="s">
        <v>85</v>
      </c>
      <c r="E318" s="6">
        <v>45383.0</v>
      </c>
      <c r="F318" s="52">
        <f t="shared" si="3"/>
        <v>10</v>
      </c>
      <c r="G318" s="6">
        <v>45412.0</v>
      </c>
      <c r="H318" s="52">
        <f t="shared" si="4"/>
        <v>9</v>
      </c>
      <c r="I318" s="7" t="s">
        <v>56</v>
      </c>
      <c r="J318" s="10"/>
      <c r="K318" s="10"/>
      <c r="L318" s="10"/>
      <c r="M318" s="10"/>
      <c r="N318" s="7" t="s">
        <v>18</v>
      </c>
      <c r="O318" s="10"/>
    </row>
    <row r="319">
      <c r="A319" s="6">
        <v>45705.0</v>
      </c>
      <c r="B319" s="10"/>
      <c r="C319" s="7">
        <v>236355.0</v>
      </c>
      <c r="D319" s="7" t="s">
        <v>85</v>
      </c>
      <c r="E319" s="6">
        <v>45566.0</v>
      </c>
      <c r="F319" s="52">
        <f t="shared" si="3"/>
        <v>4</v>
      </c>
      <c r="G319" s="9">
        <v>45636.0</v>
      </c>
      <c r="H319" s="52">
        <f t="shared" si="4"/>
        <v>2</v>
      </c>
      <c r="I319" s="7" t="s">
        <v>56</v>
      </c>
      <c r="J319" s="10"/>
      <c r="K319" s="10"/>
      <c r="L319" s="10"/>
      <c r="M319" s="10"/>
      <c r="N319" s="7" t="s">
        <v>18</v>
      </c>
      <c r="O319" s="10"/>
    </row>
    <row r="320">
      <c r="A320" s="6">
        <v>45705.0</v>
      </c>
      <c r="B320" s="10"/>
      <c r="C320" s="7">
        <v>227666.0</v>
      </c>
      <c r="D320" s="7" t="s">
        <v>136</v>
      </c>
      <c r="E320" s="6">
        <v>45444.0</v>
      </c>
      <c r="F320" s="52">
        <f t="shared" si="3"/>
        <v>8</v>
      </c>
      <c r="G320" s="6">
        <v>45547.0</v>
      </c>
      <c r="H320" s="52">
        <f t="shared" si="4"/>
        <v>5</v>
      </c>
      <c r="I320" s="7" t="s">
        <v>56</v>
      </c>
      <c r="J320" s="10"/>
      <c r="K320" s="10"/>
      <c r="L320" s="10"/>
      <c r="M320" s="10"/>
      <c r="N320" s="7" t="s">
        <v>18</v>
      </c>
      <c r="O320" s="10"/>
    </row>
    <row r="321">
      <c r="A321" s="6">
        <v>45705.0</v>
      </c>
      <c r="B321" s="10"/>
      <c r="C321" s="7">
        <v>239655.0</v>
      </c>
      <c r="D321" s="7" t="s">
        <v>136</v>
      </c>
      <c r="E321" s="6">
        <v>45627.0</v>
      </c>
      <c r="F321" s="52">
        <f t="shared" si="3"/>
        <v>2</v>
      </c>
      <c r="G321" s="6">
        <v>45680.0</v>
      </c>
      <c r="H321" s="52">
        <f t="shared" si="4"/>
        <v>0</v>
      </c>
      <c r="I321" s="7" t="s">
        <v>60</v>
      </c>
      <c r="J321" s="10"/>
      <c r="K321" s="10"/>
      <c r="L321" s="10"/>
      <c r="M321" s="10"/>
      <c r="N321" s="7" t="s">
        <v>18</v>
      </c>
      <c r="O321" s="10"/>
    </row>
    <row r="322">
      <c r="A322" s="6">
        <v>45705.0</v>
      </c>
      <c r="B322" s="10"/>
      <c r="C322" s="7">
        <v>218893.0</v>
      </c>
      <c r="D322" s="7" t="s">
        <v>136</v>
      </c>
      <c r="E322" s="6">
        <v>45261.0</v>
      </c>
      <c r="F322" s="52">
        <f t="shared" si="3"/>
        <v>14</v>
      </c>
      <c r="G322" s="6">
        <v>45464.0</v>
      </c>
      <c r="H322" s="52">
        <f t="shared" si="4"/>
        <v>7</v>
      </c>
      <c r="I322" s="7" t="s">
        <v>56</v>
      </c>
      <c r="J322" s="10"/>
      <c r="K322" s="10"/>
      <c r="L322" s="10"/>
      <c r="M322" s="10"/>
      <c r="N322" s="7" t="s">
        <v>18</v>
      </c>
      <c r="O322" s="10"/>
    </row>
    <row r="323">
      <c r="A323" s="6">
        <v>45705.0</v>
      </c>
      <c r="B323" s="10"/>
      <c r="C323" s="7">
        <v>222150.0</v>
      </c>
      <c r="D323" s="7" t="s">
        <v>136</v>
      </c>
      <c r="E323" s="6">
        <v>44835.0</v>
      </c>
      <c r="F323" s="52">
        <f t="shared" si="3"/>
        <v>28</v>
      </c>
      <c r="G323" s="6">
        <v>45492.0</v>
      </c>
      <c r="H323" s="52">
        <f t="shared" si="4"/>
        <v>6</v>
      </c>
      <c r="I323" s="7" t="s">
        <v>56</v>
      </c>
      <c r="J323" s="10"/>
      <c r="K323" s="10"/>
      <c r="L323" s="10"/>
      <c r="M323" s="10"/>
      <c r="N323" s="7" t="s">
        <v>18</v>
      </c>
      <c r="O323" s="10"/>
    </row>
    <row r="324">
      <c r="A324" s="6">
        <v>45705.0</v>
      </c>
      <c r="B324" s="10"/>
      <c r="C324" s="7">
        <v>224784.0</v>
      </c>
      <c r="D324" s="7" t="s">
        <v>136</v>
      </c>
      <c r="E324" s="6">
        <v>45474.0</v>
      </c>
      <c r="F324" s="52">
        <f t="shared" si="3"/>
        <v>7</v>
      </c>
      <c r="G324" s="6">
        <v>45527.0</v>
      </c>
      <c r="H324" s="52">
        <f t="shared" si="4"/>
        <v>5</v>
      </c>
      <c r="I324" s="7" t="s">
        <v>56</v>
      </c>
      <c r="J324" s="10"/>
      <c r="K324" s="10"/>
      <c r="L324" s="10"/>
      <c r="M324" s="10"/>
      <c r="N324" s="7" t="s">
        <v>18</v>
      </c>
      <c r="O324" s="10"/>
    </row>
    <row r="325">
      <c r="A325" s="6">
        <v>45705.0</v>
      </c>
      <c r="B325" s="10"/>
      <c r="C325" s="7">
        <v>229507.0</v>
      </c>
      <c r="D325" s="7" t="s">
        <v>136</v>
      </c>
      <c r="E325" s="6">
        <v>45536.0</v>
      </c>
      <c r="F325" s="52">
        <f t="shared" si="3"/>
        <v>5</v>
      </c>
      <c r="G325" s="6">
        <v>45567.0</v>
      </c>
      <c r="H325" s="52">
        <f t="shared" si="4"/>
        <v>4</v>
      </c>
      <c r="I325" s="7" t="s">
        <v>56</v>
      </c>
      <c r="J325" s="10"/>
      <c r="K325" s="10"/>
      <c r="L325" s="10"/>
      <c r="M325" s="10"/>
      <c r="N325" s="7" t="s">
        <v>18</v>
      </c>
      <c r="O325" s="10"/>
    </row>
    <row r="326">
      <c r="A326" s="6">
        <v>45705.0</v>
      </c>
      <c r="B326" s="10"/>
      <c r="C326" s="7">
        <v>231053.0</v>
      </c>
      <c r="D326" s="7" t="s">
        <v>136</v>
      </c>
      <c r="E326" s="6">
        <v>45536.0</v>
      </c>
      <c r="F326" s="52">
        <f t="shared" si="3"/>
        <v>5</v>
      </c>
      <c r="G326" s="9">
        <v>45590.0</v>
      </c>
      <c r="H326" s="52">
        <f t="shared" si="4"/>
        <v>3</v>
      </c>
      <c r="I326" s="7" t="s">
        <v>56</v>
      </c>
      <c r="J326" s="10"/>
      <c r="K326" s="10"/>
      <c r="L326" s="10"/>
      <c r="M326" s="10"/>
      <c r="N326" s="7" t="s">
        <v>18</v>
      </c>
      <c r="O326" s="10"/>
    </row>
    <row r="327">
      <c r="A327" s="6">
        <v>45705.0</v>
      </c>
      <c r="B327" s="10"/>
      <c r="C327" s="7">
        <v>233578.0</v>
      </c>
      <c r="D327" s="7" t="s">
        <v>136</v>
      </c>
      <c r="E327" s="6">
        <v>45536.0</v>
      </c>
      <c r="F327" s="52">
        <f t="shared" si="3"/>
        <v>5</v>
      </c>
      <c r="G327" s="6">
        <v>45543.0</v>
      </c>
      <c r="H327" s="52">
        <f t="shared" si="4"/>
        <v>5</v>
      </c>
      <c r="I327" s="7" t="s">
        <v>56</v>
      </c>
      <c r="J327" s="10"/>
      <c r="K327" s="10"/>
      <c r="L327" s="10"/>
      <c r="M327" s="10"/>
      <c r="N327" s="7" t="s">
        <v>18</v>
      </c>
      <c r="O327" s="10"/>
    </row>
    <row r="328">
      <c r="A328" s="6">
        <v>45705.0</v>
      </c>
      <c r="B328" s="10"/>
      <c r="C328" s="7">
        <v>235186.0</v>
      </c>
      <c r="D328" s="7" t="s">
        <v>136</v>
      </c>
      <c r="E328" s="6">
        <v>45597.0</v>
      </c>
      <c r="F328" s="52">
        <f t="shared" si="3"/>
        <v>3</v>
      </c>
      <c r="G328" s="9">
        <v>45621.0</v>
      </c>
      <c r="H328" s="52">
        <f t="shared" si="4"/>
        <v>2</v>
      </c>
      <c r="I328" s="7" t="s">
        <v>56</v>
      </c>
      <c r="J328" s="10"/>
      <c r="K328" s="10"/>
      <c r="L328" s="10"/>
      <c r="M328" s="10"/>
      <c r="N328" s="7" t="s">
        <v>18</v>
      </c>
      <c r="O328" s="10"/>
    </row>
    <row r="329">
      <c r="A329" s="6">
        <v>45705.0</v>
      </c>
      <c r="B329" s="10"/>
      <c r="C329" s="7">
        <v>234904.0</v>
      </c>
      <c r="D329" s="7" t="s">
        <v>136</v>
      </c>
      <c r="E329" s="6">
        <v>45597.0</v>
      </c>
      <c r="F329" s="52">
        <f t="shared" si="3"/>
        <v>3</v>
      </c>
      <c r="G329" s="6">
        <v>45631.0</v>
      </c>
      <c r="H329" s="52">
        <f t="shared" si="4"/>
        <v>2</v>
      </c>
      <c r="I329" s="7" t="s">
        <v>44</v>
      </c>
      <c r="J329" s="10"/>
      <c r="K329" s="10"/>
      <c r="L329" s="10"/>
      <c r="M329" s="10"/>
      <c r="N329" s="7" t="s">
        <v>18</v>
      </c>
      <c r="O329" s="10"/>
    </row>
    <row r="330">
      <c r="A330" s="6">
        <v>45705.0</v>
      </c>
      <c r="B330" s="10"/>
      <c r="C330" s="7">
        <v>237180.0</v>
      </c>
      <c r="D330" s="7" t="s">
        <v>136</v>
      </c>
      <c r="E330" s="6">
        <v>45627.0</v>
      </c>
      <c r="F330" s="52">
        <f t="shared" si="3"/>
        <v>2</v>
      </c>
      <c r="G330" s="9">
        <v>45642.0</v>
      </c>
      <c r="H330" s="52">
        <f t="shared" si="4"/>
        <v>2</v>
      </c>
      <c r="I330" s="7" t="s">
        <v>57</v>
      </c>
      <c r="J330" s="10"/>
      <c r="K330" s="10"/>
      <c r="L330" s="10"/>
      <c r="M330" s="10"/>
      <c r="N330" s="7" t="s">
        <v>18</v>
      </c>
      <c r="O330" s="10"/>
    </row>
    <row r="331">
      <c r="A331" s="6">
        <v>45705.0</v>
      </c>
      <c r="B331" s="10"/>
      <c r="C331" s="7">
        <v>238527.0</v>
      </c>
      <c r="D331" s="7" t="s">
        <v>136</v>
      </c>
      <c r="E331" s="6">
        <v>45597.0</v>
      </c>
      <c r="F331" s="52">
        <f t="shared" si="3"/>
        <v>3</v>
      </c>
      <c r="G331" s="6">
        <v>45664.0</v>
      </c>
      <c r="H331" s="52">
        <f t="shared" si="4"/>
        <v>1</v>
      </c>
      <c r="I331" s="7" t="s">
        <v>56</v>
      </c>
      <c r="J331" s="10"/>
      <c r="K331" s="10"/>
      <c r="L331" s="10"/>
      <c r="M331" s="10"/>
      <c r="N331" s="7" t="s">
        <v>18</v>
      </c>
      <c r="O331" s="10"/>
    </row>
    <row r="332">
      <c r="A332" s="6">
        <v>45694.0</v>
      </c>
      <c r="B332" s="6">
        <v>45706.0</v>
      </c>
      <c r="C332" s="7">
        <v>206551.0</v>
      </c>
      <c r="D332" s="7" t="s">
        <v>136</v>
      </c>
      <c r="E332" s="6">
        <v>45323.0</v>
      </c>
      <c r="F332" s="52">
        <f t="shared" si="3"/>
        <v>12</v>
      </c>
      <c r="G332" s="6">
        <v>45366.0</v>
      </c>
      <c r="H332" s="52">
        <f t="shared" si="4"/>
        <v>11</v>
      </c>
      <c r="I332" s="7" t="s">
        <v>69</v>
      </c>
      <c r="J332" s="7">
        <v>310.0</v>
      </c>
      <c r="K332" s="7" t="s">
        <v>143</v>
      </c>
      <c r="L332" s="10"/>
      <c r="M332" s="6">
        <v>45706.0</v>
      </c>
      <c r="N332" s="7" t="s">
        <v>16</v>
      </c>
      <c r="O332" s="10"/>
    </row>
    <row r="333">
      <c r="A333" s="6">
        <v>45705.0</v>
      </c>
      <c r="B333" s="10"/>
      <c r="C333" s="7">
        <v>240850.0</v>
      </c>
      <c r="D333" s="7" t="s">
        <v>136</v>
      </c>
      <c r="E333" s="6">
        <v>45627.0</v>
      </c>
      <c r="F333" s="52">
        <f t="shared" si="3"/>
        <v>2</v>
      </c>
      <c r="G333" s="6">
        <v>45686.0</v>
      </c>
      <c r="H333" s="52">
        <f t="shared" si="4"/>
        <v>0</v>
      </c>
      <c r="I333" s="7" t="s">
        <v>48</v>
      </c>
      <c r="J333" s="10"/>
      <c r="K333" s="10"/>
      <c r="L333" s="10"/>
      <c r="M333" s="10"/>
      <c r="N333" s="7" t="s">
        <v>18</v>
      </c>
      <c r="O333" s="10"/>
    </row>
    <row r="334">
      <c r="A334" s="6">
        <v>45705.0</v>
      </c>
      <c r="B334" s="10"/>
      <c r="C334" s="7">
        <v>241751.0</v>
      </c>
      <c r="D334" s="7" t="s">
        <v>136</v>
      </c>
      <c r="E334" s="6">
        <v>45566.0</v>
      </c>
      <c r="F334" s="52">
        <f t="shared" si="3"/>
        <v>4</v>
      </c>
      <c r="G334" s="6">
        <v>45692.0</v>
      </c>
      <c r="H334" s="52">
        <f t="shared" si="4"/>
        <v>0</v>
      </c>
      <c r="I334" s="7" t="s">
        <v>57</v>
      </c>
      <c r="J334" s="10"/>
      <c r="K334" s="10"/>
      <c r="L334" s="10"/>
      <c r="M334" s="10"/>
      <c r="N334" s="7" t="s">
        <v>18</v>
      </c>
      <c r="O334" s="10"/>
    </row>
    <row r="335">
      <c r="A335" s="6">
        <v>45705.0</v>
      </c>
      <c r="B335" s="10"/>
      <c r="C335" s="7">
        <v>242010.0</v>
      </c>
      <c r="D335" s="7" t="s">
        <v>136</v>
      </c>
      <c r="E335" s="6">
        <v>45323.0</v>
      </c>
      <c r="F335" s="52">
        <f t="shared" si="3"/>
        <v>12</v>
      </c>
      <c r="G335" s="6">
        <v>45698.0</v>
      </c>
      <c r="H335" s="52">
        <f t="shared" si="4"/>
        <v>0</v>
      </c>
      <c r="I335" s="7" t="s">
        <v>41</v>
      </c>
      <c r="J335" s="10"/>
      <c r="K335" s="10"/>
      <c r="L335" s="10"/>
      <c r="M335" s="10"/>
      <c r="N335" s="7" t="s">
        <v>18</v>
      </c>
      <c r="O335" s="10"/>
    </row>
    <row r="336">
      <c r="A336" s="6">
        <v>45705.0</v>
      </c>
      <c r="B336" s="10"/>
      <c r="C336" s="7">
        <v>102537.0</v>
      </c>
      <c r="D336" s="7" t="s">
        <v>137</v>
      </c>
      <c r="E336" s="6">
        <v>44501.0</v>
      </c>
      <c r="F336" s="52">
        <f t="shared" si="3"/>
        <v>39</v>
      </c>
      <c r="G336" s="6">
        <v>44477.0</v>
      </c>
      <c r="H336" s="52">
        <f t="shared" si="4"/>
        <v>40</v>
      </c>
      <c r="I336" s="7" t="s">
        <v>60</v>
      </c>
      <c r="J336" s="10"/>
      <c r="K336" s="10"/>
      <c r="L336" s="10"/>
      <c r="M336" s="10"/>
      <c r="N336" s="7" t="s">
        <v>18</v>
      </c>
      <c r="O336" s="10"/>
    </row>
    <row r="337">
      <c r="A337" s="6">
        <v>45705.0</v>
      </c>
      <c r="B337" s="10"/>
      <c r="C337" s="7">
        <v>136124.0</v>
      </c>
      <c r="D337" s="7" t="s">
        <v>137</v>
      </c>
      <c r="E337" s="6">
        <v>44682.0</v>
      </c>
      <c r="F337" s="52">
        <f t="shared" si="3"/>
        <v>33</v>
      </c>
      <c r="G337" s="6">
        <v>44755.0</v>
      </c>
      <c r="H337" s="52">
        <f t="shared" si="4"/>
        <v>31</v>
      </c>
      <c r="I337" s="7" t="s">
        <v>44</v>
      </c>
      <c r="J337" s="10"/>
      <c r="K337" s="10"/>
      <c r="L337" s="10"/>
      <c r="M337" s="10"/>
      <c r="N337" s="7" t="s">
        <v>18</v>
      </c>
      <c r="O337" s="10"/>
    </row>
    <row r="338">
      <c r="A338" s="6">
        <v>45705.0</v>
      </c>
      <c r="B338" s="10"/>
      <c r="C338" s="7">
        <v>235147.0</v>
      </c>
      <c r="D338" s="7" t="s">
        <v>137</v>
      </c>
      <c r="E338" s="6">
        <v>45444.0</v>
      </c>
      <c r="F338" s="52">
        <f t="shared" si="3"/>
        <v>8</v>
      </c>
      <c r="G338" s="9">
        <v>45625.0</v>
      </c>
      <c r="H338" s="52">
        <f t="shared" si="4"/>
        <v>2</v>
      </c>
      <c r="I338" s="7" t="s">
        <v>48</v>
      </c>
      <c r="J338" s="10"/>
      <c r="K338" s="10"/>
      <c r="L338" s="10"/>
      <c r="M338" s="10"/>
      <c r="N338" s="7" t="s">
        <v>18</v>
      </c>
      <c r="O338" s="10"/>
    </row>
    <row r="339">
      <c r="A339" s="6">
        <v>45705.0</v>
      </c>
      <c r="B339" s="10"/>
      <c r="C339" s="7">
        <v>207930.0</v>
      </c>
      <c r="D339" s="7" t="s">
        <v>137</v>
      </c>
      <c r="E339" s="6">
        <v>45231.0</v>
      </c>
      <c r="F339" s="52">
        <f t="shared" si="3"/>
        <v>15</v>
      </c>
      <c r="G339" s="6">
        <v>45378.0</v>
      </c>
      <c r="H339" s="52">
        <f t="shared" si="4"/>
        <v>10</v>
      </c>
      <c r="I339" s="7" t="s">
        <v>41</v>
      </c>
      <c r="J339" s="10"/>
      <c r="K339" s="10"/>
      <c r="L339" s="10"/>
      <c r="M339" s="10"/>
      <c r="N339" s="7" t="s">
        <v>18</v>
      </c>
      <c r="O339" s="10"/>
    </row>
    <row r="340">
      <c r="A340" s="6">
        <v>45705.0</v>
      </c>
      <c r="B340" s="10"/>
      <c r="C340" s="7">
        <v>188095.0</v>
      </c>
      <c r="D340" s="7" t="s">
        <v>137</v>
      </c>
      <c r="E340" s="6">
        <v>45078.0</v>
      </c>
      <c r="F340" s="52">
        <f t="shared" si="3"/>
        <v>20</v>
      </c>
      <c r="G340" s="9">
        <v>45209.0</v>
      </c>
      <c r="H340" s="52">
        <f t="shared" si="4"/>
        <v>16</v>
      </c>
      <c r="I340" s="7" t="s">
        <v>60</v>
      </c>
      <c r="J340" s="10"/>
      <c r="K340" s="10"/>
      <c r="L340" s="10"/>
      <c r="M340" s="10"/>
      <c r="N340" s="7" t="s">
        <v>18</v>
      </c>
      <c r="O340" s="10"/>
    </row>
    <row r="341">
      <c r="A341" s="6">
        <v>45705.0</v>
      </c>
      <c r="B341" s="10"/>
      <c r="C341" s="7">
        <v>189523.0</v>
      </c>
      <c r="D341" s="7" t="s">
        <v>137</v>
      </c>
      <c r="E341" s="6">
        <v>45200.0</v>
      </c>
      <c r="F341" s="52">
        <f t="shared" si="3"/>
        <v>16</v>
      </c>
      <c r="G341" s="9">
        <v>45222.0</v>
      </c>
      <c r="H341" s="52">
        <f t="shared" si="4"/>
        <v>15</v>
      </c>
      <c r="I341" s="7" t="s">
        <v>57</v>
      </c>
      <c r="J341" s="10"/>
      <c r="K341" s="10"/>
      <c r="L341" s="10"/>
      <c r="M341" s="10"/>
      <c r="N341" s="7" t="s">
        <v>18</v>
      </c>
      <c r="O341" s="10"/>
    </row>
    <row r="342">
      <c r="A342" s="6">
        <v>45705.0</v>
      </c>
      <c r="B342" s="10"/>
      <c r="C342" s="7">
        <v>200355.0</v>
      </c>
      <c r="D342" s="7" t="s">
        <v>137</v>
      </c>
      <c r="E342" s="6">
        <v>45292.0</v>
      </c>
      <c r="F342" s="52">
        <f t="shared" si="3"/>
        <v>13</v>
      </c>
      <c r="G342" s="6">
        <v>45320.0</v>
      </c>
      <c r="H342" s="52">
        <f t="shared" si="4"/>
        <v>12</v>
      </c>
      <c r="I342" s="7" t="s">
        <v>44</v>
      </c>
      <c r="J342" s="10"/>
      <c r="K342" s="10"/>
      <c r="L342" s="10"/>
      <c r="M342" s="10"/>
      <c r="N342" s="7" t="s">
        <v>18</v>
      </c>
      <c r="O342" s="10"/>
    </row>
    <row r="343">
      <c r="A343" s="6">
        <v>45705.0</v>
      </c>
      <c r="B343" s="10"/>
      <c r="C343" s="7">
        <v>212028.0</v>
      </c>
      <c r="D343" s="7" t="s">
        <v>137</v>
      </c>
      <c r="E343" s="6">
        <v>45323.0</v>
      </c>
      <c r="F343" s="52">
        <f t="shared" si="3"/>
        <v>12</v>
      </c>
      <c r="G343" s="6">
        <v>45408.0</v>
      </c>
      <c r="H343" s="52">
        <f t="shared" si="4"/>
        <v>9</v>
      </c>
      <c r="I343" s="7" t="s">
        <v>44</v>
      </c>
      <c r="J343" s="10"/>
      <c r="K343" s="10"/>
      <c r="L343" s="10"/>
      <c r="M343" s="10"/>
      <c r="N343" s="7" t="s">
        <v>18</v>
      </c>
      <c r="O343" s="10"/>
    </row>
    <row r="344">
      <c r="A344" s="6">
        <v>45705.0</v>
      </c>
      <c r="B344" s="10"/>
      <c r="C344" s="7">
        <v>212322.0</v>
      </c>
      <c r="D344" s="7" t="s">
        <v>137</v>
      </c>
      <c r="E344" s="6">
        <v>45352.0</v>
      </c>
      <c r="F344" s="52">
        <f t="shared" si="3"/>
        <v>11</v>
      </c>
      <c r="G344" s="6">
        <v>45408.0</v>
      </c>
      <c r="H344" s="52">
        <f t="shared" si="4"/>
        <v>9</v>
      </c>
      <c r="I344" s="7" t="s">
        <v>44</v>
      </c>
      <c r="J344" s="10"/>
      <c r="K344" s="10"/>
      <c r="L344" s="10"/>
      <c r="M344" s="10"/>
      <c r="N344" s="7" t="s">
        <v>18</v>
      </c>
      <c r="O344" s="10"/>
    </row>
    <row r="345">
      <c r="A345" s="6">
        <v>45705.0</v>
      </c>
      <c r="B345" s="10"/>
      <c r="C345" s="7">
        <v>217061.0</v>
      </c>
      <c r="D345" s="7" t="s">
        <v>137</v>
      </c>
      <c r="E345" s="6">
        <v>45413.0</v>
      </c>
      <c r="F345" s="52">
        <f t="shared" si="3"/>
        <v>9</v>
      </c>
      <c r="G345" s="6">
        <v>45448.0</v>
      </c>
      <c r="H345" s="52">
        <f t="shared" si="4"/>
        <v>8</v>
      </c>
      <c r="I345" s="7" t="s">
        <v>44</v>
      </c>
      <c r="J345" s="10"/>
      <c r="K345" s="10"/>
      <c r="L345" s="10"/>
      <c r="M345" s="10"/>
      <c r="N345" s="7" t="s">
        <v>18</v>
      </c>
      <c r="O345" s="10"/>
    </row>
    <row r="346">
      <c r="A346" s="6">
        <v>45705.0</v>
      </c>
      <c r="B346" s="10"/>
      <c r="C346" s="7">
        <v>226514.0</v>
      </c>
      <c r="D346" s="7" t="s">
        <v>137</v>
      </c>
      <c r="E346" s="6">
        <v>45474.0</v>
      </c>
      <c r="F346" s="52">
        <f t="shared" si="3"/>
        <v>7</v>
      </c>
      <c r="G346" s="6">
        <v>45537.0</v>
      </c>
      <c r="H346" s="52">
        <f t="shared" si="4"/>
        <v>5</v>
      </c>
      <c r="I346" s="7" t="s">
        <v>48</v>
      </c>
      <c r="J346" s="10"/>
      <c r="K346" s="10"/>
      <c r="L346" s="10"/>
      <c r="M346" s="10"/>
      <c r="N346" s="7" t="s">
        <v>18</v>
      </c>
      <c r="O346" s="10"/>
    </row>
    <row r="347">
      <c r="A347" s="6">
        <v>45705.0</v>
      </c>
      <c r="B347" s="10"/>
      <c r="C347" s="7">
        <v>223307.0</v>
      </c>
      <c r="D347" s="7" t="s">
        <v>137</v>
      </c>
      <c r="E347" s="6">
        <v>45474.0</v>
      </c>
      <c r="F347" s="52">
        <f t="shared" si="3"/>
        <v>7</v>
      </c>
      <c r="G347" s="6">
        <v>45504.0</v>
      </c>
      <c r="H347" s="52">
        <f t="shared" si="4"/>
        <v>6</v>
      </c>
      <c r="I347" s="7" t="s">
        <v>44</v>
      </c>
      <c r="J347" s="10"/>
      <c r="K347" s="10"/>
      <c r="L347" s="10"/>
      <c r="M347" s="10"/>
      <c r="N347" s="7" t="s">
        <v>18</v>
      </c>
      <c r="O347" s="10"/>
    </row>
    <row r="348">
      <c r="A348" s="6">
        <v>45705.0</v>
      </c>
      <c r="B348" s="10"/>
      <c r="C348" s="7">
        <v>233567.0</v>
      </c>
      <c r="D348" s="7" t="s">
        <v>137</v>
      </c>
      <c r="E348" s="6">
        <v>45413.0</v>
      </c>
      <c r="F348" s="52">
        <f t="shared" si="3"/>
        <v>9</v>
      </c>
      <c r="G348" s="6">
        <v>45543.0</v>
      </c>
      <c r="H348" s="52">
        <f t="shared" si="4"/>
        <v>5</v>
      </c>
      <c r="I348" s="7" t="s">
        <v>44</v>
      </c>
      <c r="J348" s="10"/>
      <c r="K348" s="10"/>
      <c r="L348" s="10"/>
      <c r="M348" s="10"/>
      <c r="N348" s="7" t="s">
        <v>18</v>
      </c>
      <c r="O348" s="10"/>
    </row>
    <row r="349">
      <c r="A349" s="6">
        <v>45705.0</v>
      </c>
      <c r="B349" s="10"/>
      <c r="C349" s="7">
        <v>234516.0</v>
      </c>
      <c r="D349" s="7" t="s">
        <v>137</v>
      </c>
      <c r="E349" s="6">
        <v>45536.0</v>
      </c>
      <c r="F349" s="52">
        <f t="shared" si="3"/>
        <v>5</v>
      </c>
      <c r="G349" s="9">
        <v>45614.0</v>
      </c>
      <c r="H349" s="52">
        <f t="shared" si="4"/>
        <v>3</v>
      </c>
      <c r="I349" s="7" t="s">
        <v>41</v>
      </c>
      <c r="J349" s="10"/>
      <c r="K349" s="10"/>
      <c r="L349" s="10"/>
      <c r="M349" s="10"/>
      <c r="N349" s="7" t="s">
        <v>18</v>
      </c>
      <c r="O349" s="10"/>
    </row>
    <row r="350">
      <c r="A350" s="6">
        <v>45705.0</v>
      </c>
      <c r="B350" s="10"/>
      <c r="C350" s="7">
        <v>229180.0</v>
      </c>
      <c r="D350" s="7" t="s">
        <v>137</v>
      </c>
      <c r="E350" s="6">
        <v>45566.0</v>
      </c>
      <c r="F350" s="52">
        <f t="shared" si="3"/>
        <v>4</v>
      </c>
      <c r="G350" s="9">
        <v>45609.0</v>
      </c>
      <c r="H350" s="52">
        <f t="shared" si="4"/>
        <v>3</v>
      </c>
      <c r="I350" s="7" t="s">
        <v>48</v>
      </c>
      <c r="J350" s="10"/>
      <c r="K350" s="10"/>
      <c r="L350" s="10"/>
      <c r="M350" s="10"/>
      <c r="N350" s="7" t="s">
        <v>18</v>
      </c>
      <c r="O350" s="10"/>
    </row>
    <row r="351">
      <c r="A351" s="6">
        <v>45705.0</v>
      </c>
      <c r="B351" s="10"/>
      <c r="C351" s="7">
        <v>236838.0</v>
      </c>
      <c r="D351" s="7" t="s">
        <v>137</v>
      </c>
      <c r="E351" s="6">
        <v>45536.0</v>
      </c>
      <c r="F351" s="52">
        <f t="shared" si="3"/>
        <v>5</v>
      </c>
      <c r="G351" s="6">
        <v>45670.0</v>
      </c>
      <c r="H351" s="52">
        <f t="shared" si="4"/>
        <v>1</v>
      </c>
      <c r="I351" s="7" t="s">
        <v>44</v>
      </c>
      <c r="J351" s="10"/>
      <c r="K351" s="10"/>
      <c r="L351" s="10"/>
      <c r="M351" s="10"/>
      <c r="N351" s="7" t="s">
        <v>18</v>
      </c>
      <c r="O351" s="10"/>
    </row>
    <row r="352">
      <c r="A352" s="6">
        <v>45705.0</v>
      </c>
      <c r="B352" s="10"/>
      <c r="C352" s="7">
        <v>30745.0</v>
      </c>
      <c r="D352" s="7" t="s">
        <v>87</v>
      </c>
      <c r="E352" s="6">
        <v>43709.0</v>
      </c>
      <c r="F352" s="52">
        <f t="shared" si="3"/>
        <v>65</v>
      </c>
      <c r="G352" s="9">
        <v>43794.0</v>
      </c>
      <c r="H352" s="52">
        <f t="shared" si="4"/>
        <v>62</v>
      </c>
      <c r="I352" s="7" t="s">
        <v>72</v>
      </c>
      <c r="J352" s="10"/>
      <c r="K352" s="10"/>
      <c r="L352" s="10"/>
      <c r="M352" s="10"/>
      <c r="N352" s="7" t="s">
        <v>18</v>
      </c>
      <c r="O352" s="10"/>
    </row>
    <row r="353">
      <c r="A353" s="6">
        <v>45705.0</v>
      </c>
      <c r="B353" s="10"/>
      <c r="C353" s="7">
        <v>79970.0</v>
      </c>
      <c r="D353" s="7" t="s">
        <v>87</v>
      </c>
      <c r="E353" s="6">
        <v>44378.0</v>
      </c>
      <c r="F353" s="52">
        <f t="shared" si="3"/>
        <v>43</v>
      </c>
      <c r="G353" s="6">
        <v>44434.0</v>
      </c>
      <c r="H353" s="52">
        <f t="shared" si="4"/>
        <v>41</v>
      </c>
      <c r="I353" s="7" t="s">
        <v>56</v>
      </c>
      <c r="J353" s="10"/>
      <c r="K353" s="10"/>
      <c r="L353" s="10"/>
      <c r="M353" s="10"/>
      <c r="N353" s="7" t="s">
        <v>18</v>
      </c>
      <c r="O353" s="10"/>
    </row>
    <row r="354">
      <c r="A354" s="6">
        <v>45705.0</v>
      </c>
      <c r="B354" s="10"/>
      <c r="C354" s="7">
        <v>197203.0</v>
      </c>
      <c r="D354" s="7" t="s">
        <v>87</v>
      </c>
      <c r="E354" s="6">
        <v>43952.0</v>
      </c>
      <c r="F354" s="52">
        <f t="shared" si="3"/>
        <v>57</v>
      </c>
      <c r="G354" s="6">
        <v>45297.0</v>
      </c>
      <c r="H354" s="52">
        <f t="shared" si="4"/>
        <v>13</v>
      </c>
      <c r="I354" s="7" t="s">
        <v>44</v>
      </c>
      <c r="J354" s="10"/>
      <c r="K354" s="10"/>
      <c r="L354" s="10"/>
      <c r="M354" s="10"/>
      <c r="N354" s="7" t="s">
        <v>18</v>
      </c>
      <c r="O354" s="10"/>
    </row>
    <row r="355">
      <c r="A355" s="6">
        <v>45705.0</v>
      </c>
      <c r="B355" s="10"/>
      <c r="C355" s="7">
        <v>182433.0</v>
      </c>
      <c r="D355" s="7" t="s">
        <v>87</v>
      </c>
      <c r="E355" s="6">
        <v>45108.0</v>
      </c>
      <c r="F355" s="52">
        <f t="shared" si="3"/>
        <v>19</v>
      </c>
      <c r="G355" s="6">
        <v>45154.0</v>
      </c>
      <c r="H355" s="52">
        <f t="shared" si="4"/>
        <v>18</v>
      </c>
      <c r="I355" s="7" t="s">
        <v>56</v>
      </c>
      <c r="J355" s="10"/>
      <c r="K355" s="10"/>
      <c r="L355" s="10"/>
      <c r="M355" s="10"/>
      <c r="N355" s="7" t="s">
        <v>18</v>
      </c>
      <c r="O355" s="10"/>
    </row>
    <row r="356">
      <c r="A356" s="6">
        <v>45705.0</v>
      </c>
      <c r="B356" s="10"/>
      <c r="C356" s="7">
        <v>175578.0</v>
      </c>
      <c r="D356" s="7" t="s">
        <v>87</v>
      </c>
      <c r="E356" s="6">
        <v>44986.0</v>
      </c>
      <c r="F356" s="52">
        <f t="shared" si="3"/>
        <v>23</v>
      </c>
      <c r="G356" s="6">
        <v>45105.0</v>
      </c>
      <c r="H356" s="52">
        <f t="shared" si="4"/>
        <v>19</v>
      </c>
      <c r="I356" s="7" t="s">
        <v>44</v>
      </c>
      <c r="J356" s="10"/>
      <c r="K356" s="10"/>
      <c r="L356" s="10"/>
      <c r="M356" s="10"/>
      <c r="N356" s="7" t="s">
        <v>18</v>
      </c>
      <c r="O356" s="10"/>
    </row>
    <row r="357">
      <c r="A357" s="6">
        <v>45705.0</v>
      </c>
      <c r="B357" s="10"/>
      <c r="C357" s="7">
        <v>181044.0</v>
      </c>
      <c r="D357" s="7" t="s">
        <v>87</v>
      </c>
      <c r="E357" s="6">
        <v>45047.0</v>
      </c>
      <c r="F357" s="52">
        <f t="shared" si="3"/>
        <v>21</v>
      </c>
      <c r="G357" s="6">
        <v>45143.0</v>
      </c>
      <c r="H357" s="52">
        <f t="shared" si="4"/>
        <v>18</v>
      </c>
      <c r="I357" s="7" t="s">
        <v>56</v>
      </c>
      <c r="J357" s="10"/>
      <c r="K357" s="10"/>
      <c r="L357" s="10"/>
      <c r="M357" s="10"/>
      <c r="N357" s="7" t="s">
        <v>18</v>
      </c>
      <c r="O357" s="10"/>
    </row>
    <row r="358">
      <c r="A358" s="6">
        <v>45705.0</v>
      </c>
      <c r="B358" s="10"/>
      <c r="C358" s="7">
        <v>189625.0</v>
      </c>
      <c r="D358" s="7" t="s">
        <v>87</v>
      </c>
      <c r="E358" s="6">
        <v>45139.0</v>
      </c>
      <c r="F358" s="52">
        <f t="shared" si="3"/>
        <v>18</v>
      </c>
      <c r="G358" s="9">
        <v>45216.0</v>
      </c>
      <c r="H358" s="52">
        <f t="shared" si="4"/>
        <v>16</v>
      </c>
      <c r="I358" s="7" t="s">
        <v>44</v>
      </c>
      <c r="J358" s="10"/>
      <c r="K358" s="10"/>
      <c r="L358" s="10"/>
      <c r="M358" s="10"/>
      <c r="N358" s="7" t="s">
        <v>18</v>
      </c>
      <c r="O358" s="10"/>
    </row>
    <row r="359">
      <c r="A359" s="6">
        <v>45705.0</v>
      </c>
      <c r="B359" s="10"/>
      <c r="C359" s="7">
        <v>189453.0</v>
      </c>
      <c r="D359" s="7" t="s">
        <v>87</v>
      </c>
      <c r="E359" s="6">
        <v>45108.0</v>
      </c>
      <c r="F359" s="52">
        <f t="shared" si="3"/>
        <v>19</v>
      </c>
      <c r="G359" s="6">
        <v>45264.0</v>
      </c>
      <c r="H359" s="52">
        <f t="shared" si="4"/>
        <v>14</v>
      </c>
      <c r="I359" s="7" t="s">
        <v>56</v>
      </c>
      <c r="J359" s="10"/>
      <c r="K359" s="10"/>
      <c r="L359" s="10"/>
      <c r="M359" s="10"/>
      <c r="N359" s="7" t="s">
        <v>18</v>
      </c>
      <c r="O359" s="10"/>
    </row>
    <row r="360">
      <c r="A360" s="6">
        <v>45705.0</v>
      </c>
      <c r="B360" s="10"/>
      <c r="C360" s="7">
        <v>189258.0</v>
      </c>
      <c r="D360" s="7" t="s">
        <v>87</v>
      </c>
      <c r="E360" s="6">
        <v>45108.0</v>
      </c>
      <c r="F360" s="52">
        <f t="shared" si="3"/>
        <v>19</v>
      </c>
      <c r="G360" s="9">
        <v>45212.0</v>
      </c>
      <c r="H360" s="52">
        <f t="shared" si="4"/>
        <v>16</v>
      </c>
      <c r="I360" s="7" t="s">
        <v>48</v>
      </c>
      <c r="J360" s="10"/>
      <c r="K360" s="10"/>
      <c r="L360" s="10"/>
      <c r="M360" s="10"/>
      <c r="N360" s="7" t="s">
        <v>18</v>
      </c>
      <c r="O360" s="10"/>
    </row>
    <row r="361">
      <c r="A361" s="6">
        <v>45705.0</v>
      </c>
      <c r="B361" s="10"/>
      <c r="C361" s="7">
        <v>201446.0</v>
      </c>
      <c r="D361" s="7" t="s">
        <v>87</v>
      </c>
      <c r="E361" s="6">
        <v>45261.0</v>
      </c>
      <c r="F361" s="52">
        <f t="shared" si="3"/>
        <v>14</v>
      </c>
      <c r="G361" s="6">
        <v>45329.0</v>
      </c>
      <c r="H361" s="52">
        <f t="shared" si="4"/>
        <v>12</v>
      </c>
      <c r="I361" s="7" t="s">
        <v>44</v>
      </c>
      <c r="J361" s="10"/>
      <c r="K361" s="10"/>
      <c r="L361" s="10"/>
      <c r="M361" s="10"/>
      <c r="N361" s="7" t="s">
        <v>18</v>
      </c>
      <c r="O361" s="10"/>
    </row>
    <row r="362">
      <c r="A362" s="6">
        <v>45705.0</v>
      </c>
      <c r="B362" s="10"/>
      <c r="C362" s="7">
        <v>205932.0</v>
      </c>
      <c r="D362" s="7" t="s">
        <v>87</v>
      </c>
      <c r="E362" s="6">
        <v>45323.0</v>
      </c>
      <c r="F362" s="52">
        <f t="shared" si="3"/>
        <v>12</v>
      </c>
      <c r="G362" s="6">
        <v>45365.0</v>
      </c>
      <c r="H362" s="52">
        <f t="shared" si="4"/>
        <v>11</v>
      </c>
      <c r="I362" s="7" t="s">
        <v>44</v>
      </c>
      <c r="J362" s="10"/>
      <c r="K362" s="10"/>
      <c r="L362" s="10"/>
      <c r="M362" s="10"/>
      <c r="N362" s="7" t="s">
        <v>18</v>
      </c>
      <c r="O362" s="10"/>
    </row>
    <row r="363">
      <c r="A363" s="6">
        <v>45705.0</v>
      </c>
      <c r="B363" s="10"/>
      <c r="C363" s="7">
        <v>209660.0</v>
      </c>
      <c r="D363" s="7" t="s">
        <v>87</v>
      </c>
      <c r="E363" s="6">
        <v>45323.0</v>
      </c>
      <c r="F363" s="52">
        <f t="shared" si="3"/>
        <v>12</v>
      </c>
      <c r="G363" s="6">
        <v>45399.0</v>
      </c>
      <c r="H363" s="52">
        <f t="shared" si="4"/>
        <v>10</v>
      </c>
      <c r="I363" s="7" t="s">
        <v>44</v>
      </c>
      <c r="J363" s="10"/>
      <c r="K363" s="10"/>
      <c r="L363" s="10"/>
      <c r="M363" s="10"/>
      <c r="N363" s="7" t="s">
        <v>18</v>
      </c>
      <c r="O363" s="10"/>
    </row>
    <row r="364">
      <c r="A364" s="6">
        <v>45705.0</v>
      </c>
      <c r="B364" s="10"/>
      <c r="C364" s="7">
        <v>217042.0</v>
      </c>
      <c r="D364" s="7" t="s">
        <v>87</v>
      </c>
      <c r="E364" s="6">
        <v>45295.0</v>
      </c>
      <c r="F364" s="52">
        <f t="shared" si="3"/>
        <v>13</v>
      </c>
      <c r="G364" s="6">
        <v>45418.0</v>
      </c>
      <c r="H364" s="52">
        <f t="shared" si="4"/>
        <v>9</v>
      </c>
      <c r="I364" s="7" t="s">
        <v>44</v>
      </c>
      <c r="J364" s="10"/>
      <c r="K364" s="10"/>
      <c r="L364" s="10"/>
      <c r="M364" s="10"/>
      <c r="N364" s="7" t="s">
        <v>18</v>
      </c>
      <c r="O364" s="10"/>
    </row>
    <row r="365">
      <c r="A365" s="6">
        <v>45705.0</v>
      </c>
      <c r="B365" s="10"/>
      <c r="C365" s="7">
        <v>180513.0</v>
      </c>
      <c r="D365" s="7" t="s">
        <v>139</v>
      </c>
      <c r="E365" s="6">
        <v>44805.0</v>
      </c>
      <c r="F365" s="52">
        <f t="shared" si="3"/>
        <v>29</v>
      </c>
      <c r="G365" s="6">
        <v>45138.0</v>
      </c>
      <c r="H365" s="52">
        <f t="shared" si="4"/>
        <v>18</v>
      </c>
      <c r="I365" s="7" t="s">
        <v>56</v>
      </c>
      <c r="J365" s="10"/>
      <c r="K365" s="10"/>
      <c r="L365" s="10"/>
      <c r="M365" s="10"/>
      <c r="N365" s="7" t="s">
        <v>18</v>
      </c>
      <c r="O365" s="10"/>
    </row>
    <row r="366">
      <c r="A366" s="6">
        <v>45705.0</v>
      </c>
      <c r="B366" s="10"/>
      <c r="C366" s="7">
        <v>238399.0</v>
      </c>
      <c r="D366" s="7" t="s">
        <v>139</v>
      </c>
      <c r="E366" s="6">
        <v>45566.0</v>
      </c>
      <c r="F366" s="52">
        <f t="shared" si="3"/>
        <v>4</v>
      </c>
      <c r="G366" s="6">
        <v>45664.0</v>
      </c>
      <c r="H366" s="52">
        <f t="shared" si="4"/>
        <v>1</v>
      </c>
      <c r="I366" s="7" t="s">
        <v>44</v>
      </c>
      <c r="J366" s="10"/>
      <c r="K366" s="10"/>
      <c r="L366" s="10"/>
      <c r="M366" s="10"/>
      <c r="N366" s="7" t="s">
        <v>18</v>
      </c>
      <c r="O366" s="10"/>
    </row>
    <row r="367">
      <c r="A367" s="6">
        <v>45705.0</v>
      </c>
      <c r="B367" s="10"/>
      <c r="C367" s="7">
        <v>223001.0</v>
      </c>
      <c r="D367" s="7" t="s">
        <v>139</v>
      </c>
      <c r="E367" s="6">
        <v>45474.0</v>
      </c>
      <c r="F367" s="52">
        <f t="shared" si="3"/>
        <v>7</v>
      </c>
      <c r="G367" s="6">
        <v>45511.0</v>
      </c>
      <c r="H367" s="52">
        <f t="shared" si="4"/>
        <v>6</v>
      </c>
      <c r="I367" s="7" t="s">
        <v>56</v>
      </c>
      <c r="J367" s="10"/>
      <c r="K367" s="10"/>
      <c r="L367" s="10"/>
      <c r="M367" s="10"/>
      <c r="N367" s="7" t="s">
        <v>18</v>
      </c>
      <c r="O367" s="10"/>
    </row>
    <row r="368">
      <c r="A368" s="6">
        <v>45705.0</v>
      </c>
      <c r="B368" s="10"/>
      <c r="C368" s="7">
        <v>219860.0</v>
      </c>
      <c r="D368" s="7" t="s">
        <v>139</v>
      </c>
      <c r="E368" s="6">
        <v>44682.0</v>
      </c>
      <c r="F368" s="52">
        <f t="shared" si="3"/>
        <v>33</v>
      </c>
      <c r="G368" s="6">
        <v>45474.0</v>
      </c>
      <c r="H368" s="52">
        <f t="shared" si="4"/>
        <v>7</v>
      </c>
      <c r="I368" s="7" t="s">
        <v>60</v>
      </c>
      <c r="J368" s="10"/>
      <c r="K368" s="10"/>
      <c r="L368" s="10"/>
      <c r="M368" s="10"/>
      <c r="N368" s="7" t="s">
        <v>18</v>
      </c>
      <c r="O368" s="10"/>
    </row>
    <row r="369">
      <c r="A369" s="6">
        <v>45705.0</v>
      </c>
      <c r="B369" s="10"/>
      <c r="C369" s="7">
        <v>206109.0</v>
      </c>
      <c r="D369" s="7" t="s">
        <v>139</v>
      </c>
      <c r="E369" s="6">
        <v>45474.0</v>
      </c>
      <c r="F369" s="52">
        <f t="shared" si="3"/>
        <v>7</v>
      </c>
      <c r="G369" s="6">
        <v>45492.0</v>
      </c>
      <c r="H369" s="52">
        <f t="shared" si="4"/>
        <v>6</v>
      </c>
      <c r="I369" s="7" t="s">
        <v>44</v>
      </c>
      <c r="J369" s="10"/>
      <c r="K369" s="10"/>
      <c r="L369" s="10"/>
      <c r="M369" s="10"/>
      <c r="N369" s="7" t="s">
        <v>18</v>
      </c>
      <c r="O369" s="10"/>
    </row>
    <row r="370">
      <c r="A370" s="6">
        <v>45705.0</v>
      </c>
      <c r="B370" s="10"/>
      <c r="C370" s="7">
        <v>226358.0</v>
      </c>
      <c r="D370" s="7" t="s">
        <v>139</v>
      </c>
      <c r="E370" s="6">
        <v>45444.0</v>
      </c>
      <c r="F370" s="52">
        <f t="shared" si="3"/>
        <v>8</v>
      </c>
      <c r="G370" s="6">
        <v>45534.0</v>
      </c>
      <c r="H370" s="52">
        <f t="shared" si="4"/>
        <v>5</v>
      </c>
      <c r="I370" s="7" t="s">
        <v>56</v>
      </c>
      <c r="J370" s="10"/>
      <c r="K370" s="10"/>
      <c r="L370" s="10"/>
      <c r="M370" s="10"/>
      <c r="N370" s="7" t="s">
        <v>18</v>
      </c>
      <c r="O370" s="10"/>
    </row>
    <row r="371">
      <c r="A371" s="6">
        <v>45694.0</v>
      </c>
      <c r="B371" s="6">
        <v>45706.0</v>
      </c>
      <c r="C371" s="7">
        <v>227930.0</v>
      </c>
      <c r="D371" s="7" t="s">
        <v>139</v>
      </c>
      <c r="E371" s="6">
        <v>44774.0</v>
      </c>
      <c r="F371" s="52">
        <f t="shared" si="3"/>
        <v>30</v>
      </c>
      <c r="G371" s="6">
        <v>45548.0</v>
      </c>
      <c r="H371" s="52">
        <f t="shared" si="4"/>
        <v>5</v>
      </c>
      <c r="I371" s="7" t="s">
        <v>60</v>
      </c>
      <c r="J371" s="7" t="s">
        <v>227</v>
      </c>
      <c r="K371" s="75">
        <v>5000.0</v>
      </c>
      <c r="L371" s="7" t="s">
        <v>50</v>
      </c>
      <c r="M371" s="6">
        <v>45706.0</v>
      </c>
      <c r="N371" s="7" t="s">
        <v>17</v>
      </c>
      <c r="O371" s="10"/>
    </row>
    <row r="372">
      <c r="A372" s="6">
        <v>45705.0</v>
      </c>
      <c r="B372" s="10"/>
      <c r="C372" s="7">
        <v>229325.0</v>
      </c>
      <c r="D372" s="7" t="s">
        <v>139</v>
      </c>
      <c r="E372" s="6">
        <v>45536.0</v>
      </c>
      <c r="F372" s="52">
        <f t="shared" si="3"/>
        <v>5</v>
      </c>
      <c r="G372" s="6">
        <v>45562.0</v>
      </c>
      <c r="H372" s="52">
        <f t="shared" si="4"/>
        <v>4</v>
      </c>
      <c r="I372" s="7" t="s">
        <v>48</v>
      </c>
      <c r="J372" s="10"/>
      <c r="K372" s="10"/>
      <c r="L372" s="10"/>
      <c r="M372" s="10"/>
      <c r="N372" s="7" t="s">
        <v>18</v>
      </c>
      <c r="O372" s="10"/>
    </row>
    <row r="373">
      <c r="A373" s="6">
        <v>45705.0</v>
      </c>
      <c r="B373" s="10"/>
      <c r="C373" s="7">
        <v>230439.0</v>
      </c>
      <c r="D373" s="7" t="s">
        <v>139</v>
      </c>
      <c r="E373" s="6">
        <v>45474.0</v>
      </c>
      <c r="F373" s="52">
        <f t="shared" si="3"/>
        <v>7</v>
      </c>
      <c r="G373" s="6">
        <v>45574.0</v>
      </c>
      <c r="H373" s="52">
        <f t="shared" si="4"/>
        <v>4</v>
      </c>
      <c r="I373" s="7" t="s">
        <v>56</v>
      </c>
      <c r="J373" s="10"/>
      <c r="K373" s="10"/>
      <c r="L373" s="10"/>
      <c r="M373" s="10"/>
      <c r="N373" s="7" t="s">
        <v>18</v>
      </c>
      <c r="O373" s="10"/>
    </row>
    <row r="374">
      <c r="A374" s="6">
        <v>45705.0</v>
      </c>
      <c r="B374" s="6">
        <v>45705.0</v>
      </c>
      <c r="C374" s="7">
        <v>215053.0</v>
      </c>
      <c r="D374" s="7" t="s">
        <v>139</v>
      </c>
      <c r="E374" s="6">
        <v>45413.0</v>
      </c>
      <c r="F374" s="52">
        <f t="shared" si="3"/>
        <v>9</v>
      </c>
      <c r="G374" s="6">
        <v>45442.0</v>
      </c>
      <c r="H374" s="52">
        <f t="shared" si="4"/>
        <v>8</v>
      </c>
      <c r="I374" s="7" t="s">
        <v>69</v>
      </c>
      <c r="J374" s="7" t="s">
        <v>228</v>
      </c>
      <c r="K374" s="75">
        <v>11000.0</v>
      </c>
      <c r="L374" s="10"/>
      <c r="M374" s="6">
        <v>45705.0</v>
      </c>
      <c r="N374" s="7" t="s">
        <v>16</v>
      </c>
      <c r="O374" s="10"/>
    </row>
    <row r="375">
      <c r="A375" s="6">
        <v>45705.0</v>
      </c>
      <c r="B375" s="10"/>
      <c r="C375" s="7">
        <v>233740.0</v>
      </c>
      <c r="D375" s="7" t="s">
        <v>139</v>
      </c>
      <c r="E375" s="6">
        <v>45566.0</v>
      </c>
      <c r="F375" s="52">
        <f t="shared" si="3"/>
        <v>4</v>
      </c>
      <c r="G375" s="9">
        <v>45607.0</v>
      </c>
      <c r="H375" s="52">
        <f t="shared" si="4"/>
        <v>3</v>
      </c>
      <c r="I375" s="7" t="s">
        <v>56</v>
      </c>
      <c r="J375" s="10"/>
      <c r="K375" s="10"/>
      <c r="L375" s="10"/>
      <c r="M375" s="10"/>
      <c r="N375" s="7" t="s">
        <v>18</v>
      </c>
      <c r="O375" s="10"/>
    </row>
    <row r="376">
      <c r="A376" s="6">
        <v>45705.0</v>
      </c>
      <c r="B376" s="10"/>
      <c r="C376" s="7">
        <v>234498.0</v>
      </c>
      <c r="D376" s="7" t="s">
        <v>139</v>
      </c>
      <c r="E376" s="6">
        <v>45444.0</v>
      </c>
      <c r="F376" s="52">
        <f t="shared" si="3"/>
        <v>8</v>
      </c>
      <c r="G376" s="9">
        <v>45615.0</v>
      </c>
      <c r="H376" s="52">
        <f t="shared" si="4"/>
        <v>2</v>
      </c>
      <c r="I376" s="7" t="s">
        <v>56</v>
      </c>
      <c r="J376" s="10"/>
      <c r="K376" s="10"/>
      <c r="L376" s="10"/>
      <c r="M376" s="10"/>
      <c r="N376" s="7" t="s">
        <v>18</v>
      </c>
      <c r="O376" s="10"/>
    </row>
    <row r="377">
      <c r="A377" s="6">
        <v>45705.0</v>
      </c>
      <c r="B377" s="10"/>
      <c r="C377" s="7">
        <v>236066.0</v>
      </c>
      <c r="D377" s="7" t="s">
        <v>139</v>
      </c>
      <c r="E377" s="6">
        <v>45597.0</v>
      </c>
      <c r="F377" s="52">
        <f t="shared" si="3"/>
        <v>3</v>
      </c>
      <c r="G377" s="6">
        <v>45629.0</v>
      </c>
      <c r="H377" s="52">
        <f t="shared" si="4"/>
        <v>2</v>
      </c>
      <c r="I377" s="7" t="s">
        <v>44</v>
      </c>
      <c r="J377" s="10"/>
      <c r="K377" s="10"/>
      <c r="L377" s="10"/>
      <c r="M377" s="10"/>
      <c r="N377" s="7" t="s">
        <v>18</v>
      </c>
      <c r="O377" s="10"/>
    </row>
    <row r="378">
      <c r="A378" s="6">
        <v>45705.0</v>
      </c>
      <c r="B378" s="10"/>
      <c r="C378" s="7">
        <v>236668.0</v>
      </c>
      <c r="D378" s="7" t="s">
        <v>139</v>
      </c>
      <c r="E378" s="6">
        <v>45474.0</v>
      </c>
      <c r="F378" s="52">
        <f t="shared" si="3"/>
        <v>7</v>
      </c>
      <c r="G378" s="9">
        <v>45636.0</v>
      </c>
      <c r="H378" s="52">
        <f t="shared" si="4"/>
        <v>2</v>
      </c>
      <c r="I378" s="7" t="s">
        <v>60</v>
      </c>
      <c r="J378" s="10"/>
      <c r="K378" s="10"/>
      <c r="L378" s="10"/>
      <c r="M378" s="10"/>
      <c r="N378" s="7" t="s">
        <v>18</v>
      </c>
      <c r="O378" s="10"/>
    </row>
    <row r="379">
      <c r="A379" s="6">
        <v>45705.0</v>
      </c>
      <c r="B379" s="10"/>
      <c r="C379" s="7">
        <v>238159.0</v>
      </c>
      <c r="D379" s="7" t="s">
        <v>139</v>
      </c>
      <c r="E379" s="6">
        <v>45627.0</v>
      </c>
      <c r="F379" s="52">
        <f t="shared" si="3"/>
        <v>2</v>
      </c>
      <c r="G379" s="6">
        <v>45661.0</v>
      </c>
      <c r="H379" s="52">
        <f t="shared" si="4"/>
        <v>1</v>
      </c>
      <c r="I379" s="7" t="s">
        <v>48</v>
      </c>
      <c r="J379" s="10"/>
      <c r="K379" s="10"/>
      <c r="L379" s="10"/>
      <c r="M379" s="10"/>
      <c r="N379" s="7" t="s">
        <v>18</v>
      </c>
      <c r="O379" s="10"/>
    </row>
    <row r="380">
      <c r="A380" s="6">
        <v>45705.0</v>
      </c>
      <c r="B380" s="10"/>
      <c r="C380" s="7">
        <v>238424.0</v>
      </c>
      <c r="D380" s="7" t="s">
        <v>139</v>
      </c>
      <c r="E380" s="6">
        <v>45627.0</v>
      </c>
      <c r="F380" s="52">
        <f t="shared" si="3"/>
        <v>2</v>
      </c>
      <c r="G380" s="6">
        <v>45664.0</v>
      </c>
      <c r="H380" s="52">
        <f t="shared" si="4"/>
        <v>1</v>
      </c>
      <c r="I380" s="7" t="s">
        <v>44</v>
      </c>
      <c r="J380" s="10"/>
      <c r="K380" s="10"/>
      <c r="L380" s="10"/>
      <c r="M380" s="10"/>
      <c r="N380" s="7" t="s">
        <v>18</v>
      </c>
      <c r="O380" s="10"/>
    </row>
    <row r="381">
      <c r="A381" s="6">
        <v>45705.0</v>
      </c>
      <c r="B381" s="10"/>
      <c r="C381" s="7">
        <v>238081.0</v>
      </c>
      <c r="D381" s="7" t="s">
        <v>139</v>
      </c>
      <c r="E381" s="6">
        <v>45627.0</v>
      </c>
      <c r="F381" s="52">
        <f t="shared" si="3"/>
        <v>2</v>
      </c>
      <c r="G381" s="6">
        <v>45667.0</v>
      </c>
      <c r="H381" s="52">
        <f t="shared" si="4"/>
        <v>1</v>
      </c>
      <c r="I381" s="7" t="s">
        <v>56</v>
      </c>
      <c r="J381" s="10"/>
      <c r="K381" s="10"/>
      <c r="L381" s="10"/>
      <c r="M381" s="10"/>
      <c r="N381" s="7" t="s">
        <v>18</v>
      </c>
      <c r="O381" s="10"/>
    </row>
    <row r="382">
      <c r="A382" s="6">
        <v>45705.0</v>
      </c>
      <c r="B382" s="10"/>
      <c r="C382" s="7">
        <v>196729.0</v>
      </c>
      <c r="D382" s="7" t="s">
        <v>139</v>
      </c>
      <c r="E382" s="6">
        <v>45627.0</v>
      </c>
      <c r="F382" s="52">
        <f t="shared" si="3"/>
        <v>2</v>
      </c>
      <c r="G382" s="6">
        <v>45686.0</v>
      </c>
      <c r="H382" s="52">
        <f t="shared" si="4"/>
        <v>0</v>
      </c>
      <c r="I382" s="7" t="s">
        <v>56</v>
      </c>
      <c r="J382" s="10"/>
      <c r="K382" s="10"/>
      <c r="L382" s="10"/>
      <c r="M382" s="10"/>
      <c r="N382" s="7" t="s">
        <v>18</v>
      </c>
      <c r="O382" s="10"/>
    </row>
    <row r="383">
      <c r="A383" s="6">
        <v>45705.0</v>
      </c>
      <c r="B383" s="10"/>
      <c r="C383" s="7">
        <v>191107.0</v>
      </c>
      <c r="D383" s="7" t="s">
        <v>139</v>
      </c>
      <c r="E383" s="6">
        <v>45170.0</v>
      </c>
      <c r="F383" s="52">
        <f t="shared" si="3"/>
        <v>17</v>
      </c>
      <c r="G383" s="9">
        <v>45271.0</v>
      </c>
      <c r="H383" s="52">
        <f t="shared" si="4"/>
        <v>14</v>
      </c>
      <c r="I383" s="7" t="s">
        <v>56</v>
      </c>
      <c r="J383" s="10"/>
      <c r="K383" s="10"/>
      <c r="L383" s="10"/>
      <c r="M383" s="10"/>
      <c r="N383" s="7" t="s">
        <v>18</v>
      </c>
      <c r="O383" s="10"/>
    </row>
    <row r="384">
      <c r="A384" s="6">
        <v>45705.0</v>
      </c>
      <c r="B384" s="10"/>
      <c r="C384" s="7">
        <v>242192.0</v>
      </c>
      <c r="D384" s="7" t="s">
        <v>139</v>
      </c>
      <c r="E384" s="6">
        <v>45474.0</v>
      </c>
      <c r="F384" s="52">
        <f t="shared" si="3"/>
        <v>7</v>
      </c>
      <c r="G384" s="6">
        <v>45695.0</v>
      </c>
      <c r="H384" s="52">
        <f t="shared" si="4"/>
        <v>0</v>
      </c>
      <c r="I384" s="7" t="s">
        <v>57</v>
      </c>
      <c r="J384" s="10"/>
      <c r="K384" s="10"/>
      <c r="L384" s="10"/>
      <c r="M384" s="10"/>
      <c r="N384" s="7" t="s">
        <v>18</v>
      </c>
      <c r="O384" s="10"/>
    </row>
    <row r="385">
      <c r="A385" s="6">
        <v>45705.0</v>
      </c>
      <c r="B385" s="10"/>
      <c r="C385" s="7">
        <v>181292.0</v>
      </c>
      <c r="D385" s="7" t="s">
        <v>140</v>
      </c>
      <c r="E385" s="6">
        <v>45078.0</v>
      </c>
      <c r="F385" s="52">
        <f t="shared" si="3"/>
        <v>20</v>
      </c>
      <c r="G385" s="6">
        <v>45139.0</v>
      </c>
      <c r="H385" s="52">
        <f t="shared" si="4"/>
        <v>18</v>
      </c>
      <c r="I385" s="7" t="s">
        <v>57</v>
      </c>
      <c r="J385" s="10"/>
      <c r="K385" s="10"/>
      <c r="L385" s="10"/>
      <c r="M385" s="10"/>
      <c r="N385" s="7" t="s">
        <v>18</v>
      </c>
      <c r="O385" s="10"/>
    </row>
    <row r="386">
      <c r="A386" s="6">
        <v>45705.0</v>
      </c>
      <c r="B386" s="10"/>
      <c r="C386" s="7">
        <v>175376.0</v>
      </c>
      <c r="D386" s="7" t="s">
        <v>140</v>
      </c>
      <c r="E386" s="6">
        <v>45047.0</v>
      </c>
      <c r="F386" s="52">
        <f t="shared" si="3"/>
        <v>21</v>
      </c>
      <c r="G386" s="6">
        <v>45099.0</v>
      </c>
      <c r="H386" s="52">
        <f t="shared" si="4"/>
        <v>19</v>
      </c>
      <c r="I386" s="7" t="s">
        <v>60</v>
      </c>
      <c r="J386" s="10"/>
      <c r="K386" s="10"/>
      <c r="L386" s="10"/>
      <c r="M386" s="10"/>
      <c r="N386" s="7" t="s">
        <v>18</v>
      </c>
      <c r="O386" s="10"/>
    </row>
    <row r="387">
      <c r="A387" s="6">
        <v>45705.0</v>
      </c>
      <c r="B387" s="10"/>
      <c r="C387" s="7">
        <v>207973.0</v>
      </c>
      <c r="D387" s="7" t="s">
        <v>140</v>
      </c>
      <c r="E387" s="6">
        <v>45323.0</v>
      </c>
      <c r="F387" s="52">
        <f t="shared" si="3"/>
        <v>12</v>
      </c>
      <c r="G387" s="6">
        <v>45383.0</v>
      </c>
      <c r="H387" s="52">
        <f t="shared" si="4"/>
        <v>10</v>
      </c>
      <c r="I387" s="7" t="s">
        <v>60</v>
      </c>
      <c r="J387" s="10"/>
      <c r="K387" s="10"/>
      <c r="L387" s="10"/>
      <c r="M387" s="10"/>
      <c r="N387" s="7" t="s">
        <v>18</v>
      </c>
      <c r="O387" s="10"/>
    </row>
    <row r="388">
      <c r="A388" s="6">
        <v>45705.0</v>
      </c>
      <c r="B388" s="10"/>
      <c r="C388" s="7">
        <v>180777.0</v>
      </c>
      <c r="D388" s="7" t="s">
        <v>140</v>
      </c>
      <c r="E388" s="6">
        <v>45108.0</v>
      </c>
      <c r="F388" s="52">
        <f t="shared" si="3"/>
        <v>19</v>
      </c>
      <c r="G388" s="6">
        <v>45140.0</v>
      </c>
      <c r="H388" s="52">
        <f t="shared" si="4"/>
        <v>18</v>
      </c>
      <c r="I388" s="7" t="s">
        <v>56</v>
      </c>
      <c r="J388" s="10"/>
      <c r="K388" s="10"/>
      <c r="L388" s="10"/>
      <c r="M388" s="10"/>
      <c r="N388" s="7" t="s">
        <v>18</v>
      </c>
      <c r="O388" s="10"/>
    </row>
    <row r="389">
      <c r="A389" s="6">
        <v>45705.0</v>
      </c>
      <c r="B389" s="10"/>
      <c r="C389" s="7">
        <v>189211.0</v>
      </c>
      <c r="D389" s="7" t="s">
        <v>140</v>
      </c>
      <c r="E389" s="6">
        <v>44986.0</v>
      </c>
      <c r="F389" s="52">
        <f t="shared" si="3"/>
        <v>23</v>
      </c>
      <c r="G389" s="9">
        <v>45212.0</v>
      </c>
      <c r="H389" s="52">
        <f t="shared" si="4"/>
        <v>16</v>
      </c>
      <c r="I389" s="7" t="s">
        <v>56</v>
      </c>
      <c r="J389" s="10"/>
      <c r="K389" s="10"/>
      <c r="L389" s="10"/>
      <c r="M389" s="10"/>
      <c r="N389" s="7" t="s">
        <v>18</v>
      </c>
      <c r="O389" s="10"/>
    </row>
    <row r="390">
      <c r="A390" s="6">
        <v>45705.0</v>
      </c>
      <c r="B390" s="10"/>
      <c r="C390" s="7">
        <v>240467.0</v>
      </c>
      <c r="D390" s="7" t="s">
        <v>140</v>
      </c>
      <c r="E390" s="6">
        <v>45566.0</v>
      </c>
      <c r="F390" s="52">
        <f t="shared" si="3"/>
        <v>4</v>
      </c>
      <c r="G390" s="6">
        <v>45688.0</v>
      </c>
      <c r="H390" s="52">
        <f t="shared" si="4"/>
        <v>0</v>
      </c>
      <c r="I390" s="7" t="s">
        <v>69</v>
      </c>
      <c r="J390" s="10"/>
      <c r="K390" s="10"/>
      <c r="L390" s="10"/>
      <c r="M390" s="10"/>
      <c r="N390" s="7" t="s">
        <v>18</v>
      </c>
      <c r="O390" s="10"/>
    </row>
    <row r="391">
      <c r="A391" s="6">
        <v>45705.0</v>
      </c>
      <c r="B391" s="10"/>
      <c r="C391" s="7">
        <v>137207.0</v>
      </c>
      <c r="D391" s="7" t="s">
        <v>92</v>
      </c>
      <c r="E391" s="6">
        <v>44682.0</v>
      </c>
      <c r="F391" s="52">
        <f t="shared" si="3"/>
        <v>33</v>
      </c>
      <c r="G391" s="6">
        <v>44758.0</v>
      </c>
      <c r="H391" s="52">
        <f t="shared" si="4"/>
        <v>31</v>
      </c>
      <c r="I391" s="7" t="s">
        <v>44</v>
      </c>
      <c r="J391" s="10"/>
      <c r="K391" s="10"/>
      <c r="L391" s="10"/>
      <c r="M391" s="10"/>
      <c r="N391" s="7" t="s">
        <v>18</v>
      </c>
      <c r="O391" s="10"/>
    </row>
    <row r="392">
      <c r="A392" s="6">
        <v>45705.0</v>
      </c>
      <c r="B392" s="10"/>
      <c r="C392" s="7">
        <v>170829.0</v>
      </c>
      <c r="D392" s="7" t="s">
        <v>92</v>
      </c>
      <c r="E392" s="6">
        <v>45017.0</v>
      </c>
      <c r="F392" s="52">
        <f t="shared" si="3"/>
        <v>22</v>
      </c>
      <c r="G392" s="6">
        <v>45059.0</v>
      </c>
      <c r="H392" s="52">
        <f t="shared" si="4"/>
        <v>21</v>
      </c>
      <c r="I392" s="7" t="s">
        <v>44</v>
      </c>
      <c r="J392" s="10"/>
      <c r="K392" s="10"/>
      <c r="L392" s="10"/>
      <c r="M392" s="10"/>
      <c r="N392" s="7" t="s">
        <v>18</v>
      </c>
      <c r="O392" s="10"/>
    </row>
    <row r="393">
      <c r="A393" s="6">
        <v>45705.0</v>
      </c>
      <c r="B393" s="10"/>
      <c r="C393" s="7">
        <v>189194.0</v>
      </c>
      <c r="D393" s="7" t="s">
        <v>92</v>
      </c>
      <c r="E393" s="6">
        <v>45200.0</v>
      </c>
      <c r="F393" s="52">
        <f t="shared" si="3"/>
        <v>16</v>
      </c>
      <c r="G393" s="9">
        <v>45210.0</v>
      </c>
      <c r="H393" s="52">
        <f t="shared" si="4"/>
        <v>16</v>
      </c>
      <c r="I393" s="7" t="s">
        <v>44</v>
      </c>
      <c r="J393" s="10"/>
      <c r="K393" s="10"/>
      <c r="L393" s="10"/>
      <c r="M393" s="10"/>
      <c r="N393" s="7" t="s">
        <v>18</v>
      </c>
      <c r="O393" s="10"/>
    </row>
    <row r="394">
      <c r="A394" s="6">
        <v>45705.0</v>
      </c>
      <c r="B394" s="10"/>
      <c r="C394" s="7">
        <v>214956.0</v>
      </c>
      <c r="D394" s="7" t="s">
        <v>92</v>
      </c>
      <c r="E394" s="6">
        <v>45352.0</v>
      </c>
      <c r="F394" s="52">
        <f t="shared" si="3"/>
        <v>11</v>
      </c>
      <c r="G394" s="6">
        <v>45429.0</v>
      </c>
      <c r="H394" s="52">
        <f t="shared" si="4"/>
        <v>9</v>
      </c>
      <c r="I394" s="7" t="s">
        <v>41</v>
      </c>
      <c r="J394" s="10"/>
      <c r="K394" s="10"/>
      <c r="L394" s="10"/>
      <c r="M394" s="10"/>
      <c r="N394" s="7" t="s">
        <v>18</v>
      </c>
      <c r="O394" s="10"/>
    </row>
    <row r="395">
      <c r="A395" s="6">
        <v>45705.0</v>
      </c>
      <c r="B395" s="10"/>
      <c r="C395" s="7">
        <v>217724.0</v>
      </c>
      <c r="D395" s="7" t="s">
        <v>92</v>
      </c>
      <c r="E395" s="6">
        <v>45413.0</v>
      </c>
      <c r="F395" s="52">
        <f t="shared" si="3"/>
        <v>9</v>
      </c>
      <c r="G395" s="6">
        <v>45454.0</v>
      </c>
      <c r="H395" s="52">
        <f t="shared" si="4"/>
        <v>8</v>
      </c>
      <c r="I395" s="7" t="s">
        <v>44</v>
      </c>
      <c r="J395" s="10"/>
      <c r="K395" s="10"/>
      <c r="L395" s="10"/>
      <c r="M395" s="10"/>
      <c r="N395" s="7" t="s">
        <v>18</v>
      </c>
      <c r="O395" s="10"/>
    </row>
    <row r="396">
      <c r="A396" s="6">
        <v>45705.0</v>
      </c>
      <c r="B396" s="10"/>
      <c r="C396" s="7">
        <v>220982.0</v>
      </c>
      <c r="D396" s="7" t="s">
        <v>92</v>
      </c>
      <c r="E396" s="6">
        <v>45474.0</v>
      </c>
      <c r="F396" s="52">
        <f t="shared" si="3"/>
        <v>7</v>
      </c>
      <c r="G396" s="6">
        <v>45483.0</v>
      </c>
      <c r="H396" s="52">
        <f t="shared" si="4"/>
        <v>7</v>
      </c>
      <c r="I396" s="7" t="s">
        <v>60</v>
      </c>
      <c r="J396" s="10"/>
      <c r="K396" s="10"/>
      <c r="L396" s="10"/>
      <c r="M396" s="10"/>
      <c r="N396" s="7" t="s">
        <v>18</v>
      </c>
      <c r="O396" s="10"/>
    </row>
    <row r="397">
      <c r="A397" s="6">
        <v>45705.0</v>
      </c>
      <c r="B397" s="10"/>
      <c r="C397" s="7">
        <v>236348.0</v>
      </c>
      <c r="D397" s="7" t="s">
        <v>92</v>
      </c>
      <c r="E397" s="6">
        <v>45536.0</v>
      </c>
      <c r="F397" s="52">
        <f t="shared" si="3"/>
        <v>5</v>
      </c>
      <c r="G397" s="6">
        <v>45631.0</v>
      </c>
      <c r="H397" s="52">
        <f t="shared" si="4"/>
        <v>2</v>
      </c>
      <c r="I397" s="7" t="s">
        <v>48</v>
      </c>
      <c r="J397" s="10"/>
      <c r="K397" s="10"/>
      <c r="L397" s="10"/>
      <c r="M397" s="10"/>
      <c r="N397" s="7" t="s">
        <v>18</v>
      </c>
      <c r="O397" s="10"/>
    </row>
    <row r="398">
      <c r="A398" s="6">
        <v>45705.0</v>
      </c>
      <c r="B398" s="10"/>
      <c r="C398" s="7">
        <v>236524.0</v>
      </c>
      <c r="D398" s="7" t="s">
        <v>92</v>
      </c>
      <c r="E398" s="6">
        <v>45566.0</v>
      </c>
      <c r="F398" s="52">
        <f t="shared" si="3"/>
        <v>4</v>
      </c>
      <c r="G398" s="6">
        <v>45632.0</v>
      </c>
      <c r="H398" s="52">
        <f t="shared" si="4"/>
        <v>2</v>
      </c>
      <c r="I398" s="7" t="s">
        <v>44</v>
      </c>
      <c r="J398" s="10"/>
      <c r="K398" s="10"/>
      <c r="L398" s="10"/>
      <c r="M398" s="10"/>
      <c r="N398" s="7" t="s">
        <v>18</v>
      </c>
      <c r="O398" s="10"/>
    </row>
    <row r="399">
      <c r="A399" s="6">
        <v>45705.0</v>
      </c>
      <c r="B399" s="10"/>
      <c r="C399" s="7">
        <v>162277.0</v>
      </c>
      <c r="D399" s="7" t="s">
        <v>92</v>
      </c>
      <c r="E399" s="6">
        <v>44958.0</v>
      </c>
      <c r="F399" s="52">
        <f t="shared" si="3"/>
        <v>24</v>
      </c>
      <c r="G399" s="6">
        <v>44986.0</v>
      </c>
      <c r="H399" s="52">
        <f t="shared" si="4"/>
        <v>23</v>
      </c>
      <c r="I399" s="7" t="s">
        <v>117</v>
      </c>
      <c r="J399" s="10"/>
      <c r="K399" s="10"/>
      <c r="L399" s="10"/>
      <c r="M399" s="10"/>
      <c r="N399" s="7" t="s">
        <v>18</v>
      </c>
      <c r="O399" s="10"/>
    </row>
    <row r="400">
      <c r="A400" s="6">
        <v>45705.0</v>
      </c>
      <c r="B400" s="10"/>
      <c r="C400" s="7">
        <v>175988.0</v>
      </c>
      <c r="D400" s="7" t="s">
        <v>92</v>
      </c>
      <c r="E400" s="6">
        <v>45078.0</v>
      </c>
      <c r="F400" s="52">
        <f t="shared" si="3"/>
        <v>20</v>
      </c>
      <c r="G400" s="6">
        <v>45100.0</v>
      </c>
      <c r="H400" s="52">
        <f t="shared" si="4"/>
        <v>19</v>
      </c>
      <c r="I400" s="7" t="s">
        <v>56</v>
      </c>
      <c r="J400" s="10"/>
      <c r="K400" s="10"/>
      <c r="L400" s="10"/>
      <c r="M400" s="10"/>
      <c r="N400" s="7" t="s">
        <v>18</v>
      </c>
      <c r="O400" s="10"/>
    </row>
    <row r="401">
      <c r="A401" s="6">
        <v>45705.0</v>
      </c>
      <c r="B401" s="10"/>
      <c r="C401" s="7">
        <v>202751.0</v>
      </c>
      <c r="D401" s="7" t="s">
        <v>92</v>
      </c>
      <c r="E401" s="6">
        <v>45292.0</v>
      </c>
      <c r="F401" s="52">
        <f t="shared" si="3"/>
        <v>13</v>
      </c>
      <c r="G401" s="6">
        <v>45338.0</v>
      </c>
      <c r="H401" s="52">
        <f t="shared" si="4"/>
        <v>12</v>
      </c>
      <c r="I401" s="7" t="s">
        <v>56</v>
      </c>
      <c r="J401" s="10"/>
      <c r="K401" s="10"/>
      <c r="L401" s="10"/>
      <c r="M401" s="10"/>
      <c r="N401" s="7" t="s">
        <v>18</v>
      </c>
      <c r="O401" s="10"/>
    </row>
    <row r="402">
      <c r="A402" s="6">
        <v>45705.0</v>
      </c>
      <c r="B402" s="10"/>
      <c r="C402" s="7">
        <v>209374.0</v>
      </c>
      <c r="D402" s="7" t="s">
        <v>92</v>
      </c>
      <c r="E402" s="6">
        <v>45383.0</v>
      </c>
      <c r="F402" s="52">
        <f t="shared" si="3"/>
        <v>10</v>
      </c>
      <c r="G402" s="6">
        <v>45387.0</v>
      </c>
      <c r="H402" s="52">
        <f t="shared" si="4"/>
        <v>10</v>
      </c>
      <c r="I402" s="7" t="s">
        <v>56</v>
      </c>
      <c r="J402" s="10"/>
      <c r="K402" s="10"/>
      <c r="L402" s="10"/>
      <c r="M402" s="10"/>
      <c r="N402" s="7" t="s">
        <v>18</v>
      </c>
      <c r="O402" s="10"/>
    </row>
    <row r="403">
      <c r="A403" s="6">
        <v>45705.0</v>
      </c>
      <c r="B403" s="10"/>
      <c r="C403" s="7">
        <v>197463.0</v>
      </c>
      <c r="D403" s="7" t="s">
        <v>92</v>
      </c>
      <c r="E403" s="6">
        <v>45261.0</v>
      </c>
      <c r="F403" s="52">
        <f t="shared" si="3"/>
        <v>14</v>
      </c>
      <c r="G403" s="6">
        <v>45296.0</v>
      </c>
      <c r="H403" s="52">
        <f t="shared" si="4"/>
        <v>13</v>
      </c>
      <c r="I403" s="7" t="s">
        <v>131</v>
      </c>
      <c r="J403" s="10"/>
      <c r="K403" s="10"/>
      <c r="L403" s="10"/>
      <c r="M403" s="10"/>
      <c r="N403" s="7" t="s">
        <v>18</v>
      </c>
      <c r="O403" s="10"/>
    </row>
    <row r="404">
      <c r="A404" s="6">
        <v>45705.0</v>
      </c>
      <c r="B404" s="10"/>
      <c r="C404" s="7">
        <v>230605.0</v>
      </c>
      <c r="D404" s="7" t="s">
        <v>92</v>
      </c>
      <c r="E404" s="6">
        <v>45536.0</v>
      </c>
      <c r="F404" s="52">
        <f t="shared" si="3"/>
        <v>5</v>
      </c>
      <c r="G404" s="9">
        <v>45575.0</v>
      </c>
      <c r="H404" s="52">
        <f t="shared" si="4"/>
        <v>4</v>
      </c>
      <c r="I404" s="7" t="s">
        <v>56</v>
      </c>
      <c r="J404" s="10"/>
      <c r="K404" s="10"/>
      <c r="L404" s="10"/>
      <c r="M404" s="10"/>
      <c r="N404" s="7" t="s">
        <v>18</v>
      </c>
      <c r="O404" s="10"/>
    </row>
    <row r="405">
      <c r="A405" s="6">
        <v>45705.0</v>
      </c>
      <c r="B405" s="10"/>
      <c r="C405" s="7">
        <v>190942.0</v>
      </c>
      <c r="D405" s="7" t="s">
        <v>92</v>
      </c>
      <c r="E405" s="6">
        <v>45108.0</v>
      </c>
      <c r="F405" s="52">
        <f t="shared" si="3"/>
        <v>19</v>
      </c>
      <c r="G405" s="9">
        <v>45226.0</v>
      </c>
      <c r="H405" s="52">
        <f t="shared" si="4"/>
        <v>15</v>
      </c>
      <c r="I405" s="7" t="s">
        <v>41</v>
      </c>
      <c r="J405" s="10"/>
      <c r="K405" s="10"/>
      <c r="L405" s="10"/>
      <c r="M405" s="10"/>
      <c r="N405" s="7" t="s">
        <v>18</v>
      </c>
      <c r="O405" s="10"/>
    </row>
    <row r="406">
      <c r="A406" s="6">
        <v>45705.0</v>
      </c>
      <c r="B406" s="10"/>
      <c r="C406" s="7">
        <v>238909.0</v>
      </c>
      <c r="D406" s="7" t="s">
        <v>92</v>
      </c>
      <c r="E406" s="6">
        <v>45658.0</v>
      </c>
      <c r="F406" s="52">
        <f t="shared" si="3"/>
        <v>1</v>
      </c>
      <c r="G406" s="6">
        <v>45667.0</v>
      </c>
      <c r="H406" s="52">
        <f t="shared" si="4"/>
        <v>1</v>
      </c>
      <c r="I406" s="7" t="s">
        <v>57</v>
      </c>
      <c r="J406" s="10"/>
      <c r="K406" s="10"/>
      <c r="L406" s="10"/>
      <c r="M406" s="10"/>
      <c r="N406" s="7" t="s">
        <v>18</v>
      </c>
      <c r="O406" s="10"/>
    </row>
    <row r="407">
      <c r="A407" s="6">
        <v>45705.0</v>
      </c>
      <c r="B407" s="10"/>
      <c r="C407" s="7">
        <v>240663.0</v>
      </c>
      <c r="D407" s="7" t="s">
        <v>92</v>
      </c>
      <c r="E407" s="6">
        <v>45658.0</v>
      </c>
      <c r="F407" s="52">
        <f t="shared" si="3"/>
        <v>1</v>
      </c>
      <c r="G407" s="6">
        <v>45681.0</v>
      </c>
      <c r="H407" s="52">
        <f t="shared" si="4"/>
        <v>0</v>
      </c>
      <c r="I407" s="7" t="s">
        <v>56</v>
      </c>
      <c r="J407" s="10"/>
      <c r="K407" s="10"/>
      <c r="L407" s="10"/>
      <c r="M407" s="10"/>
      <c r="N407" s="7" t="s">
        <v>18</v>
      </c>
      <c r="O407" s="10"/>
    </row>
    <row r="408">
      <c r="A408" s="6">
        <v>45705.0</v>
      </c>
      <c r="B408" s="10"/>
      <c r="C408" s="7">
        <v>240715.0</v>
      </c>
      <c r="D408" s="7" t="s">
        <v>92</v>
      </c>
      <c r="E408" s="6">
        <v>45689.0</v>
      </c>
      <c r="F408" s="52">
        <f t="shared" si="3"/>
        <v>0</v>
      </c>
      <c r="G408" s="6">
        <v>45695.0</v>
      </c>
      <c r="H408" s="52">
        <f t="shared" si="4"/>
        <v>0</v>
      </c>
      <c r="I408" s="7" t="s">
        <v>57</v>
      </c>
      <c r="J408" s="10"/>
      <c r="K408" s="10"/>
      <c r="L408" s="10"/>
      <c r="M408" s="10"/>
      <c r="N408" s="7" t="s">
        <v>18</v>
      </c>
      <c r="O408" s="10"/>
    </row>
    <row r="409">
      <c r="A409" s="6">
        <v>45705.0</v>
      </c>
      <c r="B409" s="10"/>
      <c r="C409" s="7">
        <v>154012.0</v>
      </c>
      <c r="D409" s="7" t="s">
        <v>93</v>
      </c>
      <c r="E409" s="6">
        <v>44896.0</v>
      </c>
      <c r="F409" s="52">
        <f t="shared" si="3"/>
        <v>26</v>
      </c>
      <c r="G409" s="9">
        <v>44910.0</v>
      </c>
      <c r="H409" s="52">
        <f t="shared" si="4"/>
        <v>26</v>
      </c>
      <c r="I409" s="7" t="s">
        <v>57</v>
      </c>
      <c r="J409" s="10"/>
      <c r="K409" s="10"/>
      <c r="L409" s="10"/>
      <c r="M409" s="10"/>
      <c r="N409" s="7" t="s">
        <v>18</v>
      </c>
      <c r="O409" s="10"/>
    </row>
    <row r="410">
      <c r="A410" s="6">
        <v>45705.0</v>
      </c>
      <c r="B410" s="10"/>
      <c r="C410" s="7">
        <v>211311.0</v>
      </c>
      <c r="D410" s="7" t="s">
        <v>93</v>
      </c>
      <c r="E410" s="6">
        <v>45017.0</v>
      </c>
      <c r="F410" s="52">
        <f t="shared" si="3"/>
        <v>22</v>
      </c>
      <c r="G410" s="6">
        <v>45401.0</v>
      </c>
      <c r="H410" s="52">
        <f t="shared" si="4"/>
        <v>9</v>
      </c>
      <c r="I410" s="7" t="s">
        <v>56</v>
      </c>
      <c r="J410" s="10"/>
      <c r="K410" s="10"/>
      <c r="L410" s="10"/>
      <c r="M410" s="10"/>
      <c r="N410" s="7" t="s">
        <v>18</v>
      </c>
      <c r="O410" s="10"/>
    </row>
    <row r="411">
      <c r="A411" s="76">
        <v>45694.0</v>
      </c>
      <c r="B411" s="6">
        <v>45706.0</v>
      </c>
      <c r="C411" s="7">
        <v>239665.0</v>
      </c>
      <c r="D411" s="7" t="s">
        <v>93</v>
      </c>
      <c r="E411" s="6">
        <v>45505.0</v>
      </c>
      <c r="F411" s="52">
        <f t="shared" si="3"/>
        <v>6</v>
      </c>
      <c r="G411" s="6">
        <v>45673.0</v>
      </c>
      <c r="H411" s="52">
        <f t="shared" si="4"/>
        <v>1</v>
      </c>
      <c r="I411" s="7" t="s">
        <v>60</v>
      </c>
      <c r="J411" s="10"/>
      <c r="K411" s="7" t="s">
        <v>229</v>
      </c>
      <c r="L411" s="7" t="s">
        <v>46</v>
      </c>
      <c r="M411" s="6">
        <v>45706.0</v>
      </c>
      <c r="N411" s="7" t="s">
        <v>16</v>
      </c>
      <c r="O411" s="7" t="s">
        <v>230</v>
      </c>
    </row>
    <row r="412">
      <c r="A412" s="6">
        <v>45705.0</v>
      </c>
      <c r="B412" s="10"/>
      <c r="C412" s="7">
        <v>87156.0</v>
      </c>
      <c r="D412" s="7" t="s">
        <v>93</v>
      </c>
      <c r="E412" s="6">
        <v>44228.0</v>
      </c>
      <c r="F412" s="52">
        <f t="shared" si="3"/>
        <v>48</v>
      </c>
      <c r="G412" s="6">
        <v>44328.0</v>
      </c>
      <c r="H412" s="52">
        <f t="shared" si="4"/>
        <v>45</v>
      </c>
      <c r="I412" s="7" t="s">
        <v>44</v>
      </c>
      <c r="J412" s="10"/>
      <c r="K412" s="10"/>
      <c r="L412" s="10"/>
      <c r="M412" s="10"/>
      <c r="N412" s="7" t="s">
        <v>18</v>
      </c>
      <c r="O412" s="10"/>
    </row>
    <row r="413">
      <c r="A413" s="6">
        <v>45705.0</v>
      </c>
      <c r="B413" s="10"/>
      <c r="C413" s="7">
        <v>109704.0</v>
      </c>
      <c r="D413" s="7" t="s">
        <v>93</v>
      </c>
      <c r="E413" s="6">
        <v>44501.0</v>
      </c>
      <c r="F413" s="52">
        <f t="shared" si="3"/>
        <v>39</v>
      </c>
      <c r="G413" s="6">
        <v>44531.0</v>
      </c>
      <c r="H413" s="52">
        <f t="shared" si="4"/>
        <v>38</v>
      </c>
      <c r="I413" s="7" t="s">
        <v>44</v>
      </c>
      <c r="J413" s="10"/>
      <c r="K413" s="10"/>
      <c r="L413" s="10"/>
      <c r="M413" s="10"/>
      <c r="N413" s="7" t="s">
        <v>18</v>
      </c>
      <c r="O413" s="10"/>
    </row>
    <row r="414">
      <c r="A414" s="6">
        <v>45705.0</v>
      </c>
      <c r="B414" s="10"/>
      <c r="C414" s="7">
        <v>126053.0</v>
      </c>
      <c r="D414" s="7" t="s">
        <v>93</v>
      </c>
      <c r="E414" s="6">
        <v>44652.0</v>
      </c>
      <c r="F414" s="52">
        <f t="shared" si="3"/>
        <v>34</v>
      </c>
      <c r="G414" s="6">
        <v>44678.0</v>
      </c>
      <c r="H414" s="52">
        <f t="shared" si="4"/>
        <v>33</v>
      </c>
      <c r="I414" s="7" t="s">
        <v>57</v>
      </c>
      <c r="J414" s="10"/>
      <c r="K414" s="10"/>
      <c r="L414" s="10"/>
      <c r="M414" s="10"/>
      <c r="N414" s="7" t="s">
        <v>18</v>
      </c>
      <c r="O414" s="10"/>
    </row>
    <row r="415">
      <c r="A415" s="6">
        <v>45705.0</v>
      </c>
      <c r="B415" s="10"/>
      <c r="C415" s="7">
        <v>182614.0</v>
      </c>
      <c r="D415" s="7" t="s">
        <v>93</v>
      </c>
      <c r="E415" s="6">
        <v>44197.0</v>
      </c>
      <c r="F415" s="52">
        <f t="shared" si="3"/>
        <v>49</v>
      </c>
      <c r="G415" s="6">
        <v>45155.0</v>
      </c>
      <c r="H415" s="52">
        <f t="shared" si="4"/>
        <v>18</v>
      </c>
      <c r="I415" s="7" t="s">
        <v>44</v>
      </c>
      <c r="J415" s="10"/>
      <c r="K415" s="10"/>
      <c r="L415" s="10"/>
      <c r="M415" s="10"/>
      <c r="N415" s="7" t="s">
        <v>18</v>
      </c>
      <c r="O415" s="10"/>
    </row>
    <row r="416">
      <c r="A416" s="6">
        <v>45705.0</v>
      </c>
      <c r="B416" s="10"/>
      <c r="C416" s="7">
        <v>211951.0</v>
      </c>
      <c r="D416" s="7" t="s">
        <v>93</v>
      </c>
      <c r="E416" s="6">
        <v>45352.0</v>
      </c>
      <c r="F416" s="52">
        <f t="shared" si="3"/>
        <v>11</v>
      </c>
      <c r="G416" s="6">
        <v>45407.0</v>
      </c>
      <c r="H416" s="52">
        <f t="shared" si="4"/>
        <v>9</v>
      </c>
      <c r="I416" s="7" t="s">
        <v>44</v>
      </c>
      <c r="J416" s="10"/>
      <c r="K416" s="10"/>
      <c r="L416" s="10"/>
      <c r="M416" s="10"/>
      <c r="N416" s="7" t="s">
        <v>18</v>
      </c>
      <c r="O416" s="10"/>
    </row>
    <row r="417">
      <c r="A417" s="6">
        <v>45705.0</v>
      </c>
      <c r="B417" s="10"/>
      <c r="C417" s="7">
        <v>223677.0</v>
      </c>
      <c r="D417" s="7" t="s">
        <v>93</v>
      </c>
      <c r="E417" s="6">
        <v>45474.0</v>
      </c>
      <c r="F417" s="52">
        <f t="shared" si="3"/>
        <v>7</v>
      </c>
      <c r="G417" s="6">
        <v>45506.0</v>
      </c>
      <c r="H417" s="52">
        <f t="shared" si="4"/>
        <v>6</v>
      </c>
      <c r="I417" s="7" t="s">
        <v>56</v>
      </c>
      <c r="J417" s="10"/>
      <c r="K417" s="10"/>
      <c r="L417" s="10"/>
      <c r="M417" s="10"/>
      <c r="N417" s="7" t="s">
        <v>18</v>
      </c>
      <c r="O417" s="10"/>
    </row>
    <row r="418">
      <c r="A418" s="6">
        <v>45705.0</v>
      </c>
      <c r="B418" s="10"/>
      <c r="C418" s="7">
        <v>231222.0</v>
      </c>
      <c r="D418" s="7" t="s">
        <v>93</v>
      </c>
      <c r="E418" s="6">
        <v>45505.0</v>
      </c>
      <c r="F418" s="52">
        <f t="shared" si="3"/>
        <v>6</v>
      </c>
      <c r="G418" s="9">
        <v>45581.0</v>
      </c>
      <c r="H418" s="52">
        <f t="shared" si="4"/>
        <v>4</v>
      </c>
      <c r="I418" s="7" t="s">
        <v>60</v>
      </c>
      <c r="J418" s="10"/>
      <c r="K418" s="10"/>
      <c r="L418" s="10"/>
      <c r="M418" s="10"/>
      <c r="N418" s="7" t="s">
        <v>18</v>
      </c>
      <c r="O418" s="10"/>
    </row>
    <row r="419">
      <c r="A419" s="6">
        <v>45705.0</v>
      </c>
      <c r="B419" s="10"/>
      <c r="C419" s="7">
        <v>235300.0</v>
      </c>
      <c r="D419" s="7" t="s">
        <v>93</v>
      </c>
      <c r="E419" s="6">
        <v>45566.0</v>
      </c>
      <c r="F419" s="52">
        <f t="shared" si="3"/>
        <v>4</v>
      </c>
      <c r="G419" s="9">
        <v>45625.0</v>
      </c>
      <c r="H419" s="52">
        <f t="shared" si="4"/>
        <v>2</v>
      </c>
      <c r="I419" s="7" t="s">
        <v>56</v>
      </c>
      <c r="J419" s="10"/>
      <c r="K419" s="10"/>
      <c r="L419" s="10"/>
      <c r="M419" s="10"/>
      <c r="N419" s="7" t="s">
        <v>18</v>
      </c>
      <c r="O419" s="10"/>
    </row>
    <row r="420">
      <c r="A420" s="6">
        <v>45705.0</v>
      </c>
      <c r="B420" s="10"/>
      <c r="C420" s="7">
        <v>239391.0</v>
      </c>
      <c r="D420" s="7" t="s">
        <v>93</v>
      </c>
      <c r="E420" s="6">
        <v>45658.0</v>
      </c>
      <c r="F420" s="52">
        <f t="shared" si="3"/>
        <v>1</v>
      </c>
      <c r="G420" s="6">
        <v>45671.0</v>
      </c>
      <c r="H420" s="52">
        <f t="shared" si="4"/>
        <v>1</v>
      </c>
      <c r="I420" s="7" t="s">
        <v>56</v>
      </c>
      <c r="J420" s="10"/>
      <c r="K420" s="10"/>
      <c r="L420" s="10"/>
      <c r="M420" s="10"/>
      <c r="N420" s="7" t="s">
        <v>18</v>
      </c>
      <c r="O420" s="10"/>
    </row>
    <row r="421">
      <c r="A421" s="6">
        <v>45705.0</v>
      </c>
      <c r="B421" s="10"/>
      <c r="C421" s="7">
        <v>241388.0</v>
      </c>
      <c r="D421" s="7" t="s">
        <v>93</v>
      </c>
      <c r="E421" s="6">
        <v>45474.0</v>
      </c>
      <c r="F421" s="52">
        <f t="shared" si="3"/>
        <v>7</v>
      </c>
      <c r="G421" s="6">
        <v>45688.0</v>
      </c>
      <c r="H421" s="52">
        <f t="shared" si="4"/>
        <v>0</v>
      </c>
      <c r="I421" s="7" t="s">
        <v>56</v>
      </c>
      <c r="J421" s="10"/>
      <c r="K421" s="10"/>
      <c r="L421" s="10"/>
      <c r="M421" s="10"/>
      <c r="N421" s="7" t="s">
        <v>18</v>
      </c>
      <c r="O421" s="10"/>
    </row>
    <row r="422">
      <c r="A422" s="6">
        <v>45705.0</v>
      </c>
      <c r="B422" s="10"/>
      <c r="C422" s="7">
        <v>50723.0</v>
      </c>
      <c r="D422" s="7" t="s">
        <v>169</v>
      </c>
      <c r="E422" s="6">
        <v>43952.0</v>
      </c>
      <c r="F422" s="52">
        <f t="shared" si="3"/>
        <v>57</v>
      </c>
      <c r="G422" s="6">
        <v>43992.0</v>
      </c>
      <c r="H422" s="52">
        <f t="shared" si="4"/>
        <v>56</v>
      </c>
      <c r="I422" s="7" t="s">
        <v>60</v>
      </c>
      <c r="J422" s="10"/>
      <c r="K422" s="10"/>
      <c r="L422" s="10"/>
      <c r="M422" s="10"/>
      <c r="N422" s="7" t="s">
        <v>18</v>
      </c>
      <c r="O422" s="10"/>
    </row>
    <row r="423">
      <c r="A423" s="6">
        <v>45705.0</v>
      </c>
      <c r="B423" s="10"/>
      <c r="C423" s="7">
        <v>220523.0</v>
      </c>
      <c r="D423" s="7" t="s">
        <v>94</v>
      </c>
      <c r="E423" s="6">
        <v>45383.0</v>
      </c>
      <c r="F423" s="52">
        <f t="shared" si="3"/>
        <v>10</v>
      </c>
      <c r="G423" s="6">
        <v>45496.0</v>
      </c>
      <c r="H423" s="52">
        <f t="shared" si="4"/>
        <v>6</v>
      </c>
      <c r="I423" s="7" t="s">
        <v>56</v>
      </c>
      <c r="J423" s="10"/>
      <c r="K423" s="10"/>
      <c r="L423" s="10"/>
      <c r="M423" s="10"/>
      <c r="N423" s="7" t="s">
        <v>18</v>
      </c>
      <c r="O423" s="10"/>
    </row>
    <row r="424">
      <c r="A424" s="6">
        <v>45705.0</v>
      </c>
      <c r="B424" s="10"/>
      <c r="C424" s="7">
        <v>233534.0</v>
      </c>
      <c r="D424" s="7" t="s">
        <v>94</v>
      </c>
      <c r="E424" s="6">
        <v>45566.0</v>
      </c>
      <c r="F424" s="52">
        <f t="shared" si="3"/>
        <v>4</v>
      </c>
      <c r="G424" s="9">
        <v>45608.0</v>
      </c>
      <c r="H424" s="52">
        <f t="shared" si="4"/>
        <v>3</v>
      </c>
      <c r="I424" s="7" t="s">
        <v>44</v>
      </c>
      <c r="J424" s="10"/>
      <c r="K424" s="10"/>
      <c r="L424" s="10"/>
      <c r="M424" s="10"/>
      <c r="N424" s="7" t="s">
        <v>18</v>
      </c>
      <c r="O424" s="10"/>
    </row>
    <row r="425">
      <c r="A425" s="6">
        <v>45705.0</v>
      </c>
      <c r="B425" s="10"/>
      <c r="C425" s="7">
        <v>228126.0</v>
      </c>
      <c r="D425" s="7" t="s">
        <v>95</v>
      </c>
      <c r="E425" s="6">
        <v>45444.0</v>
      </c>
      <c r="F425" s="52">
        <f t="shared" si="3"/>
        <v>8</v>
      </c>
      <c r="G425" s="6">
        <v>45552.0</v>
      </c>
      <c r="H425" s="52">
        <f t="shared" si="4"/>
        <v>5</v>
      </c>
      <c r="I425" s="7" t="s">
        <v>44</v>
      </c>
      <c r="J425" s="10"/>
      <c r="K425" s="10"/>
      <c r="L425" s="10"/>
      <c r="M425" s="10"/>
      <c r="N425" s="7" t="s">
        <v>18</v>
      </c>
      <c r="O425" s="10"/>
    </row>
    <row r="426">
      <c r="A426" s="6">
        <v>45705.0</v>
      </c>
      <c r="B426" s="10"/>
      <c r="C426" s="7">
        <v>156708.0</v>
      </c>
      <c r="D426" s="7" t="s">
        <v>95</v>
      </c>
      <c r="E426" s="6">
        <v>45231.0</v>
      </c>
      <c r="F426" s="52">
        <f t="shared" si="3"/>
        <v>15</v>
      </c>
      <c r="G426" s="6">
        <v>45268.0</v>
      </c>
      <c r="H426" s="52">
        <f t="shared" si="4"/>
        <v>14</v>
      </c>
      <c r="I426" s="7" t="s">
        <v>60</v>
      </c>
      <c r="J426" s="10"/>
      <c r="K426" s="10"/>
      <c r="L426" s="10"/>
      <c r="M426" s="10"/>
      <c r="N426" s="7" t="s">
        <v>18</v>
      </c>
      <c r="O426" s="10"/>
    </row>
    <row r="427">
      <c r="A427" s="6">
        <v>45705.0</v>
      </c>
      <c r="B427" s="10"/>
      <c r="C427" s="7">
        <v>225745.0</v>
      </c>
      <c r="D427" s="7" t="s">
        <v>95</v>
      </c>
      <c r="E427" s="6">
        <v>45505.0</v>
      </c>
      <c r="F427" s="52">
        <f t="shared" si="3"/>
        <v>6</v>
      </c>
      <c r="G427" s="6">
        <v>45526.0</v>
      </c>
      <c r="H427" s="52">
        <f t="shared" si="4"/>
        <v>5</v>
      </c>
      <c r="I427" s="7" t="s">
        <v>60</v>
      </c>
      <c r="J427" s="10"/>
      <c r="K427" s="10"/>
      <c r="L427" s="10"/>
      <c r="M427" s="10"/>
      <c r="N427" s="7" t="s">
        <v>18</v>
      </c>
      <c r="O427" s="10"/>
    </row>
    <row r="428">
      <c r="A428" s="6">
        <v>45705.0</v>
      </c>
      <c r="B428" s="10"/>
      <c r="C428" s="7">
        <v>82683.0</v>
      </c>
      <c r="D428" s="7" t="s">
        <v>95</v>
      </c>
      <c r="E428" s="6">
        <v>44256.0</v>
      </c>
      <c r="F428" s="52">
        <f t="shared" si="3"/>
        <v>47</v>
      </c>
      <c r="G428" s="6">
        <v>44294.0</v>
      </c>
      <c r="H428" s="52">
        <f t="shared" si="4"/>
        <v>46</v>
      </c>
      <c r="I428" s="7" t="s">
        <v>117</v>
      </c>
      <c r="J428" s="10"/>
      <c r="K428" s="10"/>
      <c r="L428" s="10"/>
      <c r="M428" s="10"/>
      <c r="N428" s="7" t="s">
        <v>18</v>
      </c>
      <c r="O428" s="10"/>
    </row>
    <row r="429">
      <c r="A429" s="6">
        <v>45705.0</v>
      </c>
      <c r="B429" s="10"/>
      <c r="C429" s="7">
        <v>223523.0</v>
      </c>
      <c r="D429" s="7" t="s">
        <v>95</v>
      </c>
      <c r="E429" s="6">
        <v>45474.0</v>
      </c>
      <c r="F429" s="52">
        <f t="shared" si="3"/>
        <v>7</v>
      </c>
      <c r="G429" s="6">
        <v>45505.0</v>
      </c>
      <c r="H429" s="52">
        <f t="shared" si="4"/>
        <v>6</v>
      </c>
      <c r="I429" s="7" t="s">
        <v>56</v>
      </c>
      <c r="J429" s="10"/>
      <c r="K429" s="10"/>
      <c r="L429" s="10"/>
      <c r="M429" s="10"/>
      <c r="N429" s="7" t="s">
        <v>18</v>
      </c>
      <c r="O429" s="10"/>
    </row>
    <row r="430">
      <c r="A430" s="6">
        <v>45705.0</v>
      </c>
      <c r="B430" s="10"/>
      <c r="C430" s="7">
        <v>225633.0</v>
      </c>
      <c r="D430" s="7" t="s">
        <v>95</v>
      </c>
      <c r="E430" s="6">
        <v>45474.0</v>
      </c>
      <c r="F430" s="52">
        <f t="shared" si="3"/>
        <v>7</v>
      </c>
      <c r="G430" s="6">
        <v>45526.0</v>
      </c>
      <c r="H430" s="52">
        <f t="shared" si="4"/>
        <v>5</v>
      </c>
      <c r="I430" s="7" t="s">
        <v>56</v>
      </c>
      <c r="J430" s="10"/>
      <c r="K430" s="10"/>
      <c r="L430" s="10"/>
      <c r="M430" s="10"/>
      <c r="N430" s="7" t="s">
        <v>18</v>
      </c>
      <c r="O430" s="10"/>
    </row>
    <row r="431">
      <c r="A431" s="6">
        <v>45705.0</v>
      </c>
      <c r="B431" s="10"/>
      <c r="C431" s="7">
        <v>235858.0</v>
      </c>
      <c r="D431" s="7" t="s">
        <v>95</v>
      </c>
      <c r="E431" s="6">
        <v>45597.0</v>
      </c>
      <c r="F431" s="52">
        <f t="shared" si="3"/>
        <v>3</v>
      </c>
      <c r="G431" s="9">
        <v>45625.0</v>
      </c>
      <c r="H431" s="52">
        <f t="shared" si="4"/>
        <v>2</v>
      </c>
      <c r="I431" s="7" t="s">
        <v>56</v>
      </c>
      <c r="J431" s="10"/>
      <c r="K431" s="10"/>
      <c r="L431" s="10"/>
      <c r="M431" s="10"/>
      <c r="N431" s="7" t="s">
        <v>18</v>
      </c>
      <c r="O431" s="10"/>
    </row>
    <row r="432">
      <c r="A432" s="6">
        <v>45705.0</v>
      </c>
      <c r="B432" s="10"/>
      <c r="C432" s="7">
        <v>239173.0</v>
      </c>
      <c r="D432" s="7" t="s">
        <v>95</v>
      </c>
      <c r="E432" s="6">
        <v>45627.0</v>
      </c>
      <c r="F432" s="52">
        <f t="shared" si="3"/>
        <v>2</v>
      </c>
      <c r="G432" s="6">
        <v>45670.0</v>
      </c>
      <c r="H432" s="52">
        <f t="shared" si="4"/>
        <v>1</v>
      </c>
      <c r="I432" s="7" t="s">
        <v>57</v>
      </c>
      <c r="J432" s="10"/>
      <c r="K432" s="10"/>
      <c r="L432" s="10"/>
      <c r="M432" s="10"/>
      <c r="N432" s="7" t="s">
        <v>18</v>
      </c>
      <c r="O432" s="10"/>
    </row>
    <row r="433">
      <c r="A433" s="6">
        <v>45705.0</v>
      </c>
      <c r="B433" s="10"/>
      <c r="C433" s="7">
        <v>241849.0</v>
      </c>
      <c r="D433" s="7" t="s">
        <v>95</v>
      </c>
      <c r="E433" s="6">
        <v>45505.0</v>
      </c>
      <c r="F433" s="52">
        <f t="shared" si="3"/>
        <v>6</v>
      </c>
      <c r="G433" s="6">
        <v>45695.0</v>
      </c>
      <c r="H433" s="52">
        <f t="shared" si="4"/>
        <v>0</v>
      </c>
      <c r="I433" s="7" t="s">
        <v>48</v>
      </c>
      <c r="J433" s="10"/>
      <c r="K433" s="10"/>
      <c r="L433" s="10"/>
      <c r="M433" s="10"/>
      <c r="N433" s="7" t="s">
        <v>18</v>
      </c>
      <c r="O433" s="10"/>
    </row>
    <row r="434">
      <c r="A434" s="6">
        <v>45705.0</v>
      </c>
      <c r="B434" s="10"/>
      <c r="C434" s="7">
        <v>61087.0</v>
      </c>
      <c r="D434" s="7" t="s">
        <v>96</v>
      </c>
      <c r="E434" s="6">
        <v>43770.0</v>
      </c>
      <c r="F434" s="52">
        <f t="shared" si="3"/>
        <v>63</v>
      </c>
      <c r="G434" s="6">
        <v>44057.0</v>
      </c>
      <c r="H434" s="52">
        <f t="shared" si="4"/>
        <v>54</v>
      </c>
      <c r="I434" s="7" t="s">
        <v>72</v>
      </c>
      <c r="J434" s="10"/>
      <c r="K434" s="10"/>
      <c r="L434" s="10"/>
      <c r="M434" s="10"/>
      <c r="N434" s="7" t="s">
        <v>18</v>
      </c>
      <c r="O434" s="10"/>
    </row>
    <row r="435">
      <c r="A435" s="6">
        <v>45705.0</v>
      </c>
      <c r="B435" s="10"/>
      <c r="C435" s="7">
        <v>223726.0</v>
      </c>
      <c r="D435" s="7" t="s">
        <v>96</v>
      </c>
      <c r="E435" s="6">
        <v>45474.0</v>
      </c>
      <c r="F435" s="52">
        <f t="shared" si="3"/>
        <v>7</v>
      </c>
      <c r="G435" s="6">
        <v>45510.0</v>
      </c>
      <c r="H435" s="52">
        <f t="shared" si="4"/>
        <v>6</v>
      </c>
      <c r="I435" s="7" t="s">
        <v>56</v>
      </c>
      <c r="J435" s="10"/>
      <c r="K435" s="10"/>
      <c r="L435" s="10"/>
      <c r="M435" s="10"/>
      <c r="N435" s="7" t="s">
        <v>18</v>
      </c>
      <c r="O435" s="10"/>
    </row>
    <row r="436">
      <c r="A436" s="6">
        <v>45705.0</v>
      </c>
      <c r="B436" s="10"/>
      <c r="C436" s="7">
        <v>236849.0</v>
      </c>
      <c r="D436" s="7" t="s">
        <v>96</v>
      </c>
      <c r="E436" s="6">
        <v>45627.0</v>
      </c>
      <c r="F436" s="52">
        <f t="shared" si="3"/>
        <v>2</v>
      </c>
      <c r="G436" s="9">
        <v>45644.0</v>
      </c>
      <c r="H436" s="52">
        <f t="shared" si="4"/>
        <v>2</v>
      </c>
      <c r="I436" s="7" t="s">
        <v>60</v>
      </c>
      <c r="J436" s="10"/>
      <c r="K436" s="10"/>
      <c r="L436" s="10"/>
      <c r="M436" s="10"/>
      <c r="N436" s="7" t="s">
        <v>18</v>
      </c>
      <c r="O436" s="10"/>
    </row>
    <row r="437">
      <c r="A437" s="6">
        <v>45705.0</v>
      </c>
      <c r="B437" s="10"/>
      <c r="C437" s="7">
        <v>229739.0</v>
      </c>
      <c r="D437" s="7" t="s">
        <v>96</v>
      </c>
      <c r="E437" s="6">
        <v>45536.0</v>
      </c>
      <c r="F437" s="52">
        <f t="shared" si="3"/>
        <v>5</v>
      </c>
      <c r="G437" s="9">
        <v>45576.0</v>
      </c>
      <c r="H437" s="52">
        <f t="shared" si="4"/>
        <v>4</v>
      </c>
      <c r="I437" s="7" t="s">
        <v>60</v>
      </c>
      <c r="J437" s="10"/>
      <c r="K437" s="10"/>
      <c r="L437" s="10"/>
      <c r="M437" s="10"/>
      <c r="N437" s="7" t="s">
        <v>18</v>
      </c>
      <c r="O437" s="10"/>
    </row>
    <row r="438">
      <c r="A438" s="6">
        <v>45705.0</v>
      </c>
      <c r="B438" s="10"/>
      <c r="C438" s="7">
        <v>101351.0</v>
      </c>
      <c r="D438" s="7" t="s">
        <v>96</v>
      </c>
      <c r="E438" s="6">
        <v>43952.0</v>
      </c>
      <c r="F438" s="52">
        <f t="shared" si="3"/>
        <v>57</v>
      </c>
      <c r="G438" s="6">
        <v>44467.0</v>
      </c>
      <c r="H438" s="52">
        <f t="shared" si="4"/>
        <v>40</v>
      </c>
      <c r="I438" s="7" t="s">
        <v>56</v>
      </c>
      <c r="J438" s="10"/>
      <c r="K438" s="10"/>
      <c r="L438" s="10"/>
      <c r="M438" s="10"/>
      <c r="N438" s="7" t="s">
        <v>18</v>
      </c>
      <c r="O438" s="10"/>
    </row>
    <row r="439">
      <c r="A439" s="6">
        <v>45705.0</v>
      </c>
      <c r="B439" s="10"/>
      <c r="C439" s="7">
        <v>238008.0</v>
      </c>
      <c r="D439" s="7" t="s">
        <v>96</v>
      </c>
      <c r="E439" s="6">
        <v>45627.0</v>
      </c>
      <c r="F439" s="52">
        <f t="shared" si="3"/>
        <v>2</v>
      </c>
      <c r="G439" s="6">
        <v>45659.0</v>
      </c>
      <c r="H439" s="52">
        <f t="shared" si="4"/>
        <v>1</v>
      </c>
      <c r="I439" s="7" t="s">
        <v>44</v>
      </c>
      <c r="J439" s="10"/>
      <c r="K439" s="10"/>
      <c r="L439" s="10"/>
      <c r="M439" s="10"/>
      <c r="N439" s="7" t="s">
        <v>18</v>
      </c>
      <c r="O439" s="10"/>
    </row>
    <row r="440">
      <c r="A440" s="6">
        <v>45705.0</v>
      </c>
      <c r="B440" s="10"/>
      <c r="C440" s="7">
        <v>227181.0</v>
      </c>
      <c r="D440" s="7" t="s">
        <v>96</v>
      </c>
      <c r="E440" s="6">
        <v>45413.0</v>
      </c>
      <c r="F440" s="52">
        <f t="shared" si="3"/>
        <v>9</v>
      </c>
      <c r="G440" s="6">
        <v>45544.0</v>
      </c>
      <c r="H440" s="52">
        <f t="shared" si="4"/>
        <v>5</v>
      </c>
      <c r="I440" s="7" t="s">
        <v>56</v>
      </c>
      <c r="J440" s="10"/>
      <c r="K440" s="10"/>
      <c r="L440" s="10"/>
      <c r="M440" s="10"/>
      <c r="N440" s="7" t="s">
        <v>18</v>
      </c>
      <c r="O440" s="10"/>
    </row>
    <row r="441">
      <c r="A441" s="6">
        <v>45705.0</v>
      </c>
      <c r="B441" s="10"/>
      <c r="C441" s="7">
        <v>179606.0</v>
      </c>
      <c r="D441" s="7" t="s">
        <v>96</v>
      </c>
      <c r="E441" s="6">
        <v>45078.0</v>
      </c>
      <c r="F441" s="52">
        <f t="shared" si="3"/>
        <v>20</v>
      </c>
      <c r="G441" s="6">
        <v>45150.0</v>
      </c>
      <c r="H441" s="52">
        <f t="shared" si="4"/>
        <v>18</v>
      </c>
      <c r="I441" s="7" t="s">
        <v>60</v>
      </c>
      <c r="J441" s="10"/>
      <c r="K441" s="10"/>
      <c r="L441" s="10"/>
      <c r="M441" s="10"/>
      <c r="N441" s="7" t="s">
        <v>18</v>
      </c>
      <c r="O441" s="10"/>
    </row>
    <row r="442">
      <c r="A442" s="6">
        <v>45705.0</v>
      </c>
      <c r="B442" s="10"/>
      <c r="C442" s="7">
        <v>226134.0</v>
      </c>
      <c r="D442" s="7" t="s">
        <v>96</v>
      </c>
      <c r="E442" s="6">
        <v>45474.0</v>
      </c>
      <c r="F442" s="52">
        <f t="shared" si="3"/>
        <v>7</v>
      </c>
      <c r="G442" s="6">
        <v>45531.0</v>
      </c>
      <c r="H442" s="52">
        <f t="shared" si="4"/>
        <v>5</v>
      </c>
      <c r="I442" s="7" t="s">
        <v>60</v>
      </c>
      <c r="J442" s="10"/>
      <c r="K442" s="10"/>
      <c r="L442" s="10"/>
      <c r="M442" s="10"/>
      <c r="N442" s="7" t="s">
        <v>18</v>
      </c>
      <c r="O442" s="10"/>
    </row>
    <row r="443">
      <c r="A443" s="6">
        <v>45705.0</v>
      </c>
      <c r="B443" s="10"/>
      <c r="C443" s="7">
        <v>228829.0</v>
      </c>
      <c r="D443" s="7" t="s">
        <v>96</v>
      </c>
      <c r="E443" s="6">
        <v>45536.0</v>
      </c>
      <c r="F443" s="52">
        <f t="shared" si="3"/>
        <v>5</v>
      </c>
      <c r="G443" s="6">
        <v>45559.0</v>
      </c>
      <c r="H443" s="52">
        <f t="shared" si="4"/>
        <v>4</v>
      </c>
      <c r="I443" s="7" t="s">
        <v>44</v>
      </c>
      <c r="J443" s="10"/>
      <c r="K443" s="10"/>
      <c r="L443" s="10"/>
      <c r="M443" s="10"/>
      <c r="N443" s="7" t="s">
        <v>18</v>
      </c>
      <c r="O443" s="10"/>
    </row>
    <row r="444">
      <c r="A444" s="6">
        <v>45705.0</v>
      </c>
      <c r="B444" s="10"/>
      <c r="C444" s="7">
        <v>227928.0</v>
      </c>
      <c r="D444" s="7" t="s">
        <v>96</v>
      </c>
      <c r="E444" s="6">
        <v>45505.0</v>
      </c>
      <c r="F444" s="52">
        <f t="shared" si="3"/>
        <v>6</v>
      </c>
      <c r="G444" s="6">
        <v>45572.0</v>
      </c>
      <c r="H444" s="52">
        <f t="shared" si="4"/>
        <v>4</v>
      </c>
      <c r="I444" s="7" t="s">
        <v>56</v>
      </c>
      <c r="J444" s="10"/>
      <c r="K444" s="10"/>
      <c r="L444" s="10"/>
      <c r="M444" s="10"/>
      <c r="N444" s="7" t="s">
        <v>18</v>
      </c>
      <c r="O444" s="10"/>
    </row>
    <row r="445">
      <c r="A445" s="6">
        <v>45705.0</v>
      </c>
      <c r="B445" s="10"/>
      <c r="C445" s="7">
        <v>235520.0</v>
      </c>
      <c r="D445" s="7" t="s">
        <v>96</v>
      </c>
      <c r="E445" s="6">
        <v>45597.0</v>
      </c>
      <c r="F445" s="52">
        <f t="shared" si="3"/>
        <v>3</v>
      </c>
      <c r="G445" s="9">
        <v>45623.0</v>
      </c>
      <c r="H445" s="52">
        <f t="shared" si="4"/>
        <v>2</v>
      </c>
      <c r="I445" s="7" t="s">
        <v>56</v>
      </c>
      <c r="J445" s="10"/>
      <c r="K445" s="10"/>
      <c r="L445" s="10"/>
      <c r="M445" s="10"/>
      <c r="N445" s="7" t="s">
        <v>18</v>
      </c>
      <c r="O445" s="10"/>
    </row>
    <row r="446">
      <c r="A446" s="6">
        <v>45705.0</v>
      </c>
      <c r="B446" s="10"/>
      <c r="C446" s="7">
        <v>214029.0</v>
      </c>
      <c r="D446" s="7" t="s">
        <v>96</v>
      </c>
      <c r="E446" s="6">
        <v>45383.0</v>
      </c>
      <c r="F446" s="52">
        <f t="shared" si="3"/>
        <v>10</v>
      </c>
      <c r="G446" s="6">
        <v>45429.0</v>
      </c>
      <c r="H446" s="52">
        <f t="shared" si="4"/>
        <v>9</v>
      </c>
      <c r="I446" s="7" t="s">
        <v>56</v>
      </c>
      <c r="J446" s="10"/>
      <c r="K446" s="10"/>
      <c r="L446" s="10"/>
      <c r="M446" s="10"/>
      <c r="N446" s="7" t="s">
        <v>18</v>
      </c>
      <c r="O446" s="10"/>
    </row>
    <row r="447">
      <c r="A447" s="6">
        <v>45705.0</v>
      </c>
      <c r="B447" s="10"/>
      <c r="C447" s="7">
        <v>221292.0</v>
      </c>
      <c r="D447" s="7" t="s">
        <v>96</v>
      </c>
      <c r="E447" s="6">
        <v>45474.0</v>
      </c>
      <c r="F447" s="52">
        <f t="shared" si="3"/>
        <v>7</v>
      </c>
      <c r="G447" s="6">
        <v>45489.0</v>
      </c>
      <c r="H447" s="52">
        <f t="shared" si="4"/>
        <v>7</v>
      </c>
      <c r="I447" s="7" t="s">
        <v>56</v>
      </c>
      <c r="J447" s="10"/>
      <c r="K447" s="10"/>
      <c r="L447" s="10"/>
      <c r="M447" s="10"/>
      <c r="N447" s="7" t="s">
        <v>18</v>
      </c>
      <c r="O447" s="10"/>
    </row>
    <row r="448">
      <c r="A448" s="6">
        <v>45705.0</v>
      </c>
      <c r="B448" s="10"/>
      <c r="C448" s="7">
        <v>236704.0</v>
      </c>
      <c r="D448" s="7" t="s">
        <v>96</v>
      </c>
      <c r="E448" s="6">
        <v>45566.0</v>
      </c>
      <c r="F448" s="52">
        <f t="shared" si="3"/>
        <v>4</v>
      </c>
      <c r="G448" s="9">
        <v>45642.0</v>
      </c>
      <c r="H448" s="52">
        <f t="shared" si="4"/>
        <v>2</v>
      </c>
      <c r="I448" s="7" t="s">
        <v>48</v>
      </c>
      <c r="J448" s="10"/>
      <c r="K448" s="10"/>
      <c r="L448" s="10"/>
      <c r="M448" s="10"/>
      <c r="N448" s="7" t="s">
        <v>18</v>
      </c>
      <c r="O448" s="10"/>
    </row>
    <row r="449">
      <c r="A449" s="6">
        <v>45705.0</v>
      </c>
      <c r="B449" s="10"/>
      <c r="C449" s="7">
        <v>240050.0</v>
      </c>
      <c r="D449" s="7" t="s">
        <v>96</v>
      </c>
      <c r="E449" s="6">
        <v>45566.0</v>
      </c>
      <c r="F449" s="52">
        <f t="shared" si="3"/>
        <v>4</v>
      </c>
      <c r="G449" s="6">
        <v>45677.0</v>
      </c>
      <c r="H449" s="52">
        <f t="shared" si="4"/>
        <v>0</v>
      </c>
      <c r="I449" s="7" t="s">
        <v>69</v>
      </c>
      <c r="J449" s="10"/>
      <c r="K449" s="10"/>
      <c r="L449" s="10"/>
      <c r="M449" s="10"/>
      <c r="N449" s="7" t="s">
        <v>18</v>
      </c>
      <c r="O449" s="10"/>
    </row>
    <row r="450">
      <c r="A450" s="6">
        <v>45705.0</v>
      </c>
      <c r="B450" s="10"/>
      <c r="C450" s="7">
        <v>240549.0</v>
      </c>
      <c r="D450" s="7" t="s">
        <v>96</v>
      </c>
      <c r="E450" s="6">
        <v>45627.0</v>
      </c>
      <c r="F450" s="52">
        <f t="shared" si="3"/>
        <v>2</v>
      </c>
      <c r="G450" s="6">
        <v>45685.0</v>
      </c>
      <c r="H450" s="52">
        <f t="shared" si="4"/>
        <v>0</v>
      </c>
      <c r="I450" s="7" t="s">
        <v>44</v>
      </c>
      <c r="J450" s="10"/>
      <c r="K450" s="10"/>
      <c r="L450" s="10"/>
      <c r="M450" s="10"/>
      <c r="N450" s="7" t="s">
        <v>18</v>
      </c>
      <c r="O450" s="10"/>
    </row>
    <row r="451">
      <c r="A451" s="6">
        <v>45705.0</v>
      </c>
      <c r="B451" s="10"/>
      <c r="C451" s="7">
        <v>242679.0</v>
      </c>
      <c r="D451" s="7" t="s">
        <v>96</v>
      </c>
      <c r="E451" s="6">
        <v>45597.0</v>
      </c>
      <c r="F451" s="52">
        <f t="shared" si="3"/>
        <v>3</v>
      </c>
      <c r="G451" s="6">
        <v>45333.0</v>
      </c>
      <c r="H451" s="52">
        <f t="shared" si="4"/>
        <v>12</v>
      </c>
      <c r="I451" s="7" t="s">
        <v>41</v>
      </c>
      <c r="J451" s="10"/>
      <c r="K451" s="10"/>
      <c r="L451" s="10"/>
      <c r="M451" s="10"/>
      <c r="N451" s="7" t="s">
        <v>18</v>
      </c>
      <c r="O451" s="10"/>
    </row>
    <row r="452">
      <c r="A452" s="6">
        <v>45705.0</v>
      </c>
      <c r="B452" s="10"/>
      <c r="C452" s="7">
        <v>74091.0</v>
      </c>
      <c r="D452" s="7" t="s">
        <v>98</v>
      </c>
      <c r="E452" s="6">
        <v>43586.0</v>
      </c>
      <c r="F452" s="52">
        <f t="shared" si="3"/>
        <v>69</v>
      </c>
      <c r="G452" s="6">
        <v>44197.0</v>
      </c>
      <c r="H452" s="52">
        <f t="shared" si="4"/>
        <v>49</v>
      </c>
      <c r="I452" s="7" t="s">
        <v>60</v>
      </c>
      <c r="J452" s="10"/>
      <c r="K452" s="10"/>
      <c r="L452" s="10"/>
      <c r="M452" s="10"/>
      <c r="N452" s="7" t="s">
        <v>18</v>
      </c>
      <c r="O452" s="10"/>
    </row>
    <row r="453">
      <c r="A453" s="6">
        <v>45705.0</v>
      </c>
      <c r="B453" s="10"/>
      <c r="C453" s="7">
        <v>207424.0</v>
      </c>
      <c r="D453" s="7" t="s">
        <v>142</v>
      </c>
      <c r="E453" s="6">
        <v>45352.0</v>
      </c>
      <c r="F453" s="52">
        <f t="shared" si="3"/>
        <v>11</v>
      </c>
      <c r="G453" s="6">
        <v>45372.0</v>
      </c>
      <c r="H453" s="52">
        <f t="shared" si="4"/>
        <v>10</v>
      </c>
      <c r="I453" s="7" t="s">
        <v>44</v>
      </c>
      <c r="J453" s="10"/>
      <c r="K453" s="10"/>
      <c r="L453" s="10"/>
      <c r="M453" s="10"/>
      <c r="N453" s="7" t="s">
        <v>18</v>
      </c>
      <c r="O453" s="10"/>
    </row>
    <row r="454">
      <c r="A454" s="6">
        <v>45705.0</v>
      </c>
      <c r="B454" s="10"/>
      <c r="C454" s="7">
        <v>240196.0</v>
      </c>
      <c r="D454" s="7" t="s">
        <v>142</v>
      </c>
      <c r="E454" s="6">
        <v>45566.0</v>
      </c>
      <c r="F454" s="52">
        <f t="shared" si="3"/>
        <v>4</v>
      </c>
      <c r="G454" s="6">
        <v>45679.0</v>
      </c>
      <c r="H454" s="52">
        <f t="shared" si="4"/>
        <v>0</v>
      </c>
      <c r="I454" s="7" t="s">
        <v>69</v>
      </c>
      <c r="J454" s="10"/>
      <c r="K454" s="10"/>
      <c r="L454" s="10"/>
      <c r="M454" s="10"/>
      <c r="N454" s="7" t="s">
        <v>18</v>
      </c>
      <c r="O454" s="10"/>
    </row>
    <row r="455">
      <c r="A455" s="6">
        <v>45705.0</v>
      </c>
      <c r="B455" s="10"/>
      <c r="C455" s="7">
        <v>229592.0</v>
      </c>
      <c r="D455" s="7" t="s">
        <v>142</v>
      </c>
      <c r="E455" s="6">
        <v>45413.0</v>
      </c>
      <c r="F455" s="52">
        <f t="shared" si="3"/>
        <v>9</v>
      </c>
      <c r="G455" s="6">
        <v>45566.0</v>
      </c>
      <c r="H455" s="52">
        <f t="shared" si="4"/>
        <v>4</v>
      </c>
      <c r="I455" s="7" t="s">
        <v>44</v>
      </c>
      <c r="J455" s="10"/>
      <c r="K455" s="10"/>
      <c r="L455" s="10"/>
      <c r="M455" s="10"/>
      <c r="N455" s="7" t="s">
        <v>18</v>
      </c>
      <c r="O455" s="10"/>
    </row>
    <row r="456">
      <c r="A456" s="6">
        <v>45705.0</v>
      </c>
      <c r="B456" s="10"/>
      <c r="C456" s="7">
        <v>230573.0</v>
      </c>
      <c r="D456" s="7" t="s">
        <v>142</v>
      </c>
      <c r="E456" s="6">
        <v>45505.0</v>
      </c>
      <c r="F456" s="52">
        <f t="shared" si="3"/>
        <v>6</v>
      </c>
      <c r="G456" s="6">
        <v>45574.0</v>
      </c>
      <c r="H456" s="52">
        <f t="shared" si="4"/>
        <v>4</v>
      </c>
      <c r="I456" s="7" t="s">
        <v>44</v>
      </c>
      <c r="J456" s="10"/>
      <c r="K456" s="10"/>
      <c r="L456" s="10"/>
      <c r="M456" s="10"/>
      <c r="N456" s="7" t="s">
        <v>18</v>
      </c>
      <c r="O456" s="10"/>
    </row>
    <row r="457">
      <c r="A457" s="6">
        <v>45705.0</v>
      </c>
      <c r="B457" s="10"/>
      <c r="C457" s="7">
        <v>234478.0</v>
      </c>
      <c r="D457" s="7" t="s">
        <v>142</v>
      </c>
      <c r="E457" s="6">
        <v>45566.0</v>
      </c>
      <c r="F457" s="52">
        <f t="shared" si="3"/>
        <v>4</v>
      </c>
      <c r="G457" s="9">
        <v>45618.0</v>
      </c>
      <c r="H457" s="52">
        <f t="shared" si="4"/>
        <v>2</v>
      </c>
      <c r="I457" s="7" t="s">
        <v>44</v>
      </c>
      <c r="J457" s="10"/>
      <c r="K457" s="10"/>
      <c r="L457" s="10"/>
      <c r="M457" s="10"/>
      <c r="N457" s="7" t="s">
        <v>18</v>
      </c>
      <c r="O457" s="10"/>
    </row>
    <row r="458">
      <c r="A458" s="6">
        <v>45705.0</v>
      </c>
      <c r="B458" s="10"/>
      <c r="C458" s="7">
        <v>239946.0</v>
      </c>
      <c r="D458" s="7" t="s">
        <v>142</v>
      </c>
      <c r="E458" s="6">
        <v>45597.0</v>
      </c>
      <c r="F458" s="52">
        <f t="shared" si="3"/>
        <v>3</v>
      </c>
      <c r="G458" s="6">
        <v>45678.0</v>
      </c>
      <c r="H458" s="52">
        <f t="shared" si="4"/>
        <v>0</v>
      </c>
      <c r="I458" s="7" t="s">
        <v>44</v>
      </c>
      <c r="J458" s="10"/>
      <c r="K458" s="10"/>
      <c r="L458" s="10"/>
      <c r="M458" s="10"/>
      <c r="N458" s="7" t="s">
        <v>18</v>
      </c>
      <c r="O458" s="10"/>
    </row>
    <row r="459">
      <c r="A459" s="6">
        <v>45705.0</v>
      </c>
      <c r="B459" s="10"/>
      <c r="C459" s="7">
        <v>203593.0</v>
      </c>
      <c r="D459" s="7" t="s">
        <v>142</v>
      </c>
      <c r="E459" s="6">
        <v>45231.0</v>
      </c>
      <c r="F459" s="52">
        <f t="shared" si="3"/>
        <v>15</v>
      </c>
      <c r="G459" s="6">
        <v>45345.0</v>
      </c>
      <c r="H459" s="52">
        <f t="shared" si="4"/>
        <v>11</v>
      </c>
      <c r="I459" s="7" t="s">
        <v>56</v>
      </c>
      <c r="J459" s="10"/>
      <c r="K459" s="10"/>
      <c r="L459" s="10"/>
      <c r="M459" s="10"/>
      <c r="N459" s="7" t="s">
        <v>18</v>
      </c>
      <c r="O459" s="10"/>
    </row>
    <row r="460">
      <c r="A460" s="6">
        <v>45705.0</v>
      </c>
      <c r="B460" s="10"/>
      <c r="C460" s="7">
        <v>219025.0</v>
      </c>
      <c r="D460" s="7" t="s">
        <v>142</v>
      </c>
      <c r="E460" s="6">
        <v>45352.0</v>
      </c>
      <c r="F460" s="52">
        <f t="shared" si="3"/>
        <v>11</v>
      </c>
      <c r="G460" s="6">
        <v>45467.0</v>
      </c>
      <c r="H460" s="52">
        <f t="shared" si="4"/>
        <v>7</v>
      </c>
      <c r="I460" s="7" t="s">
        <v>56</v>
      </c>
      <c r="J460" s="10"/>
      <c r="K460" s="10"/>
      <c r="L460" s="10"/>
      <c r="M460" s="10"/>
      <c r="N460" s="7" t="s">
        <v>18</v>
      </c>
      <c r="O460" s="10"/>
    </row>
    <row r="461">
      <c r="A461" s="6">
        <v>45705.0</v>
      </c>
      <c r="B461" s="10"/>
      <c r="C461" s="7">
        <v>231296.0</v>
      </c>
      <c r="D461" s="7" t="s">
        <v>142</v>
      </c>
      <c r="E461" s="6">
        <v>45536.0</v>
      </c>
      <c r="F461" s="52">
        <f t="shared" si="3"/>
        <v>5</v>
      </c>
      <c r="G461" s="9">
        <v>45581.0</v>
      </c>
      <c r="H461" s="52">
        <f t="shared" si="4"/>
        <v>4</v>
      </c>
      <c r="I461" s="7" t="s">
        <v>56</v>
      </c>
      <c r="J461" s="10"/>
      <c r="K461" s="10"/>
      <c r="L461" s="10"/>
      <c r="M461" s="10"/>
      <c r="N461" s="7" t="s">
        <v>18</v>
      </c>
      <c r="O461" s="10"/>
    </row>
    <row r="462">
      <c r="A462" s="6">
        <v>45705.0</v>
      </c>
      <c r="B462" s="10"/>
      <c r="C462" s="7">
        <v>237426.0</v>
      </c>
      <c r="D462" s="7" t="s">
        <v>142</v>
      </c>
      <c r="E462" s="6">
        <v>45383.0</v>
      </c>
      <c r="F462" s="52">
        <f t="shared" si="3"/>
        <v>10</v>
      </c>
      <c r="G462" s="9">
        <v>45643.0</v>
      </c>
      <c r="H462" s="52">
        <f t="shared" si="4"/>
        <v>2</v>
      </c>
      <c r="I462" s="7" t="s">
        <v>56</v>
      </c>
      <c r="J462" s="10"/>
      <c r="K462" s="10"/>
      <c r="L462" s="10"/>
      <c r="M462" s="10"/>
      <c r="N462" s="7" t="s">
        <v>18</v>
      </c>
      <c r="O462" s="10"/>
    </row>
    <row r="463">
      <c r="A463" s="6">
        <v>45705.0</v>
      </c>
      <c r="B463" s="10"/>
      <c r="C463" s="7">
        <v>238755.0</v>
      </c>
      <c r="D463" s="7" t="s">
        <v>142</v>
      </c>
      <c r="E463" s="6">
        <v>45658.0</v>
      </c>
      <c r="F463" s="52">
        <f t="shared" si="3"/>
        <v>1</v>
      </c>
      <c r="G463" s="6">
        <v>45665.0</v>
      </c>
      <c r="H463" s="52">
        <f t="shared" si="4"/>
        <v>1</v>
      </c>
      <c r="I463" s="7" t="s">
        <v>44</v>
      </c>
      <c r="J463" s="10"/>
      <c r="K463" s="10"/>
      <c r="L463" s="10"/>
      <c r="M463" s="10"/>
      <c r="N463" s="7" t="s">
        <v>18</v>
      </c>
      <c r="O463" s="10"/>
    </row>
    <row r="464">
      <c r="A464" s="6">
        <v>45705.0</v>
      </c>
      <c r="B464" s="10"/>
      <c r="C464" s="7">
        <v>239914.0</v>
      </c>
      <c r="D464" s="7" t="s">
        <v>142</v>
      </c>
      <c r="E464" s="6">
        <v>45627.0</v>
      </c>
      <c r="F464" s="52">
        <f t="shared" si="3"/>
        <v>2</v>
      </c>
      <c r="G464" s="6">
        <v>45674.0</v>
      </c>
      <c r="H464" s="52">
        <f t="shared" si="4"/>
        <v>1</v>
      </c>
      <c r="I464" s="7" t="s">
        <v>44</v>
      </c>
      <c r="J464" s="10"/>
      <c r="K464" s="10"/>
      <c r="L464" s="10"/>
      <c r="M464" s="10"/>
      <c r="N464" s="7" t="s">
        <v>18</v>
      </c>
      <c r="O464" s="10"/>
    </row>
    <row r="465">
      <c r="A465" s="6">
        <v>45705.0</v>
      </c>
      <c r="B465" s="10"/>
      <c r="C465" s="7">
        <v>240844.0</v>
      </c>
      <c r="D465" s="7" t="s">
        <v>142</v>
      </c>
      <c r="E465" s="6">
        <v>45658.0</v>
      </c>
      <c r="F465" s="52">
        <f t="shared" si="3"/>
        <v>1</v>
      </c>
      <c r="G465" s="6">
        <v>45684.0</v>
      </c>
      <c r="H465" s="52">
        <f t="shared" si="4"/>
        <v>0</v>
      </c>
      <c r="I465" s="7" t="s">
        <v>44</v>
      </c>
      <c r="J465" s="10"/>
      <c r="K465" s="10"/>
      <c r="L465" s="10"/>
      <c r="M465" s="10"/>
      <c r="N465" s="7" t="s">
        <v>18</v>
      </c>
      <c r="O465" s="10"/>
    </row>
    <row r="466">
      <c r="A466" s="6">
        <v>45705.0</v>
      </c>
      <c r="B466" s="10"/>
      <c r="C466" s="7">
        <v>242168.0</v>
      </c>
      <c r="D466" s="7" t="s">
        <v>142</v>
      </c>
      <c r="E466" s="6">
        <v>45658.0</v>
      </c>
      <c r="F466" s="52">
        <f t="shared" si="3"/>
        <v>1</v>
      </c>
      <c r="G466" s="6">
        <v>45694.0</v>
      </c>
      <c r="H466" s="52">
        <f t="shared" si="4"/>
        <v>0</v>
      </c>
      <c r="I466" s="7" t="s">
        <v>41</v>
      </c>
      <c r="J466" s="10"/>
      <c r="K466" s="10"/>
      <c r="L466" s="10"/>
      <c r="M466" s="10"/>
      <c r="N466" s="7" t="s">
        <v>18</v>
      </c>
      <c r="O466" s="10"/>
    </row>
    <row r="467">
      <c r="A467" s="6">
        <v>45705.0</v>
      </c>
      <c r="B467" s="10"/>
      <c r="C467" s="7">
        <v>216716.0</v>
      </c>
      <c r="D467" s="7" t="s">
        <v>100</v>
      </c>
      <c r="E467" s="6">
        <v>45200.0</v>
      </c>
      <c r="F467" s="52">
        <f t="shared" si="3"/>
        <v>16</v>
      </c>
      <c r="G467" s="6">
        <v>45446.0</v>
      </c>
      <c r="H467" s="52">
        <f t="shared" si="4"/>
        <v>8</v>
      </c>
      <c r="I467" s="7" t="s">
        <v>56</v>
      </c>
      <c r="J467" s="10"/>
      <c r="K467" s="10"/>
      <c r="L467" s="10"/>
      <c r="M467" s="10"/>
      <c r="N467" s="7" t="s">
        <v>18</v>
      </c>
      <c r="O467" s="10"/>
    </row>
    <row r="468">
      <c r="A468" s="6">
        <v>45705.0</v>
      </c>
      <c r="B468" s="10"/>
      <c r="C468" s="7">
        <v>195718.0</v>
      </c>
      <c r="D468" s="7" t="s">
        <v>100</v>
      </c>
      <c r="E468" s="6">
        <v>45078.0</v>
      </c>
      <c r="F468" s="52">
        <f t="shared" si="3"/>
        <v>20</v>
      </c>
      <c r="G468" s="9">
        <v>45272.0</v>
      </c>
      <c r="H468" s="52">
        <f t="shared" si="4"/>
        <v>14</v>
      </c>
      <c r="I468" s="7" t="s">
        <v>56</v>
      </c>
      <c r="J468" s="10"/>
      <c r="K468" s="10"/>
      <c r="L468" s="10"/>
      <c r="M468" s="10"/>
      <c r="N468" s="7" t="s">
        <v>18</v>
      </c>
      <c r="O468" s="10"/>
    </row>
    <row r="469">
      <c r="A469" s="6">
        <v>45705.0</v>
      </c>
      <c r="B469" s="10"/>
      <c r="C469" s="7">
        <v>215595.0</v>
      </c>
      <c r="D469" s="7" t="s">
        <v>100</v>
      </c>
      <c r="E469" s="6">
        <v>45413.0</v>
      </c>
      <c r="F469" s="52">
        <f t="shared" si="3"/>
        <v>9</v>
      </c>
      <c r="G469" s="6">
        <v>45435.0</v>
      </c>
      <c r="H469" s="52">
        <f t="shared" si="4"/>
        <v>8</v>
      </c>
      <c r="I469" s="7" t="s">
        <v>41</v>
      </c>
      <c r="J469" s="10"/>
      <c r="K469" s="10"/>
      <c r="L469" s="10"/>
      <c r="M469" s="10"/>
      <c r="N469" s="7" t="s">
        <v>18</v>
      </c>
      <c r="O469" s="10"/>
    </row>
    <row r="470">
      <c r="A470" s="6">
        <v>45705.0</v>
      </c>
      <c r="B470" s="10"/>
      <c r="C470" s="7">
        <v>219285.0</v>
      </c>
      <c r="D470" s="7" t="s">
        <v>100</v>
      </c>
      <c r="E470" s="6">
        <v>45444.0</v>
      </c>
      <c r="F470" s="52">
        <f t="shared" si="3"/>
        <v>8</v>
      </c>
      <c r="G470" s="6">
        <v>45470.0</v>
      </c>
      <c r="H470" s="52">
        <f t="shared" si="4"/>
        <v>7</v>
      </c>
      <c r="I470" s="7" t="s">
        <v>44</v>
      </c>
      <c r="J470" s="10"/>
      <c r="K470" s="10"/>
      <c r="L470" s="10"/>
      <c r="M470" s="10"/>
      <c r="N470" s="7" t="s">
        <v>18</v>
      </c>
      <c r="O470" s="10"/>
    </row>
    <row r="471">
      <c r="A471" s="6">
        <v>45705.0</v>
      </c>
      <c r="B471" s="10"/>
      <c r="C471" s="7">
        <v>225009.0</v>
      </c>
      <c r="D471" s="7" t="s">
        <v>100</v>
      </c>
      <c r="E471" s="6">
        <v>45444.0</v>
      </c>
      <c r="F471" s="52">
        <f t="shared" si="3"/>
        <v>8</v>
      </c>
      <c r="G471" s="6">
        <v>45519.0</v>
      </c>
      <c r="H471" s="52">
        <f t="shared" si="4"/>
        <v>6</v>
      </c>
      <c r="I471" s="7" t="s">
        <v>41</v>
      </c>
      <c r="J471" s="10"/>
      <c r="K471" s="10"/>
      <c r="L471" s="10"/>
      <c r="M471" s="10"/>
      <c r="N471" s="7" t="s">
        <v>18</v>
      </c>
      <c r="O471" s="10"/>
    </row>
    <row r="472">
      <c r="A472" s="6">
        <v>45705.0</v>
      </c>
      <c r="B472" s="10"/>
      <c r="C472" s="7">
        <v>229356.0</v>
      </c>
      <c r="D472" s="7" t="s">
        <v>100</v>
      </c>
      <c r="E472" s="6">
        <v>45536.0</v>
      </c>
      <c r="F472" s="52">
        <f t="shared" si="3"/>
        <v>5</v>
      </c>
      <c r="G472" s="6">
        <v>45565.0</v>
      </c>
      <c r="H472" s="52">
        <f t="shared" si="4"/>
        <v>4</v>
      </c>
      <c r="I472" s="7" t="s">
        <v>44</v>
      </c>
      <c r="J472" s="10"/>
      <c r="K472" s="10"/>
      <c r="L472" s="10"/>
      <c r="M472" s="10"/>
      <c r="N472" s="7" t="s">
        <v>18</v>
      </c>
      <c r="O472" s="10"/>
    </row>
    <row r="473">
      <c r="A473" s="6">
        <v>45705.0</v>
      </c>
      <c r="B473" s="10"/>
      <c r="C473" s="7">
        <v>231635.0</v>
      </c>
      <c r="D473" s="7" t="s">
        <v>100</v>
      </c>
      <c r="E473" s="6">
        <v>45566.0</v>
      </c>
      <c r="F473" s="52">
        <f t="shared" si="3"/>
        <v>4</v>
      </c>
      <c r="G473" s="9">
        <v>45589.0</v>
      </c>
      <c r="H473" s="52">
        <f t="shared" si="4"/>
        <v>3</v>
      </c>
      <c r="I473" s="7" t="s">
        <v>48</v>
      </c>
      <c r="J473" s="10"/>
      <c r="K473" s="10"/>
      <c r="L473" s="10"/>
      <c r="M473" s="10"/>
      <c r="N473" s="7" t="s">
        <v>18</v>
      </c>
      <c r="O473" s="10"/>
    </row>
    <row r="474">
      <c r="A474" s="6">
        <v>45705.0</v>
      </c>
      <c r="B474" s="10"/>
      <c r="C474" s="7">
        <v>234368.0</v>
      </c>
      <c r="D474" s="7" t="s">
        <v>100</v>
      </c>
      <c r="E474" s="6">
        <v>45597.0</v>
      </c>
      <c r="F474" s="52">
        <f t="shared" si="3"/>
        <v>3</v>
      </c>
      <c r="G474" s="9">
        <v>45615.0</v>
      </c>
      <c r="H474" s="52">
        <f t="shared" si="4"/>
        <v>2</v>
      </c>
      <c r="I474" s="7" t="s">
        <v>44</v>
      </c>
      <c r="J474" s="10"/>
      <c r="K474" s="10"/>
      <c r="L474" s="10"/>
      <c r="M474" s="10"/>
      <c r="N474" s="7" t="s">
        <v>18</v>
      </c>
      <c r="O474" s="10"/>
    </row>
    <row r="475">
      <c r="A475" s="6">
        <v>45705.0</v>
      </c>
      <c r="B475" s="10"/>
      <c r="C475" s="7">
        <v>237170.0</v>
      </c>
      <c r="D475" s="7" t="s">
        <v>100</v>
      </c>
      <c r="E475" s="6">
        <v>45566.0</v>
      </c>
      <c r="F475" s="52">
        <f t="shared" si="3"/>
        <v>4</v>
      </c>
      <c r="G475" s="9">
        <v>45639.0</v>
      </c>
      <c r="H475" s="52">
        <f t="shared" si="4"/>
        <v>2</v>
      </c>
      <c r="I475" s="7" t="s">
        <v>56</v>
      </c>
      <c r="J475" s="10"/>
      <c r="K475" s="10"/>
      <c r="L475" s="10"/>
      <c r="M475" s="10"/>
      <c r="N475" s="7" t="s">
        <v>18</v>
      </c>
      <c r="O475" s="10"/>
    </row>
    <row r="476">
      <c r="A476" s="6">
        <v>45705.0</v>
      </c>
      <c r="B476" s="10"/>
      <c r="C476" s="7">
        <v>239181.0</v>
      </c>
      <c r="D476" s="7" t="s">
        <v>100</v>
      </c>
      <c r="E476" s="6">
        <v>45566.0</v>
      </c>
      <c r="F476" s="52">
        <f t="shared" si="3"/>
        <v>4</v>
      </c>
      <c r="G476" s="6">
        <v>45672.0</v>
      </c>
      <c r="H476" s="52">
        <f t="shared" si="4"/>
        <v>1</v>
      </c>
      <c r="I476" s="7" t="s">
        <v>48</v>
      </c>
      <c r="J476" s="10"/>
      <c r="K476" s="10"/>
      <c r="L476" s="10"/>
      <c r="M476" s="10"/>
      <c r="N476" s="7" t="s">
        <v>18</v>
      </c>
      <c r="O476" s="10"/>
    </row>
    <row r="477">
      <c r="A477" s="6">
        <v>45705.0</v>
      </c>
      <c r="B477" s="10"/>
      <c r="C477" s="7">
        <v>241319.0</v>
      </c>
      <c r="D477" s="7" t="s">
        <v>100</v>
      </c>
      <c r="E477" s="6">
        <v>45536.0</v>
      </c>
      <c r="F477" s="52">
        <f t="shared" si="3"/>
        <v>5</v>
      </c>
      <c r="G477" s="6">
        <v>45688.0</v>
      </c>
      <c r="H477" s="52">
        <f t="shared" si="4"/>
        <v>0</v>
      </c>
      <c r="I477" s="7" t="s">
        <v>69</v>
      </c>
      <c r="J477" s="10"/>
      <c r="K477" s="10"/>
      <c r="L477" s="10"/>
      <c r="M477" s="10"/>
      <c r="N477" s="7" t="s">
        <v>18</v>
      </c>
      <c r="O477" s="10"/>
    </row>
    <row r="478">
      <c r="A478" s="6">
        <v>45705.0</v>
      </c>
      <c r="B478" s="10"/>
      <c r="C478" s="7">
        <v>242247.0</v>
      </c>
      <c r="D478" s="7" t="s">
        <v>100</v>
      </c>
      <c r="E478" s="6">
        <v>45658.0</v>
      </c>
      <c r="F478" s="52">
        <f t="shared" si="3"/>
        <v>1</v>
      </c>
      <c r="G478" s="6">
        <v>45333.0</v>
      </c>
      <c r="H478" s="52">
        <f t="shared" si="4"/>
        <v>12</v>
      </c>
      <c r="I478" s="7" t="s">
        <v>56</v>
      </c>
      <c r="J478" s="10"/>
      <c r="K478" s="10"/>
      <c r="L478" s="10"/>
      <c r="M478" s="10"/>
      <c r="N478" s="7" t="s">
        <v>18</v>
      </c>
      <c r="O478" s="10"/>
    </row>
    <row r="479">
      <c r="A479" s="6">
        <v>45705.0</v>
      </c>
      <c r="B479" s="10"/>
      <c r="C479" s="7">
        <v>209263.0</v>
      </c>
      <c r="D479" s="7" t="s">
        <v>102</v>
      </c>
      <c r="E479" s="6">
        <v>45261.0</v>
      </c>
      <c r="F479" s="52">
        <f t="shared" si="3"/>
        <v>14</v>
      </c>
      <c r="G479" s="6">
        <v>45387.0</v>
      </c>
      <c r="H479" s="52">
        <f t="shared" si="4"/>
        <v>10</v>
      </c>
      <c r="I479" s="7" t="s">
        <v>56</v>
      </c>
      <c r="J479" s="10"/>
      <c r="K479" s="10"/>
      <c r="L479" s="10"/>
      <c r="M479" s="10"/>
      <c r="N479" s="7" t="s">
        <v>18</v>
      </c>
      <c r="O479" s="10"/>
    </row>
    <row r="480">
      <c r="A480" s="6">
        <v>45705.0</v>
      </c>
      <c r="B480" s="6">
        <v>45706.0</v>
      </c>
      <c r="C480" s="7">
        <v>174484.0</v>
      </c>
      <c r="D480" s="7" t="s">
        <v>102</v>
      </c>
      <c r="E480" s="6">
        <v>44896.0</v>
      </c>
      <c r="F480" s="52">
        <f t="shared" si="3"/>
        <v>26</v>
      </c>
      <c r="G480" s="6">
        <v>45090.0</v>
      </c>
      <c r="H480" s="52">
        <f t="shared" si="4"/>
        <v>20</v>
      </c>
      <c r="I480" s="7" t="s">
        <v>60</v>
      </c>
      <c r="J480" s="7">
        <v>218.0</v>
      </c>
      <c r="K480" s="75">
        <v>11000.0</v>
      </c>
      <c r="L480" s="7" t="s">
        <v>66</v>
      </c>
      <c r="M480" s="6">
        <v>45706.0</v>
      </c>
      <c r="N480" s="7" t="s">
        <v>17</v>
      </c>
      <c r="O480" s="10"/>
    </row>
    <row r="481">
      <c r="A481" s="6">
        <v>45705.0</v>
      </c>
      <c r="B481" s="10"/>
      <c r="C481" s="7">
        <v>240875.0</v>
      </c>
      <c r="D481" s="7" t="s">
        <v>102</v>
      </c>
      <c r="E481" s="6">
        <v>45658.0</v>
      </c>
      <c r="F481" s="52">
        <f t="shared" si="3"/>
        <v>1</v>
      </c>
      <c r="G481" s="6">
        <v>45687.0</v>
      </c>
      <c r="H481" s="52">
        <f t="shared" si="4"/>
        <v>0</v>
      </c>
      <c r="I481" s="7" t="s">
        <v>48</v>
      </c>
      <c r="J481" s="10"/>
      <c r="K481" s="10"/>
      <c r="L481" s="10"/>
      <c r="M481" s="10"/>
      <c r="N481" s="7" t="s">
        <v>18</v>
      </c>
      <c r="O481" s="10"/>
    </row>
    <row r="482">
      <c r="A482" s="6">
        <v>45705.0</v>
      </c>
      <c r="B482" s="10"/>
      <c r="C482" s="7">
        <v>195967.0</v>
      </c>
      <c r="D482" s="7" t="s">
        <v>101</v>
      </c>
      <c r="E482" s="6">
        <v>45261.0</v>
      </c>
      <c r="F482" s="52">
        <f t="shared" si="3"/>
        <v>14</v>
      </c>
      <c r="G482" s="9">
        <v>45274.0</v>
      </c>
      <c r="H482" s="52">
        <f t="shared" si="4"/>
        <v>14</v>
      </c>
      <c r="I482" s="7" t="s">
        <v>56</v>
      </c>
      <c r="J482" s="10"/>
      <c r="K482" s="10"/>
      <c r="L482" s="10"/>
      <c r="M482" s="10"/>
      <c r="N482" s="7" t="s">
        <v>18</v>
      </c>
      <c r="O482" s="10"/>
    </row>
    <row r="483">
      <c r="A483" s="6">
        <v>45705.0</v>
      </c>
      <c r="B483" s="10"/>
      <c r="C483" s="7">
        <v>135788.0</v>
      </c>
      <c r="D483" s="7" t="s">
        <v>104</v>
      </c>
      <c r="E483" s="6">
        <v>44896.0</v>
      </c>
      <c r="F483" s="52">
        <f t="shared" si="3"/>
        <v>26</v>
      </c>
      <c r="G483" s="6">
        <v>44935.0</v>
      </c>
      <c r="H483" s="52">
        <f t="shared" si="4"/>
        <v>25</v>
      </c>
      <c r="I483" s="7" t="s">
        <v>60</v>
      </c>
      <c r="J483" s="10"/>
      <c r="K483" s="10"/>
      <c r="L483" s="10"/>
      <c r="M483" s="10"/>
      <c r="N483" s="7" t="s">
        <v>18</v>
      </c>
      <c r="O483" s="10"/>
    </row>
    <row r="484">
      <c r="A484" s="6">
        <v>45705.0</v>
      </c>
      <c r="B484" s="10"/>
      <c r="C484" s="7">
        <v>187603.0</v>
      </c>
      <c r="D484" s="7" t="s">
        <v>104</v>
      </c>
      <c r="E484" s="6">
        <v>45170.0</v>
      </c>
      <c r="F484" s="52">
        <f t="shared" si="3"/>
        <v>17</v>
      </c>
      <c r="G484" s="6">
        <v>45198.0</v>
      </c>
      <c r="H484" s="52">
        <f t="shared" si="4"/>
        <v>16</v>
      </c>
      <c r="I484" s="7" t="s">
        <v>60</v>
      </c>
      <c r="J484" s="10"/>
      <c r="K484" s="10"/>
      <c r="L484" s="10"/>
      <c r="M484" s="10"/>
      <c r="N484" s="7" t="s">
        <v>18</v>
      </c>
      <c r="O484" s="10"/>
    </row>
    <row r="485">
      <c r="A485" s="6">
        <v>45705.0</v>
      </c>
      <c r="B485" s="10"/>
      <c r="C485" s="7">
        <v>232624.0</v>
      </c>
      <c r="D485" s="7" t="s">
        <v>104</v>
      </c>
      <c r="E485" s="6">
        <v>45413.0</v>
      </c>
      <c r="F485" s="52">
        <f t="shared" si="3"/>
        <v>9</v>
      </c>
      <c r="G485" s="9">
        <v>45594.0</v>
      </c>
      <c r="H485" s="52">
        <f t="shared" si="4"/>
        <v>3</v>
      </c>
      <c r="I485" s="7" t="s">
        <v>69</v>
      </c>
      <c r="J485" s="10"/>
      <c r="K485" s="10"/>
      <c r="L485" s="10"/>
      <c r="M485" s="10"/>
      <c r="N485" s="7" t="s">
        <v>18</v>
      </c>
      <c r="O485" s="10"/>
    </row>
    <row r="486">
      <c r="A486" s="6">
        <v>45705.0</v>
      </c>
      <c r="B486" s="10"/>
      <c r="C486" s="7">
        <v>225073.0</v>
      </c>
      <c r="D486" s="7" t="s">
        <v>104</v>
      </c>
      <c r="E486" s="6">
        <v>45505.0</v>
      </c>
      <c r="F486" s="52">
        <f t="shared" si="3"/>
        <v>6</v>
      </c>
      <c r="G486" s="9">
        <v>45609.0</v>
      </c>
      <c r="H486" s="52">
        <f t="shared" si="4"/>
        <v>3</v>
      </c>
      <c r="I486" s="7" t="s">
        <v>89</v>
      </c>
      <c r="J486" s="10"/>
      <c r="K486" s="10"/>
      <c r="L486" s="10"/>
      <c r="M486" s="10"/>
      <c r="N486" s="7" t="s">
        <v>18</v>
      </c>
      <c r="O486" s="10"/>
    </row>
    <row r="487">
      <c r="A487" s="6">
        <v>45705.0</v>
      </c>
      <c r="B487" s="10"/>
      <c r="C487" s="7">
        <v>191287.0</v>
      </c>
      <c r="D487" s="7" t="s">
        <v>104</v>
      </c>
      <c r="E487" s="6">
        <v>45170.0</v>
      </c>
      <c r="F487" s="52">
        <f t="shared" si="3"/>
        <v>17</v>
      </c>
      <c r="G487" s="6">
        <v>45236.0</v>
      </c>
      <c r="H487" s="52">
        <f t="shared" si="4"/>
        <v>15</v>
      </c>
      <c r="I487" s="7" t="s">
        <v>130</v>
      </c>
      <c r="J487" s="10"/>
      <c r="K487" s="10"/>
      <c r="L487" s="10"/>
      <c r="M487" s="10"/>
      <c r="N487" s="7" t="s">
        <v>18</v>
      </c>
      <c r="O487" s="10"/>
    </row>
    <row r="488">
      <c r="A488" s="6">
        <v>45705.0</v>
      </c>
      <c r="B488" s="10"/>
      <c r="C488" s="7">
        <v>235998.0</v>
      </c>
      <c r="D488" s="7" t="s">
        <v>104</v>
      </c>
      <c r="E488" s="6">
        <v>45597.0</v>
      </c>
      <c r="F488" s="52">
        <f t="shared" si="3"/>
        <v>3</v>
      </c>
      <c r="G488" s="6">
        <v>45629.0</v>
      </c>
      <c r="H488" s="52">
        <f t="shared" si="4"/>
        <v>2</v>
      </c>
      <c r="I488" s="7" t="s">
        <v>56</v>
      </c>
      <c r="J488" s="10"/>
      <c r="K488" s="10"/>
      <c r="L488" s="10"/>
      <c r="M488" s="10"/>
      <c r="N488" s="7" t="s">
        <v>18</v>
      </c>
      <c r="O488" s="10"/>
    </row>
    <row r="489">
      <c r="A489" s="6">
        <v>45705.0</v>
      </c>
      <c r="B489" s="10"/>
      <c r="C489" s="7">
        <v>240907.0</v>
      </c>
      <c r="D489" s="7" t="s">
        <v>104</v>
      </c>
      <c r="E489" s="6">
        <v>45658.0</v>
      </c>
      <c r="F489" s="52">
        <f t="shared" si="3"/>
        <v>1</v>
      </c>
      <c r="G489" s="6">
        <v>45686.0</v>
      </c>
      <c r="H489" s="52">
        <f t="shared" si="4"/>
        <v>0</v>
      </c>
      <c r="I489" s="7" t="s">
        <v>56</v>
      </c>
      <c r="J489" s="10"/>
      <c r="K489" s="10"/>
      <c r="L489" s="10"/>
      <c r="M489" s="10"/>
      <c r="N489" s="7" t="s">
        <v>18</v>
      </c>
      <c r="O489" s="10"/>
    </row>
    <row r="490">
      <c r="A490" s="6">
        <v>45705.0</v>
      </c>
      <c r="B490" s="10"/>
      <c r="C490" s="7">
        <v>225572.0</v>
      </c>
      <c r="D490" s="7" t="s">
        <v>105</v>
      </c>
      <c r="E490" s="6">
        <v>45474.0</v>
      </c>
      <c r="F490" s="52">
        <f t="shared" si="3"/>
        <v>7</v>
      </c>
      <c r="G490" s="6">
        <v>45555.0</v>
      </c>
      <c r="H490" s="52">
        <f t="shared" si="4"/>
        <v>4</v>
      </c>
      <c r="I490" s="7" t="s">
        <v>44</v>
      </c>
      <c r="J490" s="10"/>
      <c r="K490" s="10"/>
      <c r="L490" s="10"/>
      <c r="M490" s="10"/>
      <c r="N490" s="7" t="s">
        <v>18</v>
      </c>
      <c r="O490" s="10"/>
    </row>
    <row r="491">
      <c r="A491" s="6">
        <v>45705.0</v>
      </c>
      <c r="B491" s="10"/>
      <c r="C491" s="7">
        <v>224561.0</v>
      </c>
      <c r="D491" s="7" t="s">
        <v>105</v>
      </c>
      <c r="E491" s="6">
        <v>45474.0</v>
      </c>
      <c r="F491" s="52">
        <f t="shared" si="3"/>
        <v>7</v>
      </c>
      <c r="G491" s="6">
        <v>45518.0</v>
      </c>
      <c r="H491" s="52">
        <f t="shared" si="4"/>
        <v>6</v>
      </c>
      <c r="I491" s="7" t="s">
        <v>44</v>
      </c>
      <c r="J491" s="10"/>
      <c r="K491" s="10"/>
      <c r="L491" s="10"/>
      <c r="M491" s="10"/>
      <c r="N491" s="7" t="s">
        <v>18</v>
      </c>
      <c r="O491" s="10"/>
    </row>
    <row r="492">
      <c r="A492" s="6">
        <v>45705.0</v>
      </c>
      <c r="B492" s="10"/>
      <c r="C492" s="7">
        <v>210465.0</v>
      </c>
      <c r="D492" s="7" t="s">
        <v>105</v>
      </c>
      <c r="E492" s="6">
        <v>45383.0</v>
      </c>
      <c r="F492" s="52">
        <f t="shared" si="3"/>
        <v>10</v>
      </c>
      <c r="G492" s="6">
        <v>45405.0</v>
      </c>
      <c r="H492" s="52">
        <f t="shared" si="4"/>
        <v>9</v>
      </c>
      <c r="I492" s="7" t="s">
        <v>56</v>
      </c>
      <c r="J492" s="10"/>
      <c r="K492" s="10"/>
      <c r="L492" s="10"/>
      <c r="M492" s="10"/>
      <c r="N492" s="7" t="s">
        <v>18</v>
      </c>
      <c r="O492" s="10"/>
    </row>
    <row r="493">
      <c r="A493" s="6">
        <v>45705.0</v>
      </c>
      <c r="B493" s="10"/>
      <c r="C493" s="7">
        <v>222510.0</v>
      </c>
      <c r="D493" s="7" t="s">
        <v>105</v>
      </c>
      <c r="E493" s="6">
        <v>45444.0</v>
      </c>
      <c r="F493" s="52">
        <f t="shared" si="3"/>
        <v>8</v>
      </c>
      <c r="G493" s="6">
        <v>45497.0</v>
      </c>
      <c r="H493" s="52">
        <f t="shared" si="4"/>
        <v>6</v>
      </c>
      <c r="I493" s="7" t="s">
        <v>56</v>
      </c>
      <c r="J493" s="10"/>
      <c r="K493" s="10"/>
      <c r="L493" s="10"/>
      <c r="M493" s="10"/>
      <c r="N493" s="7" t="s">
        <v>18</v>
      </c>
      <c r="O493" s="10"/>
    </row>
    <row r="494">
      <c r="A494" s="6">
        <v>45705.0</v>
      </c>
      <c r="B494" s="10"/>
      <c r="C494" s="7">
        <v>221743.0</v>
      </c>
      <c r="D494" s="7" t="s">
        <v>106</v>
      </c>
      <c r="E494" s="6">
        <v>45413.0</v>
      </c>
      <c r="F494" s="52">
        <f t="shared" si="3"/>
        <v>9</v>
      </c>
      <c r="G494" s="6">
        <v>45489.0</v>
      </c>
      <c r="H494" s="52">
        <f t="shared" si="4"/>
        <v>7</v>
      </c>
      <c r="I494" s="7" t="s">
        <v>60</v>
      </c>
      <c r="J494" s="10"/>
      <c r="K494" s="10"/>
      <c r="L494" s="10"/>
      <c r="M494" s="10"/>
      <c r="N494" s="7" t="s">
        <v>18</v>
      </c>
      <c r="O494" s="10"/>
    </row>
    <row r="495">
      <c r="A495" s="6">
        <v>45705.0</v>
      </c>
      <c r="B495" s="10"/>
      <c r="C495" s="7">
        <v>230961.0</v>
      </c>
      <c r="D495" s="7" t="s">
        <v>106</v>
      </c>
      <c r="E495" s="6">
        <v>45566.0</v>
      </c>
      <c r="F495" s="52">
        <f t="shared" si="3"/>
        <v>4</v>
      </c>
      <c r="G495" s="9">
        <v>45579.0</v>
      </c>
      <c r="H495" s="52">
        <f t="shared" si="4"/>
        <v>4</v>
      </c>
      <c r="I495" s="7" t="s">
        <v>44</v>
      </c>
      <c r="J495" s="10"/>
      <c r="K495" s="10"/>
      <c r="L495" s="10"/>
      <c r="M495" s="10"/>
      <c r="N495" s="7" t="s">
        <v>18</v>
      </c>
      <c r="O495" s="10"/>
    </row>
    <row r="496">
      <c r="A496" s="6">
        <v>45705.0</v>
      </c>
      <c r="B496" s="6">
        <v>45705.0</v>
      </c>
      <c r="C496" s="7">
        <v>212448.0</v>
      </c>
      <c r="D496" s="7" t="s">
        <v>106</v>
      </c>
      <c r="E496" s="6">
        <v>45383.0</v>
      </c>
      <c r="F496" s="52">
        <f t="shared" si="3"/>
        <v>10</v>
      </c>
      <c r="G496" s="6">
        <v>45412.0</v>
      </c>
      <c r="H496" s="52">
        <f t="shared" si="4"/>
        <v>9</v>
      </c>
      <c r="I496" s="7" t="s">
        <v>56</v>
      </c>
      <c r="J496" s="7">
        <v>504.0</v>
      </c>
      <c r="K496" s="75">
        <v>8000.0</v>
      </c>
      <c r="L496" s="7" t="s">
        <v>66</v>
      </c>
      <c r="M496" s="6">
        <v>45705.0</v>
      </c>
      <c r="N496" s="7" t="s">
        <v>21</v>
      </c>
      <c r="O496" s="10"/>
    </row>
    <row r="497">
      <c r="A497" s="6">
        <v>45705.0</v>
      </c>
      <c r="B497" s="10"/>
      <c r="C497" s="7">
        <v>231358.0</v>
      </c>
      <c r="D497" s="7" t="s">
        <v>106</v>
      </c>
      <c r="E497" s="6">
        <v>45536.0</v>
      </c>
      <c r="F497" s="52">
        <f t="shared" si="3"/>
        <v>5</v>
      </c>
      <c r="G497" s="9">
        <v>45582.0</v>
      </c>
      <c r="H497" s="52">
        <f t="shared" si="4"/>
        <v>4</v>
      </c>
      <c r="I497" s="7" t="s">
        <v>56</v>
      </c>
      <c r="J497" s="10"/>
      <c r="K497" s="10"/>
      <c r="L497" s="10"/>
      <c r="M497" s="10"/>
      <c r="N497" s="7" t="s">
        <v>18</v>
      </c>
      <c r="O497" s="10"/>
    </row>
    <row r="498">
      <c r="A498" s="6">
        <v>45705.0</v>
      </c>
      <c r="B498" s="10"/>
      <c r="C498" s="7">
        <v>236921.0</v>
      </c>
      <c r="D498" s="7" t="s">
        <v>106</v>
      </c>
      <c r="E498" s="6">
        <v>45597.0</v>
      </c>
      <c r="F498" s="52">
        <f t="shared" si="3"/>
        <v>3</v>
      </c>
      <c r="G498" s="9">
        <v>45637.0</v>
      </c>
      <c r="H498" s="52">
        <f t="shared" si="4"/>
        <v>2</v>
      </c>
      <c r="I498" s="7" t="s">
        <v>70</v>
      </c>
      <c r="J498" s="10"/>
      <c r="K498" s="10"/>
      <c r="L498" s="10"/>
      <c r="M498" s="10"/>
      <c r="N498" s="7" t="s">
        <v>18</v>
      </c>
      <c r="O498" s="10"/>
    </row>
    <row r="499">
      <c r="A499" s="6">
        <v>45705.0</v>
      </c>
      <c r="B499" s="10"/>
      <c r="C499" s="7">
        <v>238541.0</v>
      </c>
      <c r="D499" s="7" t="s">
        <v>106</v>
      </c>
      <c r="E499" s="6">
        <v>45627.0</v>
      </c>
      <c r="F499" s="52">
        <f t="shared" si="3"/>
        <v>2</v>
      </c>
      <c r="G499" s="6">
        <v>45664.0</v>
      </c>
      <c r="H499" s="52">
        <f t="shared" si="4"/>
        <v>1</v>
      </c>
      <c r="I499" s="7" t="s">
        <v>56</v>
      </c>
      <c r="J499" s="10"/>
      <c r="K499" s="10"/>
      <c r="L499" s="10"/>
      <c r="M499" s="10"/>
      <c r="N499" s="7" t="s">
        <v>18</v>
      </c>
      <c r="O499" s="10"/>
    </row>
    <row r="500">
      <c r="A500" s="6">
        <v>45705.0</v>
      </c>
      <c r="B500" s="10"/>
      <c r="C500" s="7">
        <v>241689.0</v>
      </c>
      <c r="D500" s="7" t="s">
        <v>106</v>
      </c>
      <c r="E500" s="6">
        <v>45444.0</v>
      </c>
      <c r="F500" s="52">
        <f t="shared" si="3"/>
        <v>8</v>
      </c>
      <c r="G500" s="6">
        <v>45691.0</v>
      </c>
      <c r="H500" s="52">
        <f t="shared" si="4"/>
        <v>0</v>
      </c>
      <c r="I500" s="7" t="s">
        <v>44</v>
      </c>
      <c r="J500" s="10"/>
      <c r="K500" s="10"/>
      <c r="L500" s="10"/>
      <c r="M500" s="10"/>
      <c r="N500" s="7" t="s">
        <v>18</v>
      </c>
      <c r="O500" s="10"/>
    </row>
    <row r="501">
      <c r="A501" s="6">
        <v>45705.0</v>
      </c>
      <c r="B501" s="10"/>
      <c r="C501" s="7">
        <v>213797.0</v>
      </c>
      <c r="D501" s="7" t="s">
        <v>107</v>
      </c>
      <c r="E501" s="6">
        <v>45352.0</v>
      </c>
      <c r="F501" s="52">
        <f t="shared" si="3"/>
        <v>11</v>
      </c>
      <c r="G501" s="6">
        <v>45421.0</v>
      </c>
      <c r="H501" s="52">
        <f t="shared" si="4"/>
        <v>9</v>
      </c>
      <c r="I501" s="7" t="s">
        <v>44</v>
      </c>
      <c r="J501" s="10"/>
      <c r="K501" s="10"/>
      <c r="L501" s="10"/>
      <c r="M501" s="10"/>
      <c r="N501" s="7" t="s">
        <v>18</v>
      </c>
      <c r="O501" s="10"/>
    </row>
    <row r="502">
      <c r="A502" s="6">
        <v>45705.0</v>
      </c>
      <c r="B502" s="10"/>
      <c r="C502" s="7">
        <v>141397.0</v>
      </c>
      <c r="D502" s="7" t="s">
        <v>107</v>
      </c>
      <c r="E502" s="6">
        <v>44774.0</v>
      </c>
      <c r="F502" s="52">
        <f t="shared" si="3"/>
        <v>30</v>
      </c>
      <c r="G502" s="6">
        <v>44793.0</v>
      </c>
      <c r="H502" s="52">
        <f t="shared" si="4"/>
        <v>29</v>
      </c>
      <c r="I502" s="7" t="s">
        <v>44</v>
      </c>
      <c r="J502" s="10"/>
      <c r="K502" s="10"/>
      <c r="L502" s="10"/>
      <c r="M502" s="10"/>
      <c r="N502" s="7" t="s">
        <v>18</v>
      </c>
      <c r="O502" s="10"/>
    </row>
    <row r="503">
      <c r="A503" s="6">
        <v>45705.0</v>
      </c>
      <c r="B503" s="10"/>
      <c r="C503" s="7">
        <v>161268.0</v>
      </c>
      <c r="D503" s="7" t="s">
        <v>107</v>
      </c>
      <c r="E503" s="6">
        <v>44927.0</v>
      </c>
      <c r="F503" s="52">
        <f t="shared" si="3"/>
        <v>25</v>
      </c>
      <c r="G503" s="6">
        <v>45048.0</v>
      </c>
      <c r="H503" s="52">
        <f t="shared" si="4"/>
        <v>21</v>
      </c>
      <c r="I503" s="7" t="s">
        <v>56</v>
      </c>
      <c r="J503" s="10"/>
      <c r="K503" s="10"/>
      <c r="L503" s="10"/>
      <c r="M503" s="10"/>
      <c r="N503" s="7" t="s">
        <v>18</v>
      </c>
      <c r="O503" s="10"/>
    </row>
    <row r="504">
      <c r="A504" s="6">
        <v>45705.0</v>
      </c>
      <c r="B504" s="10"/>
      <c r="C504" s="7">
        <v>221646.0</v>
      </c>
      <c r="D504" s="7" t="s">
        <v>107</v>
      </c>
      <c r="E504" s="6">
        <v>45383.0</v>
      </c>
      <c r="F504" s="52">
        <f t="shared" si="3"/>
        <v>10</v>
      </c>
      <c r="G504" s="6">
        <v>45492.0</v>
      </c>
      <c r="H504" s="52">
        <f t="shared" si="4"/>
        <v>6</v>
      </c>
      <c r="I504" s="7" t="s">
        <v>44</v>
      </c>
      <c r="J504" s="10"/>
      <c r="K504" s="10"/>
      <c r="L504" s="10"/>
      <c r="M504" s="10"/>
      <c r="N504" s="7" t="s">
        <v>18</v>
      </c>
      <c r="O504" s="10"/>
    </row>
    <row r="505">
      <c r="A505" s="6">
        <v>45705.0</v>
      </c>
      <c r="B505" s="10"/>
      <c r="C505" s="7">
        <v>182726.0</v>
      </c>
      <c r="D505" s="7" t="s">
        <v>107</v>
      </c>
      <c r="E505" s="6">
        <v>45078.0</v>
      </c>
      <c r="F505" s="52">
        <f t="shared" si="3"/>
        <v>20</v>
      </c>
      <c r="G505" s="6">
        <v>45156.0</v>
      </c>
      <c r="H505" s="52">
        <f t="shared" si="4"/>
        <v>18</v>
      </c>
      <c r="I505" s="7" t="s">
        <v>56</v>
      </c>
      <c r="J505" s="10"/>
      <c r="K505" s="10"/>
      <c r="L505" s="10"/>
      <c r="M505" s="10"/>
      <c r="N505" s="7" t="s">
        <v>18</v>
      </c>
      <c r="O505" s="10"/>
    </row>
    <row r="506">
      <c r="A506" s="6">
        <v>45705.0</v>
      </c>
      <c r="B506" s="10"/>
      <c r="C506" s="7">
        <v>203031.0</v>
      </c>
      <c r="D506" s="7" t="s">
        <v>107</v>
      </c>
      <c r="E506" s="6">
        <v>45200.0</v>
      </c>
      <c r="F506" s="52">
        <f t="shared" si="3"/>
        <v>16</v>
      </c>
      <c r="G506" s="6">
        <v>45345.0</v>
      </c>
      <c r="H506" s="52">
        <f t="shared" si="4"/>
        <v>11</v>
      </c>
      <c r="I506" s="7" t="s">
        <v>56</v>
      </c>
      <c r="J506" s="10"/>
      <c r="K506" s="10"/>
      <c r="L506" s="10"/>
      <c r="M506" s="10"/>
      <c r="N506" s="7" t="s">
        <v>18</v>
      </c>
      <c r="O506" s="10"/>
    </row>
    <row r="507">
      <c r="A507" s="6">
        <v>45705.0</v>
      </c>
      <c r="B507" s="10"/>
      <c r="C507" s="7">
        <v>218889.0</v>
      </c>
      <c r="D507" s="7" t="s">
        <v>107</v>
      </c>
      <c r="E507" s="6">
        <v>45323.0</v>
      </c>
      <c r="F507" s="52">
        <f t="shared" si="3"/>
        <v>12</v>
      </c>
      <c r="G507" s="6">
        <v>45464.0</v>
      </c>
      <c r="H507" s="52">
        <f t="shared" si="4"/>
        <v>7</v>
      </c>
      <c r="I507" s="7" t="s">
        <v>44</v>
      </c>
      <c r="J507" s="10"/>
      <c r="K507" s="10"/>
      <c r="L507" s="10"/>
      <c r="M507" s="10"/>
      <c r="N507" s="7" t="s">
        <v>18</v>
      </c>
      <c r="O507" s="10"/>
    </row>
    <row r="508">
      <c r="A508" s="6">
        <v>45705.0</v>
      </c>
      <c r="B508" s="10"/>
      <c r="C508" s="7">
        <v>228971.0</v>
      </c>
      <c r="D508" s="7" t="s">
        <v>107</v>
      </c>
      <c r="E508" s="6">
        <v>44713.0</v>
      </c>
      <c r="F508" s="52">
        <f t="shared" si="3"/>
        <v>32</v>
      </c>
      <c r="G508" s="6">
        <v>45562.0</v>
      </c>
      <c r="H508" s="52">
        <f t="shared" si="4"/>
        <v>4</v>
      </c>
      <c r="I508" s="7" t="s">
        <v>56</v>
      </c>
      <c r="J508" s="10"/>
      <c r="K508" s="10"/>
      <c r="L508" s="10"/>
      <c r="M508" s="10"/>
      <c r="N508" s="7" t="s">
        <v>18</v>
      </c>
      <c r="O508" s="10"/>
    </row>
    <row r="509">
      <c r="A509" s="6">
        <v>45705.0</v>
      </c>
      <c r="B509" s="10"/>
      <c r="C509" s="7">
        <v>234518.0</v>
      </c>
      <c r="D509" s="7" t="s">
        <v>107</v>
      </c>
      <c r="E509" s="6">
        <v>45566.0</v>
      </c>
      <c r="F509" s="52">
        <f t="shared" si="3"/>
        <v>4</v>
      </c>
      <c r="G509" s="9">
        <v>45615.0</v>
      </c>
      <c r="H509" s="52">
        <f t="shared" si="4"/>
        <v>2</v>
      </c>
      <c r="I509" s="7" t="s">
        <v>56</v>
      </c>
      <c r="J509" s="10"/>
      <c r="K509" s="10"/>
      <c r="L509" s="10"/>
      <c r="M509" s="10"/>
      <c r="N509" s="7" t="s">
        <v>18</v>
      </c>
      <c r="O509" s="10"/>
    </row>
    <row r="510">
      <c r="A510" s="6">
        <v>45705.0</v>
      </c>
      <c r="B510" s="10"/>
      <c r="C510" s="7">
        <v>199275.0</v>
      </c>
      <c r="D510" s="7" t="s">
        <v>109</v>
      </c>
      <c r="E510" s="6">
        <v>45231.0</v>
      </c>
      <c r="F510" s="52">
        <f t="shared" si="3"/>
        <v>15</v>
      </c>
      <c r="G510" s="6">
        <v>45311.0</v>
      </c>
      <c r="H510" s="52">
        <f t="shared" si="4"/>
        <v>12</v>
      </c>
      <c r="I510" s="7" t="s">
        <v>44</v>
      </c>
      <c r="J510" s="10"/>
      <c r="K510" s="10"/>
      <c r="L510" s="10"/>
      <c r="M510" s="10"/>
      <c r="N510" s="7" t="s">
        <v>18</v>
      </c>
      <c r="O510" s="10"/>
    </row>
    <row r="511">
      <c r="A511" s="6">
        <v>45705.0</v>
      </c>
      <c r="B511" s="10"/>
      <c r="C511" s="7">
        <v>54692.0</v>
      </c>
      <c r="D511" s="7" t="s">
        <v>109</v>
      </c>
      <c r="E511" s="6">
        <v>43891.0</v>
      </c>
      <c r="F511" s="52">
        <f t="shared" si="3"/>
        <v>59</v>
      </c>
      <c r="G511" s="6">
        <v>44005.0</v>
      </c>
      <c r="H511" s="52">
        <f t="shared" si="4"/>
        <v>55</v>
      </c>
      <c r="I511" s="7" t="s">
        <v>44</v>
      </c>
      <c r="J511" s="10"/>
      <c r="K511" s="10"/>
      <c r="L511" s="10"/>
      <c r="M511" s="10"/>
      <c r="N511" s="7" t="s">
        <v>18</v>
      </c>
      <c r="O511" s="10"/>
    </row>
    <row r="512">
      <c r="A512" s="6">
        <v>45705.0</v>
      </c>
      <c r="B512" s="10"/>
      <c r="C512" s="7">
        <v>136219.0</v>
      </c>
      <c r="D512" s="7" t="s">
        <v>109</v>
      </c>
      <c r="E512" s="6">
        <v>44743.0</v>
      </c>
      <c r="F512" s="52">
        <f t="shared" si="3"/>
        <v>31</v>
      </c>
      <c r="G512" s="6">
        <v>44751.0</v>
      </c>
      <c r="H512" s="52">
        <f t="shared" si="4"/>
        <v>31</v>
      </c>
      <c r="I512" s="7" t="s">
        <v>44</v>
      </c>
      <c r="J512" s="10"/>
      <c r="K512" s="10"/>
      <c r="L512" s="10"/>
      <c r="M512" s="10"/>
      <c r="N512" s="7" t="s">
        <v>18</v>
      </c>
      <c r="O512" s="10"/>
    </row>
    <row r="513">
      <c r="A513" s="6">
        <v>45705.0</v>
      </c>
      <c r="B513" s="10"/>
      <c r="C513" s="7">
        <v>163558.0</v>
      </c>
      <c r="D513" s="7" t="s">
        <v>109</v>
      </c>
      <c r="E513" s="6">
        <v>44896.0</v>
      </c>
      <c r="F513" s="52">
        <f t="shared" si="3"/>
        <v>26</v>
      </c>
      <c r="G513" s="6">
        <v>44995.0</v>
      </c>
      <c r="H513" s="52">
        <f t="shared" si="4"/>
        <v>23</v>
      </c>
      <c r="I513" s="7" t="s">
        <v>44</v>
      </c>
      <c r="J513" s="10"/>
      <c r="K513" s="10"/>
      <c r="L513" s="10"/>
      <c r="M513" s="10"/>
      <c r="N513" s="7" t="s">
        <v>18</v>
      </c>
      <c r="O513" s="10"/>
    </row>
    <row r="514">
      <c r="A514" s="6">
        <v>45705.0</v>
      </c>
      <c r="B514" s="10"/>
      <c r="C514" s="7">
        <v>199583.0</v>
      </c>
      <c r="D514" s="7" t="s">
        <v>109</v>
      </c>
      <c r="E514" s="6">
        <v>45261.0</v>
      </c>
      <c r="F514" s="52">
        <f t="shared" si="3"/>
        <v>14</v>
      </c>
      <c r="G514" s="6">
        <v>45314.0</v>
      </c>
      <c r="H514" s="52">
        <f t="shared" si="4"/>
        <v>12</v>
      </c>
      <c r="I514" s="7" t="s">
        <v>44</v>
      </c>
      <c r="J514" s="10"/>
      <c r="K514" s="10"/>
      <c r="L514" s="10"/>
      <c r="M514" s="10"/>
      <c r="N514" s="7" t="s">
        <v>18</v>
      </c>
      <c r="O514" s="10"/>
    </row>
    <row r="515">
      <c r="A515" s="6">
        <v>45705.0</v>
      </c>
      <c r="B515" s="10"/>
      <c r="C515" s="7">
        <v>229969.0</v>
      </c>
      <c r="D515" s="7" t="s">
        <v>109</v>
      </c>
      <c r="E515" s="6">
        <v>45536.0</v>
      </c>
      <c r="F515" s="52">
        <f t="shared" si="3"/>
        <v>5</v>
      </c>
      <c r="G515" s="6">
        <v>45569.0</v>
      </c>
      <c r="H515" s="52">
        <f t="shared" si="4"/>
        <v>4</v>
      </c>
      <c r="I515" s="7" t="s">
        <v>69</v>
      </c>
      <c r="J515" s="10"/>
      <c r="K515" s="10"/>
      <c r="L515" s="10"/>
      <c r="M515" s="10"/>
      <c r="N515" s="7" t="s">
        <v>18</v>
      </c>
      <c r="O515" s="10"/>
    </row>
    <row r="516">
      <c r="A516" s="6">
        <v>45705.0</v>
      </c>
      <c r="B516" s="10"/>
      <c r="C516" s="7">
        <v>241091.0</v>
      </c>
      <c r="D516" s="7" t="s">
        <v>109</v>
      </c>
      <c r="E516" s="6">
        <v>45566.0</v>
      </c>
      <c r="F516" s="52">
        <f t="shared" si="3"/>
        <v>4</v>
      </c>
      <c r="G516" s="6">
        <v>45686.0</v>
      </c>
      <c r="H516" s="52">
        <f t="shared" si="4"/>
        <v>0</v>
      </c>
      <c r="I516" s="7" t="s">
        <v>69</v>
      </c>
      <c r="J516" s="10"/>
      <c r="K516" s="10"/>
      <c r="L516" s="10"/>
      <c r="M516" s="10"/>
      <c r="N516" s="7" t="s">
        <v>18</v>
      </c>
      <c r="O516" s="10"/>
    </row>
    <row r="517">
      <c r="A517" s="6">
        <v>45705.0</v>
      </c>
      <c r="B517" s="10"/>
      <c r="C517" s="7">
        <v>53559.0</v>
      </c>
      <c r="D517" s="7" t="s">
        <v>109</v>
      </c>
      <c r="E517" s="6">
        <v>43891.0</v>
      </c>
      <c r="F517" s="52">
        <f t="shared" si="3"/>
        <v>59</v>
      </c>
      <c r="G517" s="6">
        <v>43997.0</v>
      </c>
      <c r="H517" s="52">
        <f t="shared" si="4"/>
        <v>56</v>
      </c>
      <c r="I517" s="7" t="s">
        <v>56</v>
      </c>
      <c r="J517" s="10"/>
      <c r="K517" s="10"/>
      <c r="L517" s="10"/>
      <c r="M517" s="10"/>
      <c r="N517" s="7" t="s">
        <v>18</v>
      </c>
      <c r="O517" s="10"/>
    </row>
    <row r="518">
      <c r="A518" s="6">
        <v>45705.0</v>
      </c>
      <c r="B518" s="10"/>
      <c r="C518" s="7">
        <v>137271.0</v>
      </c>
      <c r="D518" s="7" t="s">
        <v>109</v>
      </c>
      <c r="E518" s="6">
        <v>44440.0</v>
      </c>
      <c r="F518" s="52">
        <f t="shared" si="3"/>
        <v>41</v>
      </c>
      <c r="G518" s="6">
        <v>44758.0</v>
      </c>
      <c r="H518" s="52">
        <f t="shared" si="4"/>
        <v>31</v>
      </c>
      <c r="I518" s="7" t="s">
        <v>56</v>
      </c>
      <c r="J518" s="10"/>
      <c r="K518" s="10"/>
      <c r="L518" s="10"/>
      <c r="M518" s="10"/>
      <c r="N518" s="7" t="s">
        <v>18</v>
      </c>
      <c r="O518" s="10"/>
    </row>
    <row r="519">
      <c r="A519" s="6">
        <v>45705.0</v>
      </c>
      <c r="B519" s="10"/>
      <c r="C519" s="7">
        <v>231826.0</v>
      </c>
      <c r="D519" s="7" t="s">
        <v>109</v>
      </c>
      <c r="E519" s="6">
        <v>45536.0</v>
      </c>
      <c r="F519" s="52">
        <f t="shared" si="3"/>
        <v>5</v>
      </c>
      <c r="G519" s="9">
        <v>45586.0</v>
      </c>
      <c r="H519" s="52">
        <f t="shared" si="4"/>
        <v>3</v>
      </c>
      <c r="I519" s="7" t="s">
        <v>56</v>
      </c>
      <c r="J519" s="10"/>
      <c r="K519" s="10"/>
      <c r="L519" s="10"/>
      <c r="M519" s="10"/>
      <c r="N519" s="7" t="s">
        <v>18</v>
      </c>
      <c r="O519" s="10"/>
    </row>
    <row r="520">
      <c r="A520" s="6">
        <v>45705.0</v>
      </c>
      <c r="B520" s="10"/>
      <c r="C520" s="7">
        <v>186069.0</v>
      </c>
      <c r="D520" s="7" t="s">
        <v>109</v>
      </c>
      <c r="E520" s="6">
        <v>45139.0</v>
      </c>
      <c r="F520" s="52">
        <f t="shared" si="3"/>
        <v>18</v>
      </c>
      <c r="G520" s="6">
        <v>45183.0</v>
      </c>
      <c r="H520" s="52">
        <f t="shared" si="4"/>
        <v>17</v>
      </c>
      <c r="I520" s="7" t="s">
        <v>56</v>
      </c>
      <c r="J520" s="10"/>
      <c r="K520" s="10"/>
      <c r="L520" s="10"/>
      <c r="M520" s="10"/>
      <c r="N520" s="7" t="s">
        <v>18</v>
      </c>
      <c r="O520" s="10"/>
    </row>
    <row r="521">
      <c r="A521" s="6">
        <v>45705.0</v>
      </c>
      <c r="B521" s="10"/>
      <c r="C521" s="7">
        <v>196911.0</v>
      </c>
      <c r="D521" s="7" t="s">
        <v>109</v>
      </c>
      <c r="E521" s="6">
        <v>45231.0</v>
      </c>
      <c r="F521" s="52">
        <f t="shared" si="3"/>
        <v>15</v>
      </c>
      <c r="G521" s="6">
        <v>45295.0</v>
      </c>
      <c r="H521" s="52">
        <f t="shared" si="4"/>
        <v>13</v>
      </c>
      <c r="I521" s="7" t="s">
        <v>56</v>
      </c>
      <c r="J521" s="10"/>
      <c r="K521" s="10"/>
      <c r="L521" s="10"/>
      <c r="M521" s="10"/>
      <c r="N521" s="7" t="s">
        <v>18</v>
      </c>
      <c r="O521" s="10"/>
    </row>
    <row r="522">
      <c r="A522" s="6">
        <v>45705.0</v>
      </c>
      <c r="B522" s="10"/>
      <c r="C522" s="7">
        <v>214560.0</v>
      </c>
      <c r="D522" s="7" t="s">
        <v>109</v>
      </c>
      <c r="E522" s="6">
        <v>45383.0</v>
      </c>
      <c r="F522" s="52">
        <f t="shared" si="3"/>
        <v>10</v>
      </c>
      <c r="G522" s="6">
        <v>45436.0</v>
      </c>
      <c r="H522" s="52">
        <f t="shared" si="4"/>
        <v>8</v>
      </c>
      <c r="I522" s="7" t="s">
        <v>56</v>
      </c>
      <c r="J522" s="10"/>
      <c r="K522" s="10"/>
      <c r="L522" s="10"/>
      <c r="M522" s="10"/>
      <c r="N522" s="7" t="s">
        <v>18</v>
      </c>
      <c r="O522" s="10"/>
    </row>
    <row r="523">
      <c r="A523" s="6">
        <v>45705.0</v>
      </c>
      <c r="B523" s="10"/>
      <c r="C523" s="7">
        <v>233642.0</v>
      </c>
      <c r="D523" s="7" t="s">
        <v>109</v>
      </c>
      <c r="E523" s="6">
        <v>45383.0</v>
      </c>
      <c r="F523" s="52">
        <f t="shared" si="3"/>
        <v>10</v>
      </c>
      <c r="G523" s="6">
        <v>45603.0</v>
      </c>
      <c r="H523" s="52">
        <f t="shared" si="4"/>
        <v>3</v>
      </c>
      <c r="I523" s="7" t="s">
        <v>56</v>
      </c>
      <c r="J523" s="10"/>
      <c r="K523" s="10"/>
      <c r="L523" s="10"/>
      <c r="M523" s="10"/>
      <c r="N523" s="7" t="s">
        <v>18</v>
      </c>
      <c r="O523" s="10"/>
    </row>
    <row r="524">
      <c r="A524" s="6">
        <v>45705.0</v>
      </c>
      <c r="B524" s="10"/>
      <c r="C524" s="7">
        <v>237732.0</v>
      </c>
      <c r="D524" s="7" t="s">
        <v>109</v>
      </c>
      <c r="E524" s="6">
        <v>45597.0</v>
      </c>
      <c r="F524" s="52">
        <f t="shared" si="3"/>
        <v>3</v>
      </c>
      <c r="G524" s="9">
        <v>45651.0</v>
      </c>
      <c r="H524" s="52">
        <f t="shared" si="4"/>
        <v>1</v>
      </c>
      <c r="I524" s="7" t="s">
        <v>56</v>
      </c>
      <c r="J524" s="10"/>
      <c r="K524" s="10"/>
      <c r="L524" s="10"/>
      <c r="M524" s="10"/>
      <c r="N524" s="7" t="s">
        <v>18</v>
      </c>
      <c r="O524" s="10"/>
    </row>
    <row r="525">
      <c r="A525" s="6">
        <v>45705.0</v>
      </c>
      <c r="B525" s="10"/>
      <c r="C525" s="7">
        <v>240442.0</v>
      </c>
      <c r="D525" s="7" t="s">
        <v>109</v>
      </c>
      <c r="E525" s="6">
        <v>45444.0</v>
      </c>
      <c r="F525" s="52">
        <f t="shared" si="3"/>
        <v>8</v>
      </c>
      <c r="G525" s="6">
        <v>45680.0</v>
      </c>
      <c r="H525" s="52">
        <f t="shared" si="4"/>
        <v>0</v>
      </c>
      <c r="I525" s="7" t="s">
        <v>56</v>
      </c>
      <c r="J525" s="10"/>
      <c r="K525" s="10"/>
      <c r="L525" s="10"/>
      <c r="M525" s="10"/>
      <c r="N525" s="7" t="s">
        <v>18</v>
      </c>
      <c r="O525" s="10"/>
    </row>
    <row r="526">
      <c r="A526" s="6">
        <v>45705.0</v>
      </c>
      <c r="B526" s="10"/>
      <c r="C526" s="7">
        <v>207241.0</v>
      </c>
      <c r="D526" s="7" t="s">
        <v>110</v>
      </c>
      <c r="E526" s="6">
        <v>45261.0</v>
      </c>
      <c r="F526" s="52">
        <f t="shared" si="3"/>
        <v>14</v>
      </c>
      <c r="G526" s="6">
        <v>45372.0</v>
      </c>
      <c r="H526" s="52">
        <f t="shared" si="4"/>
        <v>10</v>
      </c>
      <c r="I526" s="7" t="s">
        <v>60</v>
      </c>
      <c r="J526" s="10"/>
      <c r="K526" s="10"/>
      <c r="L526" s="10"/>
      <c r="M526" s="10"/>
      <c r="N526" s="7" t="s">
        <v>18</v>
      </c>
      <c r="O526" s="10"/>
    </row>
    <row r="527">
      <c r="A527" s="6">
        <v>45705.0</v>
      </c>
      <c r="B527" s="10"/>
      <c r="C527" s="7">
        <v>128186.0</v>
      </c>
      <c r="D527" s="7" t="s">
        <v>110</v>
      </c>
      <c r="E527" s="6">
        <v>44866.0</v>
      </c>
      <c r="F527" s="52">
        <f t="shared" si="3"/>
        <v>27</v>
      </c>
      <c r="G527" s="6">
        <v>44952.0</v>
      </c>
      <c r="H527" s="52">
        <f t="shared" si="4"/>
        <v>24</v>
      </c>
      <c r="I527" s="7" t="s">
        <v>60</v>
      </c>
      <c r="J527" s="10"/>
      <c r="K527" s="10"/>
      <c r="L527" s="10"/>
      <c r="M527" s="10"/>
      <c r="N527" s="7" t="s">
        <v>18</v>
      </c>
      <c r="O527" s="10"/>
    </row>
    <row r="528">
      <c r="A528" s="6">
        <v>45705.0</v>
      </c>
      <c r="B528" s="10"/>
      <c r="C528" s="7">
        <v>155275.0</v>
      </c>
      <c r="D528" s="7" t="s">
        <v>110</v>
      </c>
      <c r="E528" s="6">
        <v>44835.0</v>
      </c>
      <c r="F528" s="52">
        <f t="shared" si="3"/>
        <v>28</v>
      </c>
      <c r="G528" s="6">
        <v>44938.0</v>
      </c>
      <c r="H528" s="52">
        <f t="shared" si="4"/>
        <v>25</v>
      </c>
      <c r="I528" s="7" t="s">
        <v>168</v>
      </c>
      <c r="J528" s="10"/>
      <c r="K528" s="10"/>
      <c r="L528" s="10"/>
      <c r="M528" s="10"/>
      <c r="N528" s="7" t="s">
        <v>18</v>
      </c>
      <c r="O528" s="10"/>
    </row>
    <row r="529">
      <c r="A529" s="6">
        <v>45705.0</v>
      </c>
      <c r="B529" s="10"/>
      <c r="C529" s="7">
        <v>194528.0</v>
      </c>
      <c r="D529" s="7" t="s">
        <v>110</v>
      </c>
      <c r="E529" s="6">
        <v>45231.0</v>
      </c>
      <c r="F529" s="52">
        <f t="shared" si="3"/>
        <v>15</v>
      </c>
      <c r="G529" s="9">
        <v>45260.0</v>
      </c>
      <c r="H529" s="52">
        <f t="shared" si="4"/>
        <v>14</v>
      </c>
      <c r="I529" s="7" t="s">
        <v>44</v>
      </c>
      <c r="J529" s="10"/>
      <c r="K529" s="10"/>
      <c r="L529" s="10"/>
      <c r="M529" s="10"/>
      <c r="N529" s="7" t="s">
        <v>18</v>
      </c>
      <c r="O529" s="10"/>
    </row>
    <row r="530">
      <c r="A530" s="6">
        <v>45687.0</v>
      </c>
      <c r="B530" s="6">
        <v>45706.0</v>
      </c>
      <c r="C530" s="7">
        <v>165260.0</v>
      </c>
      <c r="D530" s="7" t="s">
        <v>110</v>
      </c>
      <c r="E530" s="6">
        <v>44958.0</v>
      </c>
      <c r="F530" s="52">
        <f t="shared" si="3"/>
        <v>24</v>
      </c>
      <c r="G530" s="6">
        <v>45010.0</v>
      </c>
      <c r="H530" s="52">
        <f t="shared" si="4"/>
        <v>22</v>
      </c>
      <c r="I530" s="7" t="s">
        <v>44</v>
      </c>
      <c r="J530" s="7">
        <v>106.0</v>
      </c>
      <c r="K530" s="7">
        <v>2500.0</v>
      </c>
      <c r="L530" s="7" t="s">
        <v>66</v>
      </c>
      <c r="M530" s="6">
        <v>45706.0</v>
      </c>
      <c r="N530" s="7" t="s">
        <v>17</v>
      </c>
      <c r="O530" s="7" t="s">
        <v>219</v>
      </c>
    </row>
    <row r="531">
      <c r="A531" s="6">
        <v>45705.0</v>
      </c>
      <c r="B531" s="10"/>
      <c r="C531" s="7">
        <v>162579.0</v>
      </c>
      <c r="D531" s="7" t="s">
        <v>110</v>
      </c>
      <c r="E531" s="6">
        <v>45078.0</v>
      </c>
      <c r="F531" s="52">
        <f t="shared" si="3"/>
        <v>20</v>
      </c>
      <c r="G531" s="6">
        <v>45174.0</v>
      </c>
      <c r="H531" s="52">
        <f t="shared" si="4"/>
        <v>17</v>
      </c>
      <c r="I531" s="7" t="s">
        <v>56</v>
      </c>
      <c r="J531" s="10"/>
      <c r="K531" s="10"/>
      <c r="L531" s="10"/>
      <c r="M531" s="10"/>
      <c r="N531" s="7" t="s">
        <v>18</v>
      </c>
      <c r="O531" s="10"/>
    </row>
    <row r="532">
      <c r="A532" s="6">
        <v>45705.0</v>
      </c>
      <c r="B532" s="10"/>
      <c r="C532" s="7">
        <v>199149.0</v>
      </c>
      <c r="D532" s="7" t="s">
        <v>110</v>
      </c>
      <c r="E532" s="6">
        <v>45200.0</v>
      </c>
      <c r="F532" s="52">
        <f t="shared" si="3"/>
        <v>16</v>
      </c>
      <c r="G532" s="6">
        <v>45309.0</v>
      </c>
      <c r="H532" s="52">
        <f t="shared" si="4"/>
        <v>13</v>
      </c>
      <c r="I532" s="7" t="s">
        <v>56</v>
      </c>
      <c r="J532" s="10"/>
      <c r="K532" s="10"/>
      <c r="L532" s="10"/>
      <c r="M532" s="10"/>
      <c r="N532" s="7" t="s">
        <v>18</v>
      </c>
      <c r="O532" s="10"/>
    </row>
    <row r="533">
      <c r="A533" s="6">
        <v>45705.0</v>
      </c>
      <c r="B533" s="10"/>
      <c r="C533" s="7">
        <v>203393.0</v>
      </c>
      <c r="D533" s="7" t="s">
        <v>110</v>
      </c>
      <c r="E533" s="6">
        <v>45261.0</v>
      </c>
      <c r="F533" s="52">
        <f t="shared" si="3"/>
        <v>14</v>
      </c>
      <c r="G533" s="6">
        <v>45343.0</v>
      </c>
      <c r="H533" s="52">
        <f t="shared" si="4"/>
        <v>11</v>
      </c>
      <c r="I533" s="7" t="s">
        <v>44</v>
      </c>
      <c r="J533" s="10"/>
      <c r="K533" s="10"/>
      <c r="L533" s="10"/>
      <c r="M533" s="10"/>
      <c r="N533" s="7" t="s">
        <v>18</v>
      </c>
      <c r="O533" s="10"/>
    </row>
    <row r="534">
      <c r="A534" s="6">
        <v>45705.0</v>
      </c>
      <c r="B534" s="10"/>
      <c r="C534" s="7">
        <v>206820.0</v>
      </c>
      <c r="D534" s="7" t="s">
        <v>110</v>
      </c>
      <c r="E534" s="6">
        <v>45170.0</v>
      </c>
      <c r="F534" s="52">
        <f t="shared" si="3"/>
        <v>17</v>
      </c>
      <c r="G534" s="6">
        <v>45365.0</v>
      </c>
      <c r="H534" s="52">
        <f t="shared" si="4"/>
        <v>11</v>
      </c>
      <c r="I534" s="7" t="s">
        <v>168</v>
      </c>
      <c r="J534" s="10"/>
      <c r="K534" s="10"/>
      <c r="L534" s="10"/>
      <c r="M534" s="10"/>
      <c r="N534" s="7" t="s">
        <v>18</v>
      </c>
      <c r="O534" s="10"/>
    </row>
    <row r="535">
      <c r="A535" s="6">
        <v>45705.0</v>
      </c>
      <c r="B535" s="10"/>
      <c r="C535" s="7">
        <v>43730.0</v>
      </c>
      <c r="D535" s="7" t="s">
        <v>110</v>
      </c>
      <c r="E535" s="6">
        <v>45383.0</v>
      </c>
      <c r="F535" s="52">
        <f t="shared" si="3"/>
        <v>10</v>
      </c>
      <c r="G535" s="6">
        <v>45406.0</v>
      </c>
      <c r="H535" s="52">
        <f t="shared" si="4"/>
        <v>9</v>
      </c>
      <c r="I535" s="7" t="s">
        <v>56</v>
      </c>
      <c r="J535" s="10"/>
      <c r="K535" s="10"/>
      <c r="L535" s="10"/>
      <c r="M535" s="10"/>
      <c r="N535" s="7" t="s">
        <v>18</v>
      </c>
      <c r="O535" s="10"/>
    </row>
    <row r="536">
      <c r="A536" s="6">
        <v>45705.0</v>
      </c>
      <c r="B536" s="10"/>
      <c r="C536" s="7">
        <v>221199.0</v>
      </c>
      <c r="D536" s="7" t="s">
        <v>110</v>
      </c>
      <c r="E536" s="6">
        <v>45352.0</v>
      </c>
      <c r="F536" s="52">
        <f t="shared" si="3"/>
        <v>11</v>
      </c>
      <c r="G536" s="6">
        <v>45485.0</v>
      </c>
      <c r="H536" s="52">
        <f t="shared" si="4"/>
        <v>7</v>
      </c>
      <c r="I536" s="7" t="s">
        <v>60</v>
      </c>
      <c r="J536" s="10"/>
      <c r="K536" s="10"/>
      <c r="L536" s="10"/>
      <c r="M536" s="10"/>
      <c r="N536" s="7" t="s">
        <v>18</v>
      </c>
      <c r="O536" s="10"/>
    </row>
    <row r="537">
      <c r="A537" s="6">
        <v>45705.0</v>
      </c>
      <c r="B537" s="10"/>
      <c r="C537" s="7">
        <v>230401.0</v>
      </c>
      <c r="D537" s="7" t="s">
        <v>110</v>
      </c>
      <c r="E537" s="6">
        <v>45536.0</v>
      </c>
      <c r="F537" s="52">
        <f t="shared" si="3"/>
        <v>5</v>
      </c>
      <c r="G537" s="6">
        <v>45573.0</v>
      </c>
      <c r="H537" s="52">
        <f t="shared" si="4"/>
        <v>4</v>
      </c>
      <c r="I537" s="7" t="s">
        <v>57</v>
      </c>
      <c r="J537" s="10"/>
      <c r="K537" s="10"/>
      <c r="L537" s="10"/>
      <c r="M537" s="10"/>
      <c r="N537" s="7" t="s">
        <v>18</v>
      </c>
      <c r="O537" s="10"/>
    </row>
    <row r="538">
      <c r="A538" s="6">
        <v>45705.0</v>
      </c>
      <c r="B538" s="10"/>
      <c r="C538" s="7">
        <v>233809.0</v>
      </c>
      <c r="D538" s="7" t="s">
        <v>110</v>
      </c>
      <c r="E538" s="6">
        <v>45566.0</v>
      </c>
      <c r="F538" s="52">
        <f t="shared" si="3"/>
        <v>4</v>
      </c>
      <c r="G538" s="6">
        <v>45543.0</v>
      </c>
      <c r="H538" s="52">
        <f t="shared" si="4"/>
        <v>5</v>
      </c>
      <c r="I538" s="7" t="s">
        <v>56</v>
      </c>
      <c r="J538" s="10"/>
      <c r="K538" s="10"/>
      <c r="L538" s="10"/>
      <c r="M538" s="10"/>
      <c r="N538" s="7" t="s">
        <v>18</v>
      </c>
      <c r="O538" s="10"/>
    </row>
    <row r="539">
      <c r="A539" s="6">
        <v>45705.0</v>
      </c>
      <c r="B539" s="10"/>
      <c r="C539" s="7">
        <v>238030.0</v>
      </c>
      <c r="D539" s="7" t="s">
        <v>110</v>
      </c>
      <c r="E539" s="6">
        <v>45597.0</v>
      </c>
      <c r="F539" s="52">
        <f t="shared" si="3"/>
        <v>3</v>
      </c>
      <c r="G539" s="6">
        <v>45659.0</v>
      </c>
      <c r="H539" s="52">
        <f t="shared" si="4"/>
        <v>1</v>
      </c>
      <c r="I539" s="7" t="s">
        <v>56</v>
      </c>
      <c r="J539" s="10"/>
      <c r="K539" s="10"/>
      <c r="L539" s="10"/>
      <c r="M539" s="10"/>
      <c r="N539" s="7" t="s">
        <v>18</v>
      </c>
      <c r="O539" s="10"/>
    </row>
    <row r="540">
      <c r="A540" s="6">
        <v>45705.0</v>
      </c>
      <c r="B540" s="10"/>
      <c r="C540" s="7">
        <v>239126.0</v>
      </c>
      <c r="D540" s="7" t="s">
        <v>110</v>
      </c>
      <c r="E540" s="6">
        <v>45566.0</v>
      </c>
      <c r="F540" s="52">
        <f t="shared" si="3"/>
        <v>4</v>
      </c>
      <c r="G540" s="6">
        <v>45670.0</v>
      </c>
      <c r="H540" s="52">
        <f t="shared" si="4"/>
        <v>1</v>
      </c>
      <c r="I540" s="7" t="s">
        <v>44</v>
      </c>
      <c r="J540" s="10"/>
      <c r="K540" s="10"/>
      <c r="L540" s="10"/>
      <c r="M540" s="10"/>
      <c r="N540" s="7" t="s">
        <v>18</v>
      </c>
      <c r="O540" s="10"/>
    </row>
    <row r="541">
      <c r="A541" s="6">
        <v>45706.0</v>
      </c>
      <c r="B541" s="10"/>
      <c r="C541" s="7">
        <v>241846.0</v>
      </c>
      <c r="D541" s="7" t="s">
        <v>110</v>
      </c>
      <c r="E541" s="6">
        <v>45170.0</v>
      </c>
      <c r="F541" s="52">
        <f t="shared" si="3"/>
        <v>17</v>
      </c>
      <c r="G541" s="6">
        <v>45693.0</v>
      </c>
      <c r="H541" s="52">
        <f t="shared" si="4"/>
        <v>0</v>
      </c>
      <c r="I541" s="7" t="s">
        <v>41</v>
      </c>
      <c r="J541" s="10"/>
      <c r="K541" s="7" t="s">
        <v>143</v>
      </c>
      <c r="L541" s="10"/>
      <c r="M541" s="10"/>
      <c r="N541" s="7" t="s">
        <v>19</v>
      </c>
      <c r="O541" s="10"/>
    </row>
    <row r="542">
      <c r="A542" s="6">
        <v>45705.0</v>
      </c>
      <c r="B542" s="10"/>
      <c r="C542" s="7">
        <v>92993.0</v>
      </c>
      <c r="D542" s="7" t="s">
        <v>112</v>
      </c>
      <c r="E542" s="6">
        <v>44256.0</v>
      </c>
      <c r="F542" s="52">
        <f t="shared" si="3"/>
        <v>47</v>
      </c>
      <c r="G542" s="6">
        <v>44378.0</v>
      </c>
      <c r="H542" s="52">
        <f t="shared" si="4"/>
        <v>43</v>
      </c>
      <c r="I542" s="7" t="s">
        <v>60</v>
      </c>
      <c r="J542" s="10"/>
      <c r="K542" s="10"/>
      <c r="L542" s="10"/>
      <c r="M542" s="10"/>
      <c r="N542" s="7" t="s">
        <v>18</v>
      </c>
      <c r="O542" s="10"/>
    </row>
    <row r="543">
      <c r="A543" s="6">
        <v>45705.0</v>
      </c>
      <c r="B543" s="10"/>
      <c r="C543" s="7">
        <v>218154.0</v>
      </c>
      <c r="D543" s="7" t="s">
        <v>112</v>
      </c>
      <c r="E543" s="6">
        <v>45383.0</v>
      </c>
      <c r="F543" s="52">
        <f t="shared" si="3"/>
        <v>10</v>
      </c>
      <c r="G543" s="6">
        <v>45457.0</v>
      </c>
      <c r="H543" s="52">
        <f t="shared" si="4"/>
        <v>8</v>
      </c>
      <c r="I543" s="7" t="s">
        <v>69</v>
      </c>
      <c r="J543" s="10"/>
      <c r="K543" s="10"/>
      <c r="L543" s="10"/>
      <c r="M543" s="10"/>
      <c r="N543" s="7" t="s">
        <v>18</v>
      </c>
      <c r="O543" s="10"/>
    </row>
    <row r="544">
      <c r="A544" s="6">
        <v>45705.0</v>
      </c>
      <c r="B544" s="10"/>
      <c r="C544" s="7">
        <v>237143.0</v>
      </c>
      <c r="D544" s="7" t="s">
        <v>112</v>
      </c>
      <c r="E544" s="6">
        <v>45536.0</v>
      </c>
      <c r="F544" s="52">
        <f t="shared" si="3"/>
        <v>5</v>
      </c>
      <c r="G544" s="9">
        <v>45639.0</v>
      </c>
      <c r="H544" s="52">
        <f t="shared" si="4"/>
        <v>2</v>
      </c>
      <c r="I544" s="7" t="s">
        <v>60</v>
      </c>
      <c r="J544" s="10"/>
      <c r="K544" s="10"/>
      <c r="L544" s="10"/>
      <c r="M544" s="10"/>
      <c r="N544" s="7" t="s">
        <v>18</v>
      </c>
      <c r="O544" s="10"/>
    </row>
    <row r="545">
      <c r="A545" s="6">
        <v>45705.0</v>
      </c>
      <c r="B545" s="10"/>
      <c r="C545" s="7">
        <v>209215.0</v>
      </c>
      <c r="D545" s="7" t="s">
        <v>112</v>
      </c>
      <c r="E545" s="6">
        <v>45352.0</v>
      </c>
      <c r="F545" s="52">
        <f t="shared" si="3"/>
        <v>11</v>
      </c>
      <c r="G545" s="6">
        <v>45387.0</v>
      </c>
      <c r="H545" s="52">
        <f t="shared" si="4"/>
        <v>10</v>
      </c>
      <c r="I545" s="7" t="s">
        <v>60</v>
      </c>
      <c r="J545" s="10"/>
      <c r="K545" s="10"/>
      <c r="L545" s="10"/>
      <c r="M545" s="10"/>
      <c r="N545" s="7" t="s">
        <v>18</v>
      </c>
      <c r="O545" s="10"/>
    </row>
    <row r="546">
      <c r="A546" s="6">
        <v>45705.0</v>
      </c>
      <c r="B546" s="10"/>
      <c r="C546" s="7">
        <v>237581.0</v>
      </c>
      <c r="D546" s="7" t="s">
        <v>112</v>
      </c>
      <c r="E546" s="6">
        <v>45536.0</v>
      </c>
      <c r="F546" s="52">
        <f t="shared" si="3"/>
        <v>5</v>
      </c>
      <c r="G546" s="9">
        <v>45651.0</v>
      </c>
      <c r="H546" s="52">
        <f t="shared" si="4"/>
        <v>1</v>
      </c>
      <c r="I546" s="7" t="s">
        <v>44</v>
      </c>
      <c r="J546" s="10"/>
      <c r="K546" s="10"/>
      <c r="L546" s="10"/>
      <c r="M546" s="10"/>
      <c r="N546" s="7" t="s">
        <v>18</v>
      </c>
      <c r="O546" s="10"/>
    </row>
    <row r="547">
      <c r="A547" s="6">
        <v>45705.0</v>
      </c>
      <c r="B547" s="10"/>
      <c r="C547" s="7">
        <v>218692.0</v>
      </c>
      <c r="D547" s="7" t="s">
        <v>112</v>
      </c>
      <c r="E547" s="6">
        <v>45352.0</v>
      </c>
      <c r="F547" s="52">
        <f t="shared" si="3"/>
        <v>11</v>
      </c>
      <c r="G547" s="6">
        <v>45463.0</v>
      </c>
      <c r="H547" s="52">
        <f t="shared" si="4"/>
        <v>7</v>
      </c>
      <c r="I547" s="7" t="s">
        <v>44</v>
      </c>
      <c r="J547" s="10"/>
      <c r="K547" s="10"/>
      <c r="L547" s="10"/>
      <c r="M547" s="10"/>
      <c r="N547" s="7" t="s">
        <v>18</v>
      </c>
      <c r="O547" s="10"/>
    </row>
    <row r="548">
      <c r="A548" s="6">
        <v>45705.0</v>
      </c>
      <c r="B548" s="10"/>
      <c r="C548" s="7">
        <v>196845.0</v>
      </c>
      <c r="D548" s="7" t="s">
        <v>112</v>
      </c>
      <c r="E548" s="6">
        <v>45139.0</v>
      </c>
      <c r="F548" s="52">
        <f t="shared" si="3"/>
        <v>18</v>
      </c>
      <c r="G548" s="6">
        <v>45293.0</v>
      </c>
      <c r="H548" s="52">
        <f t="shared" si="4"/>
        <v>13</v>
      </c>
      <c r="I548" s="7" t="s">
        <v>44</v>
      </c>
      <c r="J548" s="10"/>
      <c r="K548" s="10"/>
      <c r="L548" s="10"/>
      <c r="M548" s="10"/>
      <c r="N548" s="7" t="s">
        <v>18</v>
      </c>
      <c r="O548" s="10"/>
    </row>
    <row r="549">
      <c r="A549" s="6">
        <v>45705.0</v>
      </c>
      <c r="B549" s="10"/>
      <c r="C549" s="7">
        <v>229229.0</v>
      </c>
      <c r="D549" s="7" t="s">
        <v>112</v>
      </c>
      <c r="E549" s="6">
        <v>45536.0</v>
      </c>
      <c r="F549" s="52">
        <f t="shared" si="3"/>
        <v>5</v>
      </c>
      <c r="G549" s="6">
        <v>45561.0</v>
      </c>
      <c r="H549" s="52">
        <f t="shared" si="4"/>
        <v>4</v>
      </c>
      <c r="I549" s="7" t="s">
        <v>89</v>
      </c>
      <c r="J549" s="10"/>
      <c r="K549" s="10"/>
      <c r="L549" s="10"/>
      <c r="M549" s="10"/>
      <c r="N549" s="7" t="s">
        <v>18</v>
      </c>
      <c r="O549" s="10"/>
    </row>
    <row r="550">
      <c r="A550" s="6">
        <v>45705.0</v>
      </c>
      <c r="B550" s="10"/>
      <c r="C550" s="7">
        <v>236633.0</v>
      </c>
      <c r="D550" s="7" t="s">
        <v>112</v>
      </c>
      <c r="E550" s="6">
        <v>45566.0</v>
      </c>
      <c r="F550" s="52">
        <f t="shared" si="3"/>
        <v>4</v>
      </c>
      <c r="G550" s="6">
        <v>45686.0</v>
      </c>
      <c r="H550" s="52">
        <f t="shared" si="4"/>
        <v>0</v>
      </c>
      <c r="I550" s="7" t="s">
        <v>57</v>
      </c>
      <c r="J550" s="10"/>
      <c r="K550" s="10"/>
      <c r="L550" s="10"/>
      <c r="M550" s="10"/>
      <c r="N550" s="7" t="s">
        <v>18</v>
      </c>
      <c r="O550" s="10"/>
    </row>
    <row r="551">
      <c r="A551" s="6">
        <v>45705.0</v>
      </c>
      <c r="B551" s="10"/>
      <c r="C551" s="7">
        <v>100454.0</v>
      </c>
      <c r="D551" s="7" t="s">
        <v>112</v>
      </c>
      <c r="E551" s="6">
        <v>43739.0</v>
      </c>
      <c r="F551" s="52">
        <f t="shared" si="3"/>
        <v>64</v>
      </c>
      <c r="G551" s="6">
        <v>44456.0</v>
      </c>
      <c r="H551" s="52">
        <f t="shared" si="4"/>
        <v>41</v>
      </c>
      <c r="I551" s="7" t="s">
        <v>48</v>
      </c>
      <c r="J551" s="10"/>
      <c r="K551" s="10"/>
      <c r="L551" s="10"/>
      <c r="M551" s="10"/>
      <c r="N551" s="7" t="s">
        <v>18</v>
      </c>
      <c r="O551" s="10"/>
    </row>
    <row r="552">
      <c r="A552" s="6">
        <v>45705.0</v>
      </c>
      <c r="B552" s="10"/>
      <c r="C552" s="7">
        <v>221157.0</v>
      </c>
      <c r="D552" s="7" t="s">
        <v>112</v>
      </c>
      <c r="E552" s="6">
        <v>45444.0</v>
      </c>
      <c r="F552" s="52">
        <f t="shared" si="3"/>
        <v>8</v>
      </c>
      <c r="G552" s="6">
        <v>45484.0</v>
      </c>
      <c r="H552" s="52">
        <f t="shared" si="4"/>
        <v>7</v>
      </c>
      <c r="I552" s="7" t="s">
        <v>56</v>
      </c>
      <c r="J552" s="10"/>
      <c r="K552" s="10"/>
      <c r="L552" s="10"/>
      <c r="M552" s="10"/>
      <c r="N552" s="7" t="s">
        <v>18</v>
      </c>
      <c r="O552" s="10"/>
    </row>
    <row r="553">
      <c r="A553" s="6">
        <v>45705.0</v>
      </c>
      <c r="B553" s="10"/>
      <c r="C553" s="7">
        <v>237247.0</v>
      </c>
      <c r="D553" s="7" t="s">
        <v>112</v>
      </c>
      <c r="E553" s="6">
        <v>45536.0</v>
      </c>
      <c r="F553" s="52">
        <f t="shared" si="3"/>
        <v>5</v>
      </c>
      <c r="G553" s="9">
        <v>45642.0</v>
      </c>
      <c r="H553" s="52">
        <f t="shared" si="4"/>
        <v>2</v>
      </c>
      <c r="I553" s="7" t="s">
        <v>56</v>
      </c>
      <c r="J553" s="10"/>
      <c r="K553" s="10"/>
      <c r="L553" s="10"/>
      <c r="M553" s="10"/>
      <c r="N553" s="7" t="s">
        <v>18</v>
      </c>
      <c r="O553" s="10"/>
    </row>
    <row r="554">
      <c r="A554" s="6">
        <v>45705.0</v>
      </c>
      <c r="B554" s="10"/>
      <c r="C554" s="7">
        <v>178370.0</v>
      </c>
      <c r="D554" s="7" t="s">
        <v>112</v>
      </c>
      <c r="E554" s="6">
        <v>45078.0</v>
      </c>
      <c r="F554" s="52">
        <f t="shared" si="3"/>
        <v>20</v>
      </c>
      <c r="G554" s="6">
        <v>45119.0</v>
      </c>
      <c r="H554" s="52">
        <f t="shared" si="4"/>
        <v>19</v>
      </c>
      <c r="I554" s="7" t="s">
        <v>56</v>
      </c>
      <c r="J554" s="10"/>
      <c r="K554" s="10"/>
      <c r="L554" s="10"/>
      <c r="M554" s="10"/>
      <c r="N554" s="7" t="s">
        <v>17</v>
      </c>
      <c r="O554" s="10"/>
    </row>
    <row r="555">
      <c r="A555" s="6">
        <v>45705.0</v>
      </c>
      <c r="B555" s="10"/>
      <c r="C555" s="7">
        <v>192446.0</v>
      </c>
      <c r="D555" s="7" t="s">
        <v>112</v>
      </c>
      <c r="E555" s="6">
        <v>45139.0</v>
      </c>
      <c r="F555" s="52">
        <f t="shared" si="3"/>
        <v>18</v>
      </c>
      <c r="G555" s="9">
        <v>45240.0</v>
      </c>
      <c r="H555" s="52">
        <f t="shared" si="4"/>
        <v>15</v>
      </c>
      <c r="I555" s="7" t="s">
        <v>56</v>
      </c>
      <c r="J555" s="10"/>
      <c r="K555" s="7" t="s">
        <v>143</v>
      </c>
      <c r="L555" s="10"/>
      <c r="M555" s="10"/>
      <c r="N555" s="7" t="s">
        <v>19</v>
      </c>
      <c r="O555" s="10"/>
    </row>
    <row r="556">
      <c r="A556" s="6">
        <v>45705.0</v>
      </c>
      <c r="B556" s="10"/>
      <c r="C556" s="7">
        <v>203125.0</v>
      </c>
      <c r="D556" s="7" t="s">
        <v>112</v>
      </c>
      <c r="E556" s="6">
        <v>45200.0</v>
      </c>
      <c r="F556" s="52">
        <f t="shared" si="3"/>
        <v>16</v>
      </c>
      <c r="G556" s="6">
        <v>45342.0</v>
      </c>
      <c r="H556" s="52">
        <f t="shared" si="4"/>
        <v>11</v>
      </c>
      <c r="I556" s="7" t="s">
        <v>56</v>
      </c>
      <c r="J556" s="10"/>
      <c r="K556" s="10"/>
      <c r="L556" s="10"/>
      <c r="M556" s="10"/>
      <c r="N556" s="7" t="s">
        <v>18</v>
      </c>
      <c r="O556" s="10"/>
    </row>
    <row r="557">
      <c r="A557" s="6">
        <v>45705.0</v>
      </c>
      <c r="B557" s="10"/>
      <c r="C557" s="7">
        <v>208597.0</v>
      </c>
      <c r="D557" s="7" t="s">
        <v>112</v>
      </c>
      <c r="E557" s="6">
        <v>44136.0</v>
      </c>
      <c r="F557" s="52">
        <f t="shared" si="3"/>
        <v>51</v>
      </c>
      <c r="G557" s="6">
        <v>45419.0</v>
      </c>
      <c r="H557" s="52">
        <f t="shared" si="4"/>
        <v>9</v>
      </c>
      <c r="I557" s="7" t="s">
        <v>56</v>
      </c>
      <c r="J557" s="10"/>
      <c r="K557" s="10"/>
      <c r="L557" s="10"/>
      <c r="M557" s="10"/>
      <c r="N557" s="7" t="s">
        <v>18</v>
      </c>
      <c r="O557" s="10"/>
    </row>
    <row r="558">
      <c r="A558" s="6">
        <v>45705.0</v>
      </c>
      <c r="B558" s="10"/>
      <c r="C558" s="7">
        <v>220624.0</v>
      </c>
      <c r="D558" s="7" t="s">
        <v>112</v>
      </c>
      <c r="E558" s="6">
        <v>45444.0</v>
      </c>
      <c r="F558" s="52">
        <f t="shared" si="3"/>
        <v>8</v>
      </c>
      <c r="G558" s="6">
        <v>45481.0</v>
      </c>
      <c r="H558" s="52">
        <f t="shared" si="4"/>
        <v>7</v>
      </c>
      <c r="I558" s="7" t="s">
        <v>56</v>
      </c>
      <c r="J558" s="10"/>
      <c r="K558" s="10"/>
      <c r="L558" s="10"/>
      <c r="M558" s="10"/>
      <c r="N558" s="7" t="s">
        <v>18</v>
      </c>
      <c r="O558" s="10"/>
    </row>
    <row r="559">
      <c r="A559" s="6">
        <v>45705.0</v>
      </c>
      <c r="B559" s="10"/>
      <c r="C559" s="7">
        <v>226309.0</v>
      </c>
      <c r="D559" s="7" t="s">
        <v>112</v>
      </c>
      <c r="E559" s="6">
        <v>45383.0</v>
      </c>
      <c r="F559" s="52">
        <f t="shared" si="3"/>
        <v>10</v>
      </c>
      <c r="G559" s="6">
        <v>45532.0</v>
      </c>
      <c r="H559" s="52">
        <f t="shared" si="4"/>
        <v>5</v>
      </c>
      <c r="I559" s="7" t="s">
        <v>56</v>
      </c>
      <c r="J559" s="10"/>
      <c r="K559" s="10"/>
      <c r="L559" s="10"/>
      <c r="M559" s="10"/>
      <c r="N559" s="7" t="s">
        <v>18</v>
      </c>
      <c r="O559" s="10"/>
    </row>
    <row r="560">
      <c r="A560" s="6">
        <v>45705.0</v>
      </c>
      <c r="B560" s="10"/>
      <c r="C560" s="7">
        <v>231420.0</v>
      </c>
      <c r="D560" s="7" t="s">
        <v>112</v>
      </c>
      <c r="E560" s="6">
        <v>45566.0</v>
      </c>
      <c r="F560" s="52">
        <f t="shared" si="3"/>
        <v>4</v>
      </c>
      <c r="G560" s="9">
        <v>45582.0</v>
      </c>
      <c r="H560" s="52">
        <f t="shared" si="4"/>
        <v>4</v>
      </c>
      <c r="I560" s="7" t="s">
        <v>177</v>
      </c>
      <c r="J560" s="10"/>
      <c r="K560" s="10"/>
      <c r="L560" s="10"/>
      <c r="M560" s="10"/>
      <c r="N560" s="7" t="s">
        <v>18</v>
      </c>
      <c r="O560" s="10"/>
    </row>
    <row r="561">
      <c r="A561" s="6">
        <v>45705.0</v>
      </c>
      <c r="B561" s="10"/>
      <c r="C561" s="7">
        <v>234216.0</v>
      </c>
      <c r="D561" s="7" t="s">
        <v>112</v>
      </c>
      <c r="E561" s="6">
        <v>45566.0</v>
      </c>
      <c r="F561" s="52">
        <f t="shared" si="3"/>
        <v>4</v>
      </c>
      <c r="G561" s="6">
        <v>45674.0</v>
      </c>
      <c r="H561" s="52">
        <f t="shared" si="4"/>
        <v>1</v>
      </c>
      <c r="I561" s="7" t="s">
        <v>44</v>
      </c>
      <c r="J561" s="10"/>
      <c r="K561" s="10"/>
      <c r="L561" s="10"/>
      <c r="M561" s="10"/>
      <c r="N561" s="7" t="s">
        <v>18</v>
      </c>
      <c r="O561" s="10"/>
    </row>
    <row r="562">
      <c r="A562" s="6">
        <v>45705.0</v>
      </c>
      <c r="B562" s="10"/>
      <c r="C562" s="7">
        <v>212388.0</v>
      </c>
      <c r="D562" s="7" t="s">
        <v>114</v>
      </c>
      <c r="E562" s="6">
        <v>45413.0</v>
      </c>
      <c r="F562" s="52">
        <f t="shared" si="3"/>
        <v>9</v>
      </c>
      <c r="G562" s="6">
        <v>45434.0</v>
      </c>
      <c r="H562" s="52">
        <f t="shared" si="4"/>
        <v>8</v>
      </c>
      <c r="I562" s="7" t="s">
        <v>60</v>
      </c>
      <c r="J562" s="10"/>
      <c r="K562" s="10"/>
      <c r="L562" s="10"/>
      <c r="M562" s="10"/>
      <c r="N562" s="7" t="s">
        <v>18</v>
      </c>
      <c r="O562" s="10"/>
    </row>
    <row r="563">
      <c r="A563" s="6">
        <v>45705.0</v>
      </c>
      <c r="B563" s="10"/>
      <c r="C563" s="7">
        <v>45196.0</v>
      </c>
      <c r="D563" s="7" t="s">
        <v>114</v>
      </c>
      <c r="E563" s="6">
        <v>43831.0</v>
      </c>
      <c r="F563" s="52">
        <f t="shared" si="3"/>
        <v>61</v>
      </c>
      <c r="G563" s="6">
        <v>43941.0</v>
      </c>
      <c r="H563" s="52">
        <f t="shared" si="4"/>
        <v>57</v>
      </c>
      <c r="I563" s="7" t="s">
        <v>56</v>
      </c>
      <c r="J563" s="10"/>
      <c r="K563" s="10"/>
      <c r="L563" s="10"/>
      <c r="M563" s="10"/>
      <c r="N563" s="7" t="s">
        <v>18</v>
      </c>
      <c r="O563" s="10"/>
    </row>
    <row r="564">
      <c r="A564" s="6">
        <v>45705.0</v>
      </c>
      <c r="B564" s="10"/>
      <c r="C564" s="7">
        <v>96798.0</v>
      </c>
      <c r="D564" s="7" t="s">
        <v>114</v>
      </c>
      <c r="E564" s="6">
        <v>44317.0</v>
      </c>
      <c r="F564" s="52">
        <f t="shared" si="3"/>
        <v>45</v>
      </c>
      <c r="G564" s="6">
        <v>44418.0</v>
      </c>
      <c r="H564" s="52">
        <f t="shared" si="4"/>
        <v>42</v>
      </c>
      <c r="I564" s="7" t="s">
        <v>60</v>
      </c>
      <c r="J564" s="10"/>
      <c r="K564" s="10"/>
      <c r="L564" s="10"/>
      <c r="M564" s="10"/>
      <c r="N564" s="7" t="s">
        <v>18</v>
      </c>
      <c r="O564" s="10"/>
    </row>
    <row r="565">
      <c r="A565" s="6">
        <v>45705.0</v>
      </c>
      <c r="B565" s="10"/>
      <c r="C565" s="7">
        <v>144429.0</v>
      </c>
      <c r="D565" s="7" t="s">
        <v>114</v>
      </c>
      <c r="E565" s="6">
        <v>44743.0</v>
      </c>
      <c r="F565" s="52">
        <f t="shared" si="3"/>
        <v>31</v>
      </c>
      <c r="G565" s="6">
        <v>44805.0</v>
      </c>
      <c r="H565" s="52">
        <f t="shared" si="4"/>
        <v>29</v>
      </c>
      <c r="I565" s="7" t="s">
        <v>56</v>
      </c>
      <c r="J565" s="10"/>
      <c r="K565" s="10"/>
      <c r="L565" s="10"/>
      <c r="M565" s="10"/>
      <c r="N565" s="7" t="s">
        <v>18</v>
      </c>
      <c r="O565" s="10"/>
    </row>
    <row r="566">
      <c r="A566" s="6">
        <v>45705.0</v>
      </c>
      <c r="B566" s="10"/>
      <c r="C566" s="7">
        <v>161350.0</v>
      </c>
      <c r="D566" s="7" t="s">
        <v>114</v>
      </c>
      <c r="E566" s="6">
        <v>44835.0</v>
      </c>
      <c r="F566" s="52">
        <f t="shared" si="3"/>
        <v>28</v>
      </c>
      <c r="G566" s="6">
        <v>44977.0</v>
      </c>
      <c r="H566" s="52">
        <f t="shared" si="4"/>
        <v>23</v>
      </c>
      <c r="I566" s="7" t="s">
        <v>44</v>
      </c>
      <c r="J566" s="10"/>
      <c r="K566" s="10"/>
      <c r="L566" s="10"/>
      <c r="M566" s="10"/>
      <c r="N566" s="7" t="s">
        <v>18</v>
      </c>
      <c r="O566" s="10"/>
    </row>
    <row r="567">
      <c r="A567" s="6">
        <v>45705.0</v>
      </c>
      <c r="B567" s="10"/>
      <c r="C567" s="7">
        <v>233496.0</v>
      </c>
      <c r="D567" s="7" t="s">
        <v>114</v>
      </c>
      <c r="E567" s="6">
        <v>45566.0</v>
      </c>
      <c r="F567" s="52">
        <f t="shared" si="3"/>
        <v>4</v>
      </c>
      <c r="G567" s="6">
        <v>45543.0</v>
      </c>
      <c r="H567" s="52">
        <f t="shared" si="4"/>
        <v>5</v>
      </c>
      <c r="I567" s="7" t="s">
        <v>56</v>
      </c>
      <c r="J567" s="10"/>
      <c r="K567" s="10"/>
      <c r="L567" s="10"/>
      <c r="M567" s="10"/>
      <c r="N567" s="7" t="s">
        <v>18</v>
      </c>
      <c r="O567" s="10"/>
    </row>
    <row r="568">
      <c r="A568" s="6">
        <v>45705.0</v>
      </c>
      <c r="B568" s="10"/>
      <c r="C568" s="7">
        <v>180160.0</v>
      </c>
      <c r="D568" s="7" t="s">
        <v>114</v>
      </c>
      <c r="E568" s="6">
        <v>44958.0</v>
      </c>
      <c r="F568" s="52">
        <f t="shared" si="3"/>
        <v>24</v>
      </c>
      <c r="G568" s="6">
        <v>45134.0</v>
      </c>
      <c r="H568" s="52">
        <f t="shared" si="4"/>
        <v>18</v>
      </c>
      <c r="I568" s="7" t="s">
        <v>56</v>
      </c>
      <c r="J568" s="10"/>
      <c r="K568" s="10"/>
      <c r="L568" s="10"/>
      <c r="M568" s="10"/>
      <c r="N568" s="7" t="s">
        <v>18</v>
      </c>
      <c r="O568" s="10"/>
    </row>
    <row r="569">
      <c r="A569" s="6">
        <v>45705.0</v>
      </c>
      <c r="B569" s="10"/>
      <c r="C569" s="7">
        <v>162651.0</v>
      </c>
      <c r="D569" s="7" t="s">
        <v>114</v>
      </c>
      <c r="E569" s="6">
        <v>44958.0</v>
      </c>
      <c r="F569" s="52">
        <f t="shared" si="3"/>
        <v>24</v>
      </c>
      <c r="G569" s="6">
        <v>45014.0</v>
      </c>
      <c r="H569" s="52">
        <f t="shared" si="4"/>
        <v>22</v>
      </c>
      <c r="I569" s="7" t="s">
        <v>56</v>
      </c>
      <c r="J569" s="10"/>
      <c r="K569" s="10"/>
      <c r="L569" s="10"/>
      <c r="M569" s="10"/>
      <c r="N569" s="7" t="s">
        <v>18</v>
      </c>
      <c r="O569" s="10"/>
    </row>
    <row r="570">
      <c r="A570" s="6">
        <v>45705.0</v>
      </c>
      <c r="B570" s="10"/>
      <c r="C570" s="7">
        <v>182931.0</v>
      </c>
      <c r="D570" s="7" t="s">
        <v>114</v>
      </c>
      <c r="E570" s="6">
        <v>45139.0</v>
      </c>
      <c r="F570" s="52">
        <f t="shared" si="3"/>
        <v>18</v>
      </c>
      <c r="G570" s="6">
        <v>45177.0</v>
      </c>
      <c r="H570" s="52">
        <f t="shared" si="4"/>
        <v>17</v>
      </c>
      <c r="I570" s="7" t="s">
        <v>44</v>
      </c>
      <c r="J570" s="10"/>
      <c r="K570" s="10"/>
      <c r="L570" s="10"/>
      <c r="M570" s="10"/>
      <c r="N570" s="7" t="s">
        <v>18</v>
      </c>
      <c r="O570" s="10"/>
    </row>
    <row r="571">
      <c r="A571" s="6">
        <v>45659.0</v>
      </c>
      <c r="B571" s="10"/>
      <c r="C571" s="7">
        <v>196847.0</v>
      </c>
      <c r="D571" s="7" t="s">
        <v>114</v>
      </c>
      <c r="E571" s="6">
        <v>45261.0</v>
      </c>
      <c r="F571" s="52">
        <f t="shared" si="3"/>
        <v>14</v>
      </c>
      <c r="G571" s="6">
        <v>45300.0</v>
      </c>
      <c r="H571" s="52">
        <f t="shared" si="4"/>
        <v>13</v>
      </c>
      <c r="I571" s="7" t="s">
        <v>44</v>
      </c>
      <c r="J571" s="10"/>
      <c r="K571" s="7" t="s">
        <v>143</v>
      </c>
      <c r="L571" s="10"/>
      <c r="M571" s="10"/>
      <c r="N571" s="7" t="s">
        <v>19</v>
      </c>
      <c r="O571" s="10"/>
    </row>
    <row r="572">
      <c r="A572" s="6">
        <v>45705.0</v>
      </c>
      <c r="B572" s="10"/>
      <c r="C572" s="7">
        <v>141002.0</v>
      </c>
      <c r="D572" s="7" t="s">
        <v>114</v>
      </c>
      <c r="E572" s="6">
        <v>45323.0</v>
      </c>
      <c r="F572" s="52">
        <f t="shared" si="3"/>
        <v>12</v>
      </c>
      <c r="G572" s="6">
        <v>45345.0</v>
      </c>
      <c r="H572" s="52">
        <f t="shared" si="4"/>
        <v>11</v>
      </c>
      <c r="I572" s="7" t="s">
        <v>60</v>
      </c>
      <c r="J572" s="10"/>
      <c r="K572" s="10"/>
      <c r="L572" s="10"/>
      <c r="M572" s="10"/>
      <c r="N572" s="7" t="s">
        <v>18</v>
      </c>
      <c r="O572" s="10"/>
    </row>
    <row r="573">
      <c r="A573" s="6">
        <v>45705.0</v>
      </c>
      <c r="B573" s="10"/>
      <c r="C573" s="7">
        <v>174255.0</v>
      </c>
      <c r="D573" s="7" t="s">
        <v>114</v>
      </c>
      <c r="E573" s="6">
        <v>44986.0</v>
      </c>
      <c r="F573" s="52">
        <f t="shared" si="3"/>
        <v>23</v>
      </c>
      <c r="G573" s="6">
        <v>45089.0</v>
      </c>
      <c r="H573" s="52">
        <f t="shared" si="4"/>
        <v>20</v>
      </c>
      <c r="I573" s="7" t="s">
        <v>44</v>
      </c>
      <c r="J573" s="10"/>
      <c r="K573" s="10"/>
      <c r="L573" s="10"/>
      <c r="M573" s="10"/>
      <c r="N573" s="7" t="s">
        <v>18</v>
      </c>
      <c r="O573" s="10"/>
    </row>
    <row r="574">
      <c r="A574" s="6">
        <v>45705.0</v>
      </c>
      <c r="B574" s="10"/>
      <c r="C574" s="7">
        <v>219139.0</v>
      </c>
      <c r="D574" s="7" t="s">
        <v>114</v>
      </c>
      <c r="E574" s="6">
        <v>45231.0</v>
      </c>
      <c r="F574" s="52">
        <f t="shared" si="3"/>
        <v>15</v>
      </c>
      <c r="G574" s="6">
        <v>45468.0</v>
      </c>
      <c r="H574" s="52">
        <f t="shared" si="4"/>
        <v>7</v>
      </c>
      <c r="I574" s="7" t="s">
        <v>231</v>
      </c>
      <c r="J574" s="10"/>
      <c r="K574" s="10"/>
      <c r="L574" s="10"/>
      <c r="M574" s="10"/>
      <c r="N574" s="7" t="s">
        <v>18</v>
      </c>
      <c r="O574" s="10"/>
    </row>
    <row r="575">
      <c r="A575" s="6">
        <v>45705.0</v>
      </c>
      <c r="B575" s="10"/>
      <c r="C575" s="7">
        <v>207771.0</v>
      </c>
      <c r="D575" s="7" t="s">
        <v>114</v>
      </c>
      <c r="E575" s="6">
        <v>44866.0</v>
      </c>
      <c r="F575" s="52">
        <f t="shared" si="3"/>
        <v>27</v>
      </c>
      <c r="G575" s="6">
        <v>45392.0</v>
      </c>
      <c r="H575" s="52">
        <f t="shared" si="4"/>
        <v>10</v>
      </c>
      <c r="I575" s="7" t="s">
        <v>60</v>
      </c>
      <c r="J575" s="10"/>
      <c r="K575" s="10"/>
      <c r="L575" s="10"/>
      <c r="M575" s="10"/>
      <c r="N575" s="7" t="s">
        <v>18</v>
      </c>
      <c r="O575" s="10"/>
    </row>
    <row r="576">
      <c r="A576" s="6">
        <v>45705.0</v>
      </c>
      <c r="B576" s="10"/>
      <c r="C576" s="7">
        <v>231567.0</v>
      </c>
      <c r="D576" s="7" t="s">
        <v>114</v>
      </c>
      <c r="E576" s="6">
        <v>45536.0</v>
      </c>
      <c r="F576" s="52">
        <f t="shared" si="3"/>
        <v>5</v>
      </c>
      <c r="G576" s="9">
        <v>45587.0</v>
      </c>
      <c r="H576" s="52">
        <f t="shared" si="4"/>
        <v>3</v>
      </c>
      <c r="I576" s="7" t="s">
        <v>56</v>
      </c>
      <c r="J576" s="10"/>
      <c r="K576" s="10"/>
      <c r="L576" s="10"/>
      <c r="M576" s="10"/>
      <c r="N576" s="7" t="s">
        <v>18</v>
      </c>
      <c r="O576" s="10"/>
    </row>
    <row r="577">
      <c r="A577" s="6">
        <v>45705.0</v>
      </c>
      <c r="B577" s="10"/>
      <c r="C577" s="7">
        <v>233508.0</v>
      </c>
      <c r="D577" s="7" t="s">
        <v>114</v>
      </c>
      <c r="E577" s="6">
        <v>45566.0</v>
      </c>
      <c r="F577" s="52">
        <f t="shared" si="3"/>
        <v>4</v>
      </c>
      <c r="G577" s="9">
        <v>45617.0</v>
      </c>
      <c r="H577" s="52">
        <f t="shared" si="4"/>
        <v>2</v>
      </c>
      <c r="I577" s="7" t="s">
        <v>60</v>
      </c>
      <c r="J577" s="10"/>
      <c r="K577" s="10"/>
      <c r="L577" s="10"/>
      <c r="M577" s="10"/>
      <c r="N577" s="7" t="s">
        <v>18</v>
      </c>
      <c r="O577" s="10"/>
    </row>
    <row r="578">
      <c r="A578" s="6">
        <v>45705.0</v>
      </c>
      <c r="B578" s="10"/>
      <c r="C578" s="7">
        <v>238717.0</v>
      </c>
      <c r="D578" s="7" t="s">
        <v>114</v>
      </c>
      <c r="E578" s="6">
        <v>45566.0</v>
      </c>
      <c r="F578" s="52">
        <f t="shared" si="3"/>
        <v>4</v>
      </c>
      <c r="G578" s="6">
        <v>45665.0</v>
      </c>
      <c r="H578" s="52">
        <f t="shared" si="4"/>
        <v>1</v>
      </c>
      <c r="I578" s="7" t="s">
        <v>56</v>
      </c>
      <c r="J578" s="10"/>
      <c r="K578" s="10"/>
      <c r="L578" s="10"/>
      <c r="M578" s="10"/>
      <c r="N578" s="7" t="s">
        <v>18</v>
      </c>
      <c r="O578" s="10"/>
    </row>
    <row r="579">
      <c r="A579" s="6">
        <v>45705.0</v>
      </c>
      <c r="B579" s="10"/>
      <c r="C579" s="7">
        <v>239331.0</v>
      </c>
      <c r="D579" s="7" t="s">
        <v>114</v>
      </c>
      <c r="E579" s="6">
        <v>45566.0</v>
      </c>
      <c r="F579" s="52">
        <f t="shared" si="3"/>
        <v>4</v>
      </c>
      <c r="G579" s="6">
        <v>45681.0</v>
      </c>
      <c r="H579" s="52">
        <f t="shared" si="4"/>
        <v>0</v>
      </c>
      <c r="I579" s="7" t="s">
        <v>44</v>
      </c>
      <c r="J579" s="10"/>
      <c r="K579" s="10"/>
      <c r="L579" s="10"/>
      <c r="M579" s="10"/>
      <c r="N579" s="7" t="s">
        <v>18</v>
      </c>
      <c r="O579" s="10"/>
    </row>
    <row r="580">
      <c r="A580" s="6">
        <v>45705.0</v>
      </c>
      <c r="B580" s="10"/>
      <c r="C580" s="7">
        <v>189521.0</v>
      </c>
      <c r="D580" s="7" t="s">
        <v>114</v>
      </c>
      <c r="E580" s="6">
        <v>45505.0</v>
      </c>
      <c r="F580" s="52">
        <f t="shared" si="3"/>
        <v>6</v>
      </c>
      <c r="G580" s="6">
        <v>45695.0</v>
      </c>
      <c r="H580" s="52">
        <f t="shared" si="4"/>
        <v>0</v>
      </c>
      <c r="I580" s="7" t="s">
        <v>44</v>
      </c>
      <c r="J580" s="10"/>
      <c r="K580" s="10"/>
      <c r="L580" s="10"/>
      <c r="M580" s="10"/>
      <c r="N580" s="7" t="s">
        <v>18</v>
      </c>
      <c r="O580" s="10"/>
    </row>
    <row r="581">
      <c r="A581" s="6">
        <v>45705.0</v>
      </c>
      <c r="B581" s="10"/>
      <c r="C581" s="7">
        <v>237938.0</v>
      </c>
      <c r="D581" s="7" t="s">
        <v>116</v>
      </c>
      <c r="E581" s="6">
        <v>45627.0</v>
      </c>
      <c r="F581" s="52">
        <f t="shared" si="3"/>
        <v>2</v>
      </c>
      <c r="G581" s="9">
        <v>45656.0</v>
      </c>
      <c r="H581" s="52">
        <f t="shared" si="4"/>
        <v>1</v>
      </c>
      <c r="I581" s="7" t="s">
        <v>44</v>
      </c>
      <c r="J581" s="10"/>
      <c r="K581" s="10"/>
      <c r="L581" s="10"/>
      <c r="M581" s="10"/>
      <c r="N581" s="7" t="s">
        <v>18</v>
      </c>
      <c r="O581" s="10"/>
    </row>
    <row r="582">
      <c r="A582" s="6">
        <v>45705.0</v>
      </c>
      <c r="B582" s="10"/>
      <c r="C582" s="7">
        <v>200231.0</v>
      </c>
      <c r="D582" s="7" t="s">
        <v>116</v>
      </c>
      <c r="E582" s="6">
        <v>45047.0</v>
      </c>
      <c r="F582" s="52">
        <f t="shared" si="3"/>
        <v>21</v>
      </c>
      <c r="G582" s="6">
        <v>45317.0</v>
      </c>
      <c r="H582" s="52">
        <f t="shared" si="4"/>
        <v>12</v>
      </c>
      <c r="I582" s="7" t="s">
        <v>44</v>
      </c>
      <c r="J582" s="10"/>
      <c r="K582" s="10"/>
      <c r="L582" s="10"/>
      <c r="M582" s="10"/>
      <c r="N582" s="7" t="s">
        <v>18</v>
      </c>
      <c r="O582" s="10"/>
    </row>
    <row r="583">
      <c r="A583" s="6">
        <v>45705.0</v>
      </c>
      <c r="B583" s="10"/>
      <c r="C583" s="7">
        <v>167750.0</v>
      </c>
      <c r="D583" s="7" t="s">
        <v>116</v>
      </c>
      <c r="E583" s="6">
        <v>45017.0</v>
      </c>
      <c r="F583" s="52">
        <f t="shared" si="3"/>
        <v>22</v>
      </c>
      <c r="G583" s="6">
        <v>45033.0</v>
      </c>
      <c r="H583" s="52">
        <f t="shared" si="4"/>
        <v>22</v>
      </c>
      <c r="I583" s="7" t="s">
        <v>117</v>
      </c>
      <c r="J583" s="10"/>
      <c r="K583" s="10"/>
      <c r="L583" s="10"/>
      <c r="M583" s="10"/>
      <c r="N583" s="7" t="s">
        <v>18</v>
      </c>
      <c r="O583" s="10"/>
    </row>
    <row r="584">
      <c r="A584" s="6">
        <v>45705.0</v>
      </c>
      <c r="B584" s="10"/>
      <c r="C584" s="7">
        <v>183369.0</v>
      </c>
      <c r="D584" s="7" t="s">
        <v>116</v>
      </c>
      <c r="E584" s="6">
        <v>45108.0</v>
      </c>
      <c r="F584" s="52">
        <f t="shared" si="3"/>
        <v>19</v>
      </c>
      <c r="G584" s="6">
        <v>45161.0</v>
      </c>
      <c r="H584" s="52">
        <f t="shared" si="4"/>
        <v>17</v>
      </c>
      <c r="I584" s="7" t="s">
        <v>117</v>
      </c>
      <c r="J584" s="10"/>
      <c r="K584" s="10"/>
      <c r="L584" s="10"/>
      <c r="M584" s="10"/>
      <c r="N584" s="7" t="s">
        <v>18</v>
      </c>
      <c r="O584" s="10"/>
    </row>
    <row r="585">
      <c r="A585" s="6">
        <v>45705.0</v>
      </c>
      <c r="B585" s="10"/>
      <c r="C585" s="7">
        <v>200715.0</v>
      </c>
      <c r="D585" s="7" t="s">
        <v>116</v>
      </c>
      <c r="E585" s="6">
        <v>45292.0</v>
      </c>
      <c r="F585" s="52">
        <f t="shared" si="3"/>
        <v>13</v>
      </c>
      <c r="G585" s="6">
        <v>45323.0</v>
      </c>
      <c r="H585" s="52">
        <f t="shared" si="4"/>
        <v>12</v>
      </c>
      <c r="I585" s="7" t="s">
        <v>44</v>
      </c>
      <c r="J585" s="10"/>
      <c r="K585" s="10"/>
      <c r="L585" s="10"/>
      <c r="M585" s="10"/>
      <c r="N585" s="7" t="s">
        <v>18</v>
      </c>
      <c r="O585" s="10"/>
    </row>
    <row r="586">
      <c r="A586" s="6">
        <v>45705.0</v>
      </c>
      <c r="B586" s="10"/>
      <c r="C586" s="7">
        <v>206623.0</v>
      </c>
      <c r="D586" s="7" t="s">
        <v>116</v>
      </c>
      <c r="E586" s="6">
        <v>45323.0</v>
      </c>
      <c r="F586" s="52">
        <f t="shared" si="3"/>
        <v>12</v>
      </c>
      <c r="G586" s="6">
        <v>45366.0</v>
      </c>
      <c r="H586" s="52">
        <f t="shared" si="4"/>
        <v>11</v>
      </c>
      <c r="I586" s="7" t="s">
        <v>117</v>
      </c>
      <c r="J586" s="10"/>
      <c r="K586" s="10"/>
      <c r="L586" s="10"/>
      <c r="M586" s="10"/>
      <c r="N586" s="7" t="s">
        <v>18</v>
      </c>
      <c r="O586" s="10"/>
    </row>
    <row r="587">
      <c r="A587" s="6">
        <v>45705.0</v>
      </c>
      <c r="B587" s="10"/>
      <c r="C587" s="7">
        <v>216313.0</v>
      </c>
      <c r="D587" s="7" t="s">
        <v>116</v>
      </c>
      <c r="E587" s="6">
        <v>45323.0</v>
      </c>
      <c r="F587" s="52">
        <f t="shared" si="3"/>
        <v>12</v>
      </c>
      <c r="G587" s="6">
        <v>45441.0</v>
      </c>
      <c r="H587" s="52">
        <f t="shared" si="4"/>
        <v>8</v>
      </c>
      <c r="I587" s="7" t="s">
        <v>56</v>
      </c>
      <c r="J587" s="10"/>
      <c r="K587" s="10"/>
      <c r="L587" s="10"/>
      <c r="M587" s="10"/>
      <c r="N587" s="7" t="s">
        <v>18</v>
      </c>
      <c r="O587" s="10"/>
    </row>
    <row r="588">
      <c r="A588" s="6">
        <v>45705.0</v>
      </c>
      <c r="B588" s="10"/>
      <c r="C588" s="7">
        <v>225826.0</v>
      </c>
      <c r="D588" s="7" t="s">
        <v>116</v>
      </c>
      <c r="E588" s="6">
        <v>45505.0</v>
      </c>
      <c r="F588" s="52">
        <f t="shared" si="3"/>
        <v>6</v>
      </c>
      <c r="G588" s="6">
        <v>45527.0</v>
      </c>
      <c r="H588" s="52">
        <f t="shared" si="4"/>
        <v>5</v>
      </c>
      <c r="I588" s="7" t="s">
        <v>56</v>
      </c>
      <c r="J588" s="10"/>
      <c r="K588" s="10"/>
      <c r="L588" s="10"/>
      <c r="M588" s="10"/>
      <c r="N588" s="7" t="s">
        <v>18</v>
      </c>
      <c r="O588" s="10"/>
    </row>
    <row r="589">
      <c r="A589" s="6">
        <v>45705.0</v>
      </c>
      <c r="B589" s="10"/>
      <c r="C589" s="7">
        <v>230105.0</v>
      </c>
      <c r="D589" s="7" t="s">
        <v>116</v>
      </c>
      <c r="E589" s="6">
        <v>45352.0</v>
      </c>
      <c r="F589" s="52">
        <f t="shared" si="3"/>
        <v>11</v>
      </c>
      <c r="G589" s="6">
        <v>45569.0</v>
      </c>
      <c r="H589" s="52">
        <f t="shared" si="4"/>
        <v>4</v>
      </c>
      <c r="I589" s="7" t="s">
        <v>56</v>
      </c>
      <c r="J589" s="10"/>
      <c r="K589" s="10"/>
      <c r="L589" s="10"/>
      <c r="M589" s="10"/>
      <c r="N589" s="7" t="s">
        <v>18</v>
      </c>
      <c r="O589" s="10"/>
    </row>
    <row r="590">
      <c r="A590" s="6">
        <v>45705.0</v>
      </c>
      <c r="B590" s="10"/>
      <c r="C590" s="7">
        <v>231911.0</v>
      </c>
      <c r="D590" s="7" t="s">
        <v>116</v>
      </c>
      <c r="E590" s="6">
        <v>45627.0</v>
      </c>
      <c r="F590" s="52">
        <f t="shared" si="3"/>
        <v>2</v>
      </c>
      <c r="G590" s="9">
        <v>45639.0</v>
      </c>
      <c r="H590" s="52">
        <f t="shared" si="4"/>
        <v>2</v>
      </c>
      <c r="I590" s="7" t="s">
        <v>48</v>
      </c>
      <c r="J590" s="10"/>
      <c r="K590" s="10"/>
      <c r="L590" s="10"/>
      <c r="M590" s="10"/>
      <c r="N590" s="7" t="s">
        <v>18</v>
      </c>
      <c r="O590" s="10"/>
    </row>
    <row r="591">
      <c r="A591" s="6">
        <v>45705.0</v>
      </c>
      <c r="B591" s="10"/>
      <c r="C591" s="7">
        <v>240944.0</v>
      </c>
      <c r="D591" s="7" t="s">
        <v>116</v>
      </c>
      <c r="E591" s="6">
        <v>45658.0</v>
      </c>
      <c r="F591" s="52">
        <f t="shared" si="3"/>
        <v>1</v>
      </c>
      <c r="G591" s="6">
        <v>45686.0</v>
      </c>
      <c r="H591" s="52">
        <f t="shared" si="4"/>
        <v>0</v>
      </c>
      <c r="I591" s="7" t="s">
        <v>69</v>
      </c>
      <c r="J591" s="10"/>
      <c r="K591" s="10"/>
      <c r="L591" s="10"/>
      <c r="M591" s="10"/>
      <c r="N591" s="7" t="s">
        <v>18</v>
      </c>
      <c r="O591" s="10"/>
    </row>
    <row r="592">
      <c r="A592" s="6">
        <v>45705.0</v>
      </c>
      <c r="B592" s="10"/>
      <c r="C592" s="7">
        <v>233684.0</v>
      </c>
      <c r="D592" s="7" t="s">
        <v>118</v>
      </c>
      <c r="E592" s="6">
        <v>45474.0</v>
      </c>
      <c r="F592" s="52">
        <f t="shared" si="3"/>
        <v>7</v>
      </c>
      <c r="G592" s="6">
        <v>45543.0</v>
      </c>
      <c r="H592" s="52">
        <f t="shared" si="4"/>
        <v>5</v>
      </c>
      <c r="I592" s="7" t="s">
        <v>48</v>
      </c>
      <c r="J592" s="10"/>
      <c r="K592" s="10"/>
      <c r="L592" s="10"/>
      <c r="M592" s="10"/>
      <c r="N592" s="7" t="s">
        <v>18</v>
      </c>
      <c r="O592" s="10"/>
    </row>
    <row r="593">
      <c r="A593" s="6">
        <v>45705.0</v>
      </c>
      <c r="B593" s="10"/>
      <c r="C593" s="7">
        <v>237636.0</v>
      </c>
      <c r="D593" s="7" t="s">
        <v>118</v>
      </c>
      <c r="E593" s="6">
        <v>45474.0</v>
      </c>
      <c r="F593" s="52">
        <f t="shared" si="3"/>
        <v>7</v>
      </c>
      <c r="G593" s="9">
        <v>45647.0</v>
      </c>
      <c r="H593" s="52">
        <f t="shared" si="4"/>
        <v>1</v>
      </c>
      <c r="I593" s="7" t="s">
        <v>56</v>
      </c>
      <c r="J593" s="10"/>
      <c r="K593" s="10"/>
      <c r="L593" s="10"/>
      <c r="M593" s="10"/>
      <c r="N593" s="7" t="s">
        <v>18</v>
      </c>
      <c r="O593" s="10"/>
    </row>
    <row r="594">
      <c r="A594" s="6">
        <v>45705.0</v>
      </c>
      <c r="B594" s="10"/>
      <c r="C594" s="7">
        <v>197599.0</v>
      </c>
      <c r="D594" s="7" t="s">
        <v>118</v>
      </c>
      <c r="E594" s="6">
        <v>44621.0</v>
      </c>
      <c r="F594" s="52">
        <f t="shared" si="3"/>
        <v>35</v>
      </c>
      <c r="G594" s="6">
        <v>45300.0</v>
      </c>
      <c r="H594" s="52">
        <f t="shared" si="4"/>
        <v>13</v>
      </c>
      <c r="I594" s="7" t="s">
        <v>44</v>
      </c>
      <c r="J594" s="10"/>
      <c r="K594" s="10"/>
      <c r="L594" s="10"/>
      <c r="M594" s="10"/>
      <c r="N594" s="7" t="s">
        <v>18</v>
      </c>
      <c r="O594" s="10"/>
    </row>
    <row r="595">
      <c r="A595" s="6">
        <v>45705.0</v>
      </c>
      <c r="B595" s="10"/>
      <c r="C595" s="7">
        <v>220496.0</v>
      </c>
      <c r="D595" s="7" t="s">
        <v>118</v>
      </c>
      <c r="E595" s="6">
        <v>45444.0</v>
      </c>
      <c r="F595" s="52">
        <f t="shared" si="3"/>
        <v>8</v>
      </c>
      <c r="G595" s="6">
        <v>45483.0</v>
      </c>
      <c r="H595" s="52">
        <f t="shared" si="4"/>
        <v>7</v>
      </c>
      <c r="I595" s="7" t="s">
        <v>56</v>
      </c>
      <c r="J595" s="10"/>
      <c r="K595" s="10"/>
      <c r="L595" s="10"/>
      <c r="M595" s="10"/>
      <c r="N595" s="7" t="s">
        <v>18</v>
      </c>
      <c r="O595" s="10"/>
    </row>
    <row r="596">
      <c r="A596" s="6">
        <v>45705.0</v>
      </c>
      <c r="B596" s="10"/>
      <c r="C596" s="7">
        <v>230220.0</v>
      </c>
      <c r="D596" s="7" t="s">
        <v>118</v>
      </c>
      <c r="E596" s="6">
        <v>45505.0</v>
      </c>
      <c r="F596" s="52">
        <f t="shared" si="3"/>
        <v>6</v>
      </c>
      <c r="G596" s="6">
        <v>45572.0</v>
      </c>
      <c r="H596" s="52">
        <f t="shared" si="4"/>
        <v>4</v>
      </c>
      <c r="I596" s="7" t="s">
        <v>56</v>
      </c>
      <c r="J596" s="10"/>
      <c r="K596" s="10"/>
      <c r="L596" s="10"/>
      <c r="M596" s="10"/>
      <c r="N596" s="7" t="s">
        <v>18</v>
      </c>
      <c r="O596" s="10"/>
    </row>
    <row r="597">
      <c r="A597" s="6">
        <v>45705.0</v>
      </c>
      <c r="B597" s="10"/>
      <c r="C597" s="7">
        <v>206961.0</v>
      </c>
      <c r="D597" s="7" t="s">
        <v>118</v>
      </c>
      <c r="E597" s="6">
        <v>45323.0</v>
      </c>
      <c r="F597" s="52">
        <f t="shared" si="3"/>
        <v>12</v>
      </c>
      <c r="G597" s="6">
        <v>45370.0</v>
      </c>
      <c r="H597" s="52">
        <f t="shared" si="4"/>
        <v>10</v>
      </c>
      <c r="I597" s="7" t="s">
        <v>57</v>
      </c>
      <c r="J597" s="10"/>
      <c r="K597" s="10"/>
      <c r="L597" s="10"/>
      <c r="M597" s="10"/>
      <c r="N597" s="7" t="s">
        <v>18</v>
      </c>
      <c r="O597" s="10"/>
    </row>
    <row r="598">
      <c r="A598" s="6">
        <v>45705.0</v>
      </c>
      <c r="B598" s="10"/>
      <c r="C598" s="7">
        <v>240588.0</v>
      </c>
      <c r="D598" s="7" t="s">
        <v>118</v>
      </c>
      <c r="E598" s="6">
        <v>45566.0</v>
      </c>
      <c r="F598" s="52">
        <f t="shared" si="3"/>
        <v>4</v>
      </c>
      <c r="G598" s="6">
        <v>45681.0</v>
      </c>
      <c r="H598" s="52">
        <f t="shared" si="4"/>
        <v>0</v>
      </c>
      <c r="I598" s="7" t="s">
        <v>44</v>
      </c>
      <c r="J598" s="10"/>
      <c r="K598" s="10"/>
      <c r="L598" s="10"/>
      <c r="M598" s="10"/>
      <c r="N598" s="7" t="s">
        <v>18</v>
      </c>
      <c r="O598" s="10"/>
    </row>
    <row r="599">
      <c r="A599" s="6">
        <v>45705.0</v>
      </c>
      <c r="B599" s="10"/>
      <c r="C599" s="7">
        <v>242125.0</v>
      </c>
      <c r="D599" s="7" t="s">
        <v>118</v>
      </c>
      <c r="E599" s="6">
        <v>45566.0</v>
      </c>
      <c r="F599" s="52">
        <f t="shared" si="3"/>
        <v>4</v>
      </c>
      <c r="G599" s="6">
        <v>45694.0</v>
      </c>
      <c r="H599" s="52">
        <f t="shared" si="4"/>
        <v>0</v>
      </c>
      <c r="I599" s="7" t="s">
        <v>44</v>
      </c>
      <c r="J599" s="10"/>
      <c r="K599" s="10"/>
      <c r="L599" s="10"/>
      <c r="M599" s="10"/>
      <c r="N599" s="7" t="s">
        <v>18</v>
      </c>
      <c r="O599" s="10"/>
    </row>
    <row r="600">
      <c r="A600" s="6">
        <v>45705.0</v>
      </c>
      <c r="B600" s="10"/>
      <c r="C600" s="7">
        <v>217622.0</v>
      </c>
      <c r="D600" s="7" t="s">
        <v>120</v>
      </c>
      <c r="E600" s="6">
        <v>45444.0</v>
      </c>
      <c r="F600" s="52">
        <f t="shared" si="3"/>
        <v>8</v>
      </c>
      <c r="G600" s="6">
        <v>45462.0</v>
      </c>
      <c r="H600" s="52">
        <f t="shared" si="4"/>
        <v>7</v>
      </c>
      <c r="I600" s="7" t="s">
        <v>56</v>
      </c>
      <c r="J600" s="10"/>
      <c r="K600" s="10"/>
      <c r="L600" s="10"/>
      <c r="M600" s="10"/>
      <c r="N600" s="7" t="s">
        <v>18</v>
      </c>
      <c r="O600" s="10"/>
    </row>
    <row r="601">
      <c r="A601" s="6">
        <v>45705.0</v>
      </c>
      <c r="B601" s="10"/>
      <c r="C601" s="7">
        <v>241459.0</v>
      </c>
      <c r="D601" s="7" t="s">
        <v>120</v>
      </c>
      <c r="E601" s="6">
        <v>45658.0</v>
      </c>
      <c r="F601" s="52">
        <f t="shared" si="3"/>
        <v>1</v>
      </c>
      <c r="G601" s="6">
        <v>45688.0</v>
      </c>
      <c r="H601" s="52">
        <f t="shared" si="4"/>
        <v>0</v>
      </c>
      <c r="I601" s="7" t="s">
        <v>56</v>
      </c>
      <c r="J601" s="10"/>
      <c r="K601" s="10"/>
      <c r="L601" s="10"/>
      <c r="M601" s="10"/>
      <c r="N601" s="7" t="s">
        <v>18</v>
      </c>
      <c r="O601" s="10"/>
    </row>
    <row r="602">
      <c r="A602" s="6">
        <v>45705.0</v>
      </c>
      <c r="B602" s="10"/>
      <c r="C602" s="7">
        <v>203371.0</v>
      </c>
      <c r="D602" s="7" t="s">
        <v>120</v>
      </c>
      <c r="E602" s="6">
        <v>45323.0</v>
      </c>
      <c r="F602" s="52">
        <f t="shared" si="3"/>
        <v>12</v>
      </c>
      <c r="G602" s="6">
        <v>45344.0</v>
      </c>
      <c r="H602" s="52">
        <f t="shared" si="4"/>
        <v>11</v>
      </c>
      <c r="I602" s="7" t="s">
        <v>44</v>
      </c>
      <c r="J602" s="10"/>
      <c r="K602" s="10"/>
      <c r="L602" s="10"/>
      <c r="M602" s="10"/>
      <c r="N602" s="7" t="s">
        <v>18</v>
      </c>
      <c r="O602" s="10"/>
    </row>
    <row r="603">
      <c r="A603" s="6">
        <v>45705.0</v>
      </c>
      <c r="B603" s="10"/>
      <c r="C603" s="7">
        <v>232113.0</v>
      </c>
      <c r="D603" s="7" t="s">
        <v>120</v>
      </c>
      <c r="E603" s="6">
        <v>45566.0</v>
      </c>
      <c r="F603" s="52">
        <f t="shared" si="3"/>
        <v>4</v>
      </c>
      <c r="G603" s="9">
        <v>45588.0</v>
      </c>
      <c r="H603" s="52">
        <f t="shared" si="4"/>
        <v>3</v>
      </c>
      <c r="I603" s="7" t="s">
        <v>44</v>
      </c>
      <c r="J603" s="10"/>
      <c r="K603" s="10"/>
      <c r="L603" s="10"/>
      <c r="M603" s="10"/>
      <c r="N603" s="7" t="s">
        <v>18</v>
      </c>
      <c r="O603" s="10"/>
    </row>
    <row r="604">
      <c r="A604" s="6">
        <v>45705.0</v>
      </c>
      <c r="B604" s="10"/>
      <c r="C604" s="7">
        <v>175692.0</v>
      </c>
      <c r="D604" s="7" t="s">
        <v>120</v>
      </c>
      <c r="E604" s="6">
        <v>45017.0</v>
      </c>
      <c r="F604" s="52">
        <f t="shared" si="3"/>
        <v>22</v>
      </c>
      <c r="G604" s="6">
        <v>45099.0</v>
      </c>
      <c r="H604" s="52">
        <f t="shared" si="4"/>
        <v>19</v>
      </c>
      <c r="I604" s="7" t="s">
        <v>56</v>
      </c>
      <c r="J604" s="10"/>
      <c r="K604" s="10"/>
      <c r="L604" s="10"/>
      <c r="M604" s="10"/>
      <c r="N604" s="7" t="s">
        <v>18</v>
      </c>
      <c r="O604" s="10"/>
    </row>
    <row r="605">
      <c r="A605" s="6">
        <v>45705.0</v>
      </c>
      <c r="B605" s="10"/>
      <c r="C605" s="7">
        <v>197939.0</v>
      </c>
      <c r="D605" s="7" t="s">
        <v>120</v>
      </c>
      <c r="E605" s="6">
        <v>45292.0</v>
      </c>
      <c r="F605" s="52">
        <f t="shared" si="3"/>
        <v>13</v>
      </c>
      <c r="G605" s="6">
        <v>45303.0</v>
      </c>
      <c r="H605" s="52">
        <f t="shared" si="4"/>
        <v>13</v>
      </c>
      <c r="I605" s="7" t="s">
        <v>117</v>
      </c>
      <c r="J605" s="10"/>
      <c r="K605" s="10"/>
      <c r="L605" s="10"/>
      <c r="M605" s="10"/>
      <c r="N605" s="7" t="s">
        <v>18</v>
      </c>
      <c r="O605" s="10"/>
    </row>
    <row r="606">
      <c r="A606" s="6">
        <v>45705.0</v>
      </c>
      <c r="B606" s="10"/>
      <c r="C606" s="7">
        <v>216297.0</v>
      </c>
      <c r="D606" s="7" t="s">
        <v>120</v>
      </c>
      <c r="E606" s="6">
        <v>45383.0</v>
      </c>
      <c r="F606" s="52">
        <f t="shared" si="3"/>
        <v>10</v>
      </c>
      <c r="G606" s="6">
        <v>45441.0</v>
      </c>
      <c r="H606" s="52">
        <f t="shared" si="4"/>
        <v>8</v>
      </c>
      <c r="I606" s="7" t="s">
        <v>44</v>
      </c>
      <c r="J606" s="10"/>
      <c r="K606" s="10"/>
      <c r="L606" s="10"/>
      <c r="M606" s="10"/>
      <c r="N606" s="7" t="s">
        <v>18</v>
      </c>
      <c r="O606" s="10"/>
    </row>
    <row r="607">
      <c r="A607" s="6">
        <v>45705.0</v>
      </c>
      <c r="B607" s="10"/>
      <c r="C607" s="7">
        <v>224035.0</v>
      </c>
      <c r="D607" s="7" t="s">
        <v>120</v>
      </c>
      <c r="E607" s="6">
        <v>45505.0</v>
      </c>
      <c r="F607" s="52">
        <f t="shared" si="3"/>
        <v>6</v>
      </c>
      <c r="G607" s="6">
        <v>45510.0</v>
      </c>
      <c r="H607" s="52">
        <f t="shared" si="4"/>
        <v>6</v>
      </c>
      <c r="I607" s="7" t="s">
        <v>48</v>
      </c>
      <c r="J607" s="10"/>
      <c r="K607" s="10"/>
      <c r="L607" s="10"/>
      <c r="M607" s="10"/>
      <c r="N607" s="7" t="s">
        <v>18</v>
      </c>
      <c r="O607" s="10"/>
    </row>
    <row r="608">
      <c r="A608" s="6">
        <v>45705.0</v>
      </c>
      <c r="B608" s="10"/>
      <c r="C608" s="7">
        <v>229846.0</v>
      </c>
      <c r="D608" s="7" t="s">
        <v>120</v>
      </c>
      <c r="E608" s="6">
        <v>45536.0</v>
      </c>
      <c r="F608" s="52">
        <f t="shared" si="3"/>
        <v>5</v>
      </c>
      <c r="G608" s="6">
        <v>45568.0</v>
      </c>
      <c r="H608" s="52">
        <f t="shared" si="4"/>
        <v>4</v>
      </c>
      <c r="I608" s="7" t="s">
        <v>44</v>
      </c>
      <c r="J608" s="10"/>
      <c r="K608" s="10"/>
      <c r="L608" s="10"/>
      <c r="M608" s="10"/>
      <c r="N608" s="7" t="s">
        <v>18</v>
      </c>
      <c r="O608" s="10"/>
    </row>
    <row r="609">
      <c r="A609" s="6">
        <v>45705.0</v>
      </c>
      <c r="B609" s="10"/>
      <c r="C609" s="7">
        <v>234455.0</v>
      </c>
      <c r="D609" s="7" t="s">
        <v>120</v>
      </c>
      <c r="E609" s="6">
        <v>45566.0</v>
      </c>
      <c r="F609" s="52">
        <f t="shared" si="3"/>
        <v>4</v>
      </c>
      <c r="G609" s="9">
        <v>45615.0</v>
      </c>
      <c r="H609" s="52">
        <f t="shared" si="4"/>
        <v>2</v>
      </c>
      <c r="I609" s="7" t="s">
        <v>44</v>
      </c>
      <c r="J609" s="10"/>
      <c r="K609" s="10"/>
      <c r="L609" s="10"/>
      <c r="M609" s="10"/>
      <c r="N609" s="7" t="s">
        <v>18</v>
      </c>
      <c r="O609" s="10"/>
    </row>
    <row r="610">
      <c r="A610" s="6">
        <v>45705.0</v>
      </c>
      <c r="B610" s="10"/>
      <c r="C610" s="7">
        <v>236936.0</v>
      </c>
      <c r="D610" s="7" t="s">
        <v>120</v>
      </c>
      <c r="E610" s="6">
        <v>45627.0</v>
      </c>
      <c r="F610" s="52">
        <f t="shared" si="3"/>
        <v>2</v>
      </c>
      <c r="G610" s="9">
        <v>45637.0</v>
      </c>
      <c r="H610" s="52">
        <f t="shared" si="4"/>
        <v>2</v>
      </c>
      <c r="I610" s="7" t="s">
        <v>44</v>
      </c>
      <c r="J610" s="10"/>
      <c r="K610" s="10"/>
      <c r="L610" s="10"/>
      <c r="M610" s="10"/>
      <c r="N610" s="7" t="s">
        <v>18</v>
      </c>
      <c r="O610" s="10"/>
    </row>
    <row r="611">
      <c r="A611" s="6">
        <v>45705.0</v>
      </c>
      <c r="B611" s="10"/>
      <c r="C611" s="7">
        <v>239635.0</v>
      </c>
      <c r="D611" s="7" t="s">
        <v>120</v>
      </c>
      <c r="E611" s="6">
        <v>45627.0</v>
      </c>
      <c r="F611" s="52">
        <f t="shared" si="3"/>
        <v>2</v>
      </c>
      <c r="G611" s="6">
        <v>45678.0</v>
      </c>
      <c r="H611" s="52">
        <f t="shared" si="4"/>
        <v>0</v>
      </c>
      <c r="I611" s="7" t="s">
        <v>44</v>
      </c>
      <c r="J611" s="10"/>
      <c r="K611" s="10"/>
      <c r="L611" s="10"/>
      <c r="M611" s="10"/>
      <c r="N611" s="7" t="s">
        <v>18</v>
      </c>
      <c r="O611" s="10"/>
    </row>
    <row r="612">
      <c r="A612" s="6">
        <v>45705.0</v>
      </c>
      <c r="B612" s="10"/>
      <c r="C612" s="7">
        <v>242650.0</v>
      </c>
      <c r="D612" s="7" t="s">
        <v>120</v>
      </c>
      <c r="E612" s="6">
        <v>45658.0</v>
      </c>
      <c r="F612" s="52">
        <f t="shared" si="3"/>
        <v>1</v>
      </c>
      <c r="G612" s="6">
        <v>45333.0</v>
      </c>
      <c r="H612" s="52">
        <f t="shared" si="4"/>
        <v>12</v>
      </c>
      <c r="I612" s="7" t="s">
        <v>56</v>
      </c>
      <c r="J612" s="10"/>
      <c r="K612" s="10"/>
      <c r="L612" s="10"/>
      <c r="M612" s="10"/>
      <c r="N612" s="7" t="s">
        <v>18</v>
      </c>
      <c r="O612" s="10"/>
    </row>
    <row r="613">
      <c r="A613" s="6">
        <v>45705.0</v>
      </c>
      <c r="B613" s="10"/>
      <c r="C613" s="7">
        <v>149236.0</v>
      </c>
      <c r="D613" s="7"/>
      <c r="E613" s="6">
        <v>44531.0</v>
      </c>
      <c r="F613" s="52">
        <f t="shared" si="3"/>
        <v>38</v>
      </c>
      <c r="G613" s="9">
        <v>44865.0</v>
      </c>
      <c r="H613" s="52">
        <f t="shared" si="4"/>
        <v>27</v>
      </c>
      <c r="I613" s="7" t="s">
        <v>121</v>
      </c>
      <c r="J613" s="10"/>
      <c r="K613" s="10"/>
      <c r="L613" s="10"/>
      <c r="M613" s="10"/>
      <c r="N613" s="7" t="s">
        <v>18</v>
      </c>
      <c r="O613" s="10"/>
    </row>
    <row r="614">
      <c r="A614" s="6">
        <v>45705.0</v>
      </c>
      <c r="B614" s="10"/>
      <c r="C614" s="7">
        <v>27629.0</v>
      </c>
      <c r="D614" s="7"/>
      <c r="E614" s="6">
        <v>43647.0</v>
      </c>
      <c r="F614" s="52">
        <f t="shared" si="3"/>
        <v>67</v>
      </c>
      <c r="G614" s="6">
        <v>43733.0</v>
      </c>
      <c r="H614" s="52">
        <f t="shared" si="4"/>
        <v>64</v>
      </c>
      <c r="I614" s="7" t="s">
        <v>121</v>
      </c>
      <c r="J614" s="10"/>
      <c r="K614" s="10"/>
      <c r="L614" s="10"/>
      <c r="M614" s="10"/>
      <c r="N614" s="7" t="s">
        <v>18</v>
      </c>
      <c r="O614" s="10"/>
    </row>
    <row r="615">
      <c r="A615" s="6">
        <v>45705.0</v>
      </c>
      <c r="B615" s="10"/>
      <c r="C615" s="7">
        <v>140465.0</v>
      </c>
      <c r="D615" s="7"/>
      <c r="E615" s="6">
        <v>44593.0</v>
      </c>
      <c r="F615" s="52">
        <f t="shared" si="3"/>
        <v>36</v>
      </c>
      <c r="G615" s="6">
        <v>44786.0</v>
      </c>
      <c r="H615" s="52">
        <f t="shared" si="4"/>
        <v>30</v>
      </c>
      <c r="I615" s="7" t="s">
        <v>121</v>
      </c>
      <c r="J615" s="10"/>
      <c r="K615" s="10"/>
      <c r="L615" s="10"/>
      <c r="M615" s="10"/>
      <c r="N615" s="7" t="s">
        <v>18</v>
      </c>
      <c r="O615" s="10"/>
    </row>
    <row r="616">
      <c r="A616" s="6">
        <v>45705.0</v>
      </c>
      <c r="B616" s="10"/>
      <c r="C616" s="7">
        <v>13523.0</v>
      </c>
      <c r="D616" s="7"/>
      <c r="E616" s="6">
        <v>43586.0</v>
      </c>
      <c r="F616" s="52">
        <f t="shared" si="3"/>
        <v>69</v>
      </c>
      <c r="G616" s="6">
        <v>43626.0</v>
      </c>
      <c r="H616" s="52">
        <f t="shared" si="4"/>
        <v>68</v>
      </c>
      <c r="I616" s="7" t="s">
        <v>44</v>
      </c>
      <c r="J616" s="10"/>
      <c r="K616" s="10"/>
      <c r="L616" s="10"/>
      <c r="M616" s="10"/>
      <c r="N616" s="7" t="s">
        <v>18</v>
      </c>
      <c r="O616" s="10"/>
    </row>
    <row r="617">
      <c r="A617" s="6">
        <v>45705.0</v>
      </c>
      <c r="B617" s="10"/>
      <c r="C617" s="7">
        <v>9319.0</v>
      </c>
      <c r="D617" s="7"/>
      <c r="E617" s="6">
        <v>43491.0</v>
      </c>
      <c r="F617" s="52">
        <f t="shared" si="3"/>
        <v>72</v>
      </c>
      <c r="G617" s="6">
        <v>43521.0</v>
      </c>
      <c r="H617" s="52">
        <f t="shared" si="4"/>
        <v>71</v>
      </c>
      <c r="I617" s="7" t="s">
        <v>232</v>
      </c>
      <c r="J617" s="10"/>
      <c r="K617" s="10"/>
      <c r="L617" s="10"/>
      <c r="M617" s="10"/>
      <c r="N617" s="7" t="s">
        <v>18</v>
      </c>
      <c r="O617" s="10"/>
    </row>
    <row r="618">
      <c r="A618" s="6">
        <v>45705.0</v>
      </c>
      <c r="B618" s="10"/>
      <c r="C618" s="7">
        <v>7356.0</v>
      </c>
      <c r="D618" s="7"/>
      <c r="E618" s="6">
        <v>43263.0</v>
      </c>
      <c r="F618" s="52">
        <f t="shared" si="3"/>
        <v>80</v>
      </c>
      <c r="G618" s="9">
        <v>43424.0</v>
      </c>
      <c r="H618" s="52">
        <f t="shared" si="4"/>
        <v>74</v>
      </c>
      <c r="I618" s="7" t="s">
        <v>69</v>
      </c>
      <c r="J618" s="10"/>
      <c r="K618" s="10"/>
      <c r="L618" s="10"/>
      <c r="M618" s="10"/>
      <c r="N618" s="7" t="s">
        <v>18</v>
      </c>
      <c r="O618" s="10"/>
    </row>
    <row r="619">
      <c r="A619" s="6">
        <v>45705.0</v>
      </c>
      <c r="B619" s="10"/>
      <c r="C619" s="7">
        <v>6857.0</v>
      </c>
      <c r="D619" s="7"/>
      <c r="E619" s="9">
        <v>43388.0</v>
      </c>
      <c r="F619" s="52">
        <f t="shared" si="3"/>
        <v>76</v>
      </c>
      <c r="G619" s="9">
        <v>43390.0</v>
      </c>
      <c r="H619" s="52">
        <f t="shared" si="4"/>
        <v>76</v>
      </c>
      <c r="I619" s="7" t="s">
        <v>44</v>
      </c>
      <c r="J619" s="10"/>
      <c r="K619" s="10"/>
      <c r="L619" s="10"/>
      <c r="M619" s="10"/>
      <c r="N619" s="7" t="s">
        <v>18</v>
      </c>
      <c r="O619" s="10"/>
    </row>
    <row r="620">
      <c r="A620" s="6">
        <v>45705.0</v>
      </c>
      <c r="B620" s="10"/>
      <c r="C620" s="7">
        <v>7070.0</v>
      </c>
      <c r="D620" s="7"/>
      <c r="E620" s="6">
        <v>43374.0</v>
      </c>
      <c r="F620" s="52">
        <f t="shared" si="3"/>
        <v>76</v>
      </c>
      <c r="G620" s="6">
        <v>43473.0</v>
      </c>
      <c r="H620" s="52">
        <f t="shared" si="4"/>
        <v>73</v>
      </c>
      <c r="I620" s="7" t="s">
        <v>231</v>
      </c>
      <c r="J620" s="10"/>
      <c r="K620" s="10"/>
      <c r="L620" s="10"/>
      <c r="M620" s="10"/>
      <c r="N620" s="7" t="s">
        <v>18</v>
      </c>
      <c r="O620" s="10"/>
    </row>
    <row r="621">
      <c r="A621" s="6">
        <v>45705.0</v>
      </c>
      <c r="B621" s="10"/>
      <c r="C621" s="7">
        <v>13865.0</v>
      </c>
      <c r="D621" s="7"/>
      <c r="E621" s="6">
        <v>43525.0</v>
      </c>
      <c r="F621" s="52">
        <f t="shared" si="3"/>
        <v>71</v>
      </c>
      <c r="G621" s="6">
        <v>43627.0</v>
      </c>
      <c r="H621" s="52">
        <f t="shared" si="4"/>
        <v>68</v>
      </c>
      <c r="I621" s="7" t="s">
        <v>44</v>
      </c>
      <c r="J621" s="10"/>
      <c r="K621" s="10"/>
      <c r="L621" s="10"/>
      <c r="M621" s="10"/>
      <c r="N621" s="7" t="s">
        <v>18</v>
      </c>
      <c r="O621" s="10"/>
    </row>
    <row r="622">
      <c r="A622" s="6">
        <v>45705.0</v>
      </c>
      <c r="B622" s="10"/>
      <c r="C622" s="7">
        <v>6817.0</v>
      </c>
      <c r="D622" s="7"/>
      <c r="E622" s="9">
        <v>43389.0</v>
      </c>
      <c r="F622" s="52">
        <f t="shared" si="3"/>
        <v>76</v>
      </c>
      <c r="G622" s="9">
        <v>43389.0</v>
      </c>
      <c r="H622" s="52">
        <f t="shared" si="4"/>
        <v>76</v>
      </c>
      <c r="I622" s="7" t="s">
        <v>153</v>
      </c>
      <c r="J622" s="10"/>
      <c r="K622" s="10"/>
      <c r="L622" s="10"/>
      <c r="M622" s="10"/>
      <c r="N622" s="7" t="s">
        <v>18</v>
      </c>
      <c r="O622" s="10"/>
    </row>
    <row r="623">
      <c r="A623" s="6">
        <v>45705.0</v>
      </c>
      <c r="B623" s="10"/>
      <c r="C623" s="7">
        <v>4785.0</v>
      </c>
      <c r="D623" s="7"/>
      <c r="E623" s="6">
        <v>43283.0</v>
      </c>
      <c r="F623" s="52">
        <f t="shared" si="3"/>
        <v>79</v>
      </c>
      <c r="G623" s="6">
        <v>43298.0</v>
      </c>
      <c r="H623" s="52">
        <f t="shared" si="4"/>
        <v>79</v>
      </c>
      <c r="I623" s="7" t="s">
        <v>181</v>
      </c>
      <c r="J623" s="10"/>
      <c r="K623" s="10"/>
      <c r="L623" s="10"/>
      <c r="M623" s="10"/>
      <c r="N623" s="7" t="s">
        <v>18</v>
      </c>
      <c r="O623" s="10"/>
    </row>
    <row r="624">
      <c r="A624" s="6">
        <v>45705.0</v>
      </c>
      <c r="B624" s="10"/>
      <c r="C624" s="7">
        <v>11236.0</v>
      </c>
      <c r="D624" s="7"/>
      <c r="E624" s="6">
        <v>43378.0</v>
      </c>
      <c r="F624" s="52">
        <f t="shared" si="3"/>
        <v>76</v>
      </c>
      <c r="G624" s="6">
        <v>43575.0</v>
      </c>
      <c r="H624" s="52">
        <f t="shared" si="4"/>
        <v>69</v>
      </c>
      <c r="I624" s="7" t="s">
        <v>44</v>
      </c>
      <c r="J624" s="10"/>
      <c r="K624" s="10"/>
      <c r="L624" s="10"/>
      <c r="M624" s="10"/>
      <c r="N624" s="7" t="s">
        <v>18</v>
      </c>
      <c r="O624" s="10"/>
    </row>
    <row r="625">
      <c r="A625" s="6">
        <v>45705.0</v>
      </c>
      <c r="B625" s="10"/>
      <c r="C625" s="7">
        <v>2457.0</v>
      </c>
      <c r="D625" s="7"/>
      <c r="E625" s="6">
        <v>43638.0</v>
      </c>
      <c r="F625" s="52">
        <f t="shared" si="3"/>
        <v>67</v>
      </c>
      <c r="G625" s="6">
        <v>43151.0</v>
      </c>
      <c r="H625" s="52">
        <f t="shared" si="4"/>
        <v>83</v>
      </c>
      <c r="I625" s="7" t="s">
        <v>151</v>
      </c>
      <c r="J625" s="10"/>
      <c r="K625" s="10"/>
      <c r="L625" s="10"/>
      <c r="M625" s="10"/>
      <c r="N625" s="7" t="s">
        <v>18</v>
      </c>
      <c r="O625" s="10"/>
    </row>
    <row r="626">
      <c r="A626" s="6">
        <v>45705.0</v>
      </c>
      <c r="B626" s="10"/>
      <c r="C626" s="7">
        <v>11136.0</v>
      </c>
      <c r="D626" s="7"/>
      <c r="E626" s="6">
        <v>43282.0</v>
      </c>
      <c r="F626" s="52">
        <f t="shared" si="3"/>
        <v>79</v>
      </c>
      <c r="G626" s="6">
        <v>43567.0</v>
      </c>
      <c r="H626" s="52">
        <f t="shared" si="4"/>
        <v>70</v>
      </c>
      <c r="I626" s="7" t="s">
        <v>233</v>
      </c>
      <c r="J626" s="10"/>
      <c r="K626" s="10"/>
      <c r="L626" s="10"/>
      <c r="M626" s="10"/>
      <c r="N626" s="7" t="s">
        <v>18</v>
      </c>
      <c r="O626" s="10"/>
    </row>
    <row r="627">
      <c r="A627" s="6">
        <v>45705.0</v>
      </c>
      <c r="B627" s="10"/>
      <c r="C627" s="7">
        <v>159980.0</v>
      </c>
      <c r="D627" s="7"/>
      <c r="E627" s="6">
        <v>44927.0</v>
      </c>
      <c r="F627" s="52">
        <f t="shared" si="3"/>
        <v>25</v>
      </c>
      <c r="G627" s="6">
        <v>44965.0</v>
      </c>
      <c r="H627" s="52">
        <f t="shared" si="4"/>
        <v>24</v>
      </c>
      <c r="I627" s="7" t="s">
        <v>56</v>
      </c>
      <c r="J627" s="10"/>
      <c r="K627" s="10"/>
      <c r="L627" s="10"/>
      <c r="M627" s="10"/>
      <c r="N627" s="7" t="s">
        <v>18</v>
      </c>
      <c r="O627" s="10"/>
    </row>
    <row r="628">
      <c r="A628" s="6">
        <v>45705.0</v>
      </c>
      <c r="B628" s="10"/>
      <c r="C628" s="7">
        <v>194552.0</v>
      </c>
      <c r="D628" s="7"/>
      <c r="E628" s="6">
        <v>45231.0</v>
      </c>
      <c r="F628" s="52">
        <f t="shared" si="3"/>
        <v>15</v>
      </c>
      <c r="G628" s="6">
        <v>45266.0</v>
      </c>
      <c r="H628" s="52">
        <f t="shared" si="4"/>
        <v>14</v>
      </c>
      <c r="I628" s="7" t="s">
        <v>48</v>
      </c>
      <c r="J628" s="10"/>
      <c r="K628" s="10"/>
      <c r="L628" s="10"/>
      <c r="M628" s="10"/>
      <c r="N628" s="7" t="s">
        <v>18</v>
      </c>
      <c r="O628" s="10"/>
    </row>
    <row r="629">
      <c r="A629" s="6">
        <v>45705.0</v>
      </c>
      <c r="B629" s="10"/>
      <c r="C629" s="7">
        <v>170834.0</v>
      </c>
      <c r="D629" s="7"/>
      <c r="E629" s="6">
        <v>45047.0</v>
      </c>
      <c r="F629" s="52">
        <f t="shared" si="3"/>
        <v>21</v>
      </c>
      <c r="G629" s="6">
        <v>45059.0</v>
      </c>
      <c r="H629" s="52">
        <f t="shared" si="4"/>
        <v>21</v>
      </c>
      <c r="I629" s="7" t="s">
        <v>48</v>
      </c>
      <c r="J629" s="10"/>
      <c r="K629" s="10"/>
      <c r="L629" s="10"/>
      <c r="M629" s="10"/>
      <c r="N629" s="7" t="s">
        <v>18</v>
      </c>
      <c r="O629" s="10"/>
    </row>
    <row r="630">
      <c r="A630" s="6">
        <v>45705.0</v>
      </c>
      <c r="B630" s="10"/>
      <c r="C630" s="7">
        <v>229993.0</v>
      </c>
      <c r="D630" s="7"/>
      <c r="E630" s="6">
        <v>45352.0</v>
      </c>
      <c r="F630" s="52">
        <f t="shared" si="3"/>
        <v>11</v>
      </c>
      <c r="G630" s="9">
        <v>45579.0</v>
      </c>
      <c r="H630" s="52">
        <f t="shared" si="4"/>
        <v>4</v>
      </c>
      <c r="I630" s="7" t="s">
        <v>60</v>
      </c>
      <c r="J630" s="10"/>
      <c r="K630" s="10"/>
      <c r="L630" s="10"/>
      <c r="M630" s="10"/>
      <c r="N630" s="7" t="s">
        <v>18</v>
      </c>
      <c r="O630" s="10"/>
    </row>
    <row r="631">
      <c r="A631" s="6">
        <v>45705.0</v>
      </c>
      <c r="B631" s="10"/>
      <c r="C631" s="7">
        <v>151240.0</v>
      </c>
      <c r="D631" s="7"/>
      <c r="E631" s="6">
        <v>44835.0</v>
      </c>
      <c r="F631" s="52">
        <f t="shared" si="3"/>
        <v>28</v>
      </c>
      <c r="G631" s="9">
        <v>44889.0</v>
      </c>
      <c r="H631" s="52">
        <f t="shared" si="4"/>
        <v>26</v>
      </c>
      <c r="I631" s="7" t="s">
        <v>48</v>
      </c>
      <c r="J631" s="10"/>
      <c r="K631" s="10"/>
      <c r="L631" s="10"/>
      <c r="M631" s="10"/>
      <c r="N631" s="7" t="s">
        <v>18</v>
      </c>
      <c r="O631" s="10"/>
    </row>
    <row r="632">
      <c r="A632" s="6">
        <v>45705.0</v>
      </c>
      <c r="B632" s="10"/>
      <c r="C632" s="7">
        <v>74299.0</v>
      </c>
      <c r="D632" s="7"/>
      <c r="E632" s="6">
        <v>44197.0</v>
      </c>
      <c r="F632" s="52">
        <f t="shared" si="3"/>
        <v>49</v>
      </c>
      <c r="G632" s="6">
        <v>44216.0</v>
      </c>
      <c r="H632" s="52">
        <f t="shared" si="4"/>
        <v>48</v>
      </c>
      <c r="I632" s="7" t="s">
        <v>69</v>
      </c>
      <c r="J632" s="10"/>
      <c r="K632" s="10"/>
      <c r="L632" s="10"/>
      <c r="M632" s="10"/>
      <c r="N632" s="7" t="s">
        <v>18</v>
      </c>
      <c r="O632" s="10"/>
    </row>
    <row r="633">
      <c r="A633" s="6">
        <v>45705.0</v>
      </c>
      <c r="B633" s="10"/>
      <c r="C633" s="7">
        <v>213528.0</v>
      </c>
      <c r="D633" s="7"/>
      <c r="E633" s="6">
        <v>45383.0</v>
      </c>
      <c r="F633" s="52">
        <f t="shared" si="3"/>
        <v>10</v>
      </c>
      <c r="G633" s="6">
        <v>45420.0</v>
      </c>
      <c r="H633" s="52">
        <f t="shared" si="4"/>
        <v>9</v>
      </c>
      <c r="I633" s="7" t="s">
        <v>48</v>
      </c>
      <c r="J633" s="10"/>
      <c r="K633" s="10"/>
      <c r="L633" s="10"/>
      <c r="M633" s="10"/>
      <c r="N633" s="7" t="s">
        <v>18</v>
      </c>
      <c r="O633" s="10"/>
    </row>
    <row r="634">
      <c r="A634" s="6">
        <v>45705.0</v>
      </c>
      <c r="B634" s="10"/>
      <c r="C634" s="7">
        <v>163014.0</v>
      </c>
      <c r="D634" s="7"/>
      <c r="E634" s="6">
        <v>44958.0</v>
      </c>
      <c r="F634" s="52">
        <f t="shared" si="3"/>
        <v>24</v>
      </c>
      <c r="G634" s="6">
        <v>44659.0</v>
      </c>
      <c r="H634" s="52">
        <f t="shared" si="4"/>
        <v>34</v>
      </c>
      <c r="I634" s="7" t="s">
        <v>60</v>
      </c>
      <c r="J634" s="10"/>
      <c r="K634" s="10"/>
      <c r="L634" s="10"/>
      <c r="M634" s="10"/>
      <c r="N634" s="7" t="s">
        <v>18</v>
      </c>
      <c r="O634" s="10"/>
    </row>
    <row r="635">
      <c r="A635" s="6">
        <v>45705.0</v>
      </c>
      <c r="B635" s="10"/>
      <c r="C635" s="7">
        <v>101897.0</v>
      </c>
      <c r="D635" s="7"/>
      <c r="E635" s="6">
        <v>44440.0</v>
      </c>
      <c r="F635" s="52">
        <f t="shared" si="3"/>
        <v>41</v>
      </c>
      <c r="G635" s="6">
        <v>44470.0</v>
      </c>
      <c r="H635" s="52">
        <f t="shared" si="4"/>
        <v>40</v>
      </c>
      <c r="I635" s="7" t="s">
        <v>60</v>
      </c>
      <c r="J635" s="10"/>
      <c r="K635" s="10"/>
      <c r="L635" s="10"/>
      <c r="M635" s="10"/>
      <c r="N635" s="7" t="s">
        <v>18</v>
      </c>
      <c r="O635" s="10"/>
    </row>
    <row r="636">
      <c r="A636" s="6">
        <v>45705.0</v>
      </c>
      <c r="B636" s="10"/>
      <c r="C636" s="7">
        <v>238080.0</v>
      </c>
      <c r="D636" s="7"/>
      <c r="E636" s="6">
        <v>45627.0</v>
      </c>
      <c r="F636" s="52">
        <f t="shared" si="3"/>
        <v>2</v>
      </c>
      <c r="G636" s="6">
        <v>45661.0</v>
      </c>
      <c r="H636" s="52">
        <f t="shared" si="4"/>
        <v>1</v>
      </c>
      <c r="I636" s="7" t="s">
        <v>48</v>
      </c>
      <c r="J636" s="10"/>
      <c r="K636" s="10"/>
      <c r="L636" s="10"/>
      <c r="M636" s="10"/>
      <c r="N636" s="7" t="s">
        <v>18</v>
      </c>
      <c r="O636" s="10"/>
    </row>
    <row r="637">
      <c r="A637" s="6">
        <v>45705.0</v>
      </c>
      <c r="B637" s="10"/>
      <c r="C637" s="7">
        <v>233909.0</v>
      </c>
      <c r="D637" s="7"/>
      <c r="E637" s="6">
        <v>45597.0</v>
      </c>
      <c r="F637" s="52">
        <f t="shared" si="3"/>
        <v>3</v>
      </c>
      <c r="G637" s="9">
        <v>45622.0</v>
      </c>
      <c r="H637" s="52">
        <f t="shared" si="4"/>
        <v>2</v>
      </c>
      <c r="I637" s="7" t="s">
        <v>48</v>
      </c>
      <c r="J637" s="10"/>
      <c r="K637" s="10"/>
      <c r="L637" s="10"/>
      <c r="M637" s="10"/>
      <c r="N637" s="7" t="s">
        <v>18</v>
      </c>
      <c r="O637" s="10"/>
    </row>
    <row r="638">
      <c r="A638" s="6">
        <v>45705.0</v>
      </c>
      <c r="B638" s="10"/>
      <c r="C638" s="7">
        <v>235460.0</v>
      </c>
      <c r="D638" s="7"/>
      <c r="E638" s="6">
        <v>45597.0</v>
      </c>
      <c r="F638" s="52">
        <f t="shared" si="3"/>
        <v>3</v>
      </c>
      <c r="G638" s="6">
        <v>45631.0</v>
      </c>
      <c r="H638" s="52">
        <f t="shared" si="4"/>
        <v>2</v>
      </c>
      <c r="I638" s="7" t="s">
        <v>48</v>
      </c>
      <c r="J638" s="10"/>
      <c r="K638" s="10"/>
      <c r="L638" s="10"/>
      <c r="M638" s="10"/>
      <c r="N638" s="7" t="s">
        <v>18</v>
      </c>
      <c r="O638" s="10"/>
    </row>
    <row r="639">
      <c r="A639" s="6">
        <v>45705.0</v>
      </c>
      <c r="B639" s="10"/>
      <c r="C639" s="7">
        <v>60159.0</v>
      </c>
      <c r="D639" s="7"/>
      <c r="E639" s="6">
        <v>44013.0</v>
      </c>
      <c r="F639" s="52">
        <f t="shared" si="3"/>
        <v>55</v>
      </c>
      <c r="G639" s="6">
        <v>44050.0</v>
      </c>
      <c r="H639" s="52">
        <f t="shared" si="4"/>
        <v>54</v>
      </c>
      <c r="I639" s="7" t="s">
        <v>60</v>
      </c>
      <c r="J639" s="10"/>
      <c r="K639" s="10"/>
      <c r="L639" s="10"/>
      <c r="M639" s="10"/>
      <c r="N639" s="7" t="s">
        <v>18</v>
      </c>
      <c r="O639" s="10"/>
    </row>
    <row r="640">
      <c r="A640" s="6">
        <v>45705.0</v>
      </c>
      <c r="B640" s="10"/>
      <c r="C640" s="7">
        <v>212318.0</v>
      </c>
      <c r="D640" s="7"/>
      <c r="E640" s="6">
        <v>45383.0</v>
      </c>
      <c r="F640" s="52">
        <f t="shared" si="3"/>
        <v>10</v>
      </c>
      <c r="G640" s="6">
        <v>45408.0</v>
      </c>
      <c r="H640" s="52">
        <f t="shared" si="4"/>
        <v>9</v>
      </c>
      <c r="I640" s="7" t="s">
        <v>48</v>
      </c>
      <c r="J640" s="10"/>
      <c r="K640" s="10"/>
      <c r="L640" s="10"/>
      <c r="M640" s="10"/>
      <c r="N640" s="7" t="s">
        <v>18</v>
      </c>
      <c r="O640" s="10"/>
    </row>
    <row r="641">
      <c r="A641" s="6">
        <v>45705.0</v>
      </c>
      <c r="B641" s="10"/>
      <c r="C641" s="7">
        <v>161871.0</v>
      </c>
      <c r="D641" s="7"/>
      <c r="E641" s="6">
        <v>44958.0</v>
      </c>
      <c r="F641" s="52">
        <f t="shared" si="3"/>
        <v>24</v>
      </c>
      <c r="G641" s="6">
        <v>44981.0</v>
      </c>
      <c r="H641" s="52">
        <f t="shared" si="4"/>
        <v>23</v>
      </c>
      <c r="I641" s="7" t="s">
        <v>60</v>
      </c>
      <c r="J641" s="10"/>
      <c r="K641" s="10"/>
      <c r="L641" s="10"/>
      <c r="M641" s="10"/>
      <c r="N641" s="7" t="s">
        <v>18</v>
      </c>
      <c r="O641" s="10"/>
    </row>
    <row r="642">
      <c r="A642" s="6">
        <v>45705.0</v>
      </c>
      <c r="B642" s="10"/>
      <c r="C642" s="7">
        <v>105742.0</v>
      </c>
      <c r="D642" s="7"/>
      <c r="E642" s="6">
        <v>43983.0</v>
      </c>
      <c r="F642" s="52">
        <f t="shared" si="3"/>
        <v>56</v>
      </c>
      <c r="G642" s="6">
        <v>44409.0</v>
      </c>
      <c r="H642" s="52">
        <f t="shared" si="4"/>
        <v>42</v>
      </c>
      <c r="I642" s="7" t="s">
        <v>234</v>
      </c>
      <c r="J642" s="10"/>
      <c r="K642" s="10"/>
      <c r="L642" s="10"/>
      <c r="M642" s="10"/>
      <c r="N642" s="7" t="s">
        <v>18</v>
      </c>
      <c r="O642" s="10"/>
    </row>
    <row r="643">
      <c r="A643" s="6">
        <v>45705.0</v>
      </c>
      <c r="B643" s="10"/>
      <c r="C643" s="7">
        <v>202696.0</v>
      </c>
      <c r="D643" s="7"/>
      <c r="E643" s="6">
        <v>45323.0</v>
      </c>
      <c r="F643" s="52">
        <f t="shared" si="3"/>
        <v>12</v>
      </c>
      <c r="G643" s="6">
        <v>45351.0</v>
      </c>
      <c r="H643" s="52">
        <f t="shared" si="4"/>
        <v>11</v>
      </c>
      <c r="I643" s="7" t="s">
        <v>48</v>
      </c>
      <c r="J643" s="10"/>
      <c r="K643" s="10"/>
      <c r="L643" s="10"/>
      <c r="M643" s="10"/>
      <c r="N643" s="7" t="s">
        <v>18</v>
      </c>
      <c r="O643" s="10"/>
    </row>
    <row r="644">
      <c r="A644" s="6">
        <v>45705.0</v>
      </c>
      <c r="B644" s="10"/>
      <c r="C644" s="7">
        <v>50663.0</v>
      </c>
      <c r="D644" s="7"/>
      <c r="E644" s="6">
        <v>43709.0</v>
      </c>
      <c r="F644" s="52">
        <f t="shared" si="3"/>
        <v>65</v>
      </c>
      <c r="G644" s="6">
        <v>44047.0</v>
      </c>
      <c r="H644" s="52">
        <f t="shared" si="4"/>
        <v>54</v>
      </c>
      <c r="I644" s="7" t="s">
        <v>60</v>
      </c>
      <c r="J644" s="10"/>
      <c r="K644" s="10"/>
      <c r="L644" s="10"/>
      <c r="M644" s="10"/>
      <c r="N644" s="7" t="s">
        <v>18</v>
      </c>
      <c r="O644" s="10"/>
    </row>
    <row r="645">
      <c r="A645" s="6">
        <v>45705.0</v>
      </c>
      <c r="B645" s="10"/>
      <c r="C645" s="7">
        <v>54205.0</v>
      </c>
      <c r="D645" s="7"/>
      <c r="E645" s="6">
        <v>44228.0</v>
      </c>
      <c r="F645" s="52">
        <f t="shared" si="3"/>
        <v>48</v>
      </c>
      <c r="G645" s="6">
        <v>44236.0</v>
      </c>
      <c r="H645" s="52">
        <f t="shared" si="4"/>
        <v>48</v>
      </c>
      <c r="I645" s="7" t="s">
        <v>60</v>
      </c>
      <c r="J645" s="10"/>
      <c r="K645" s="10"/>
      <c r="L645" s="10"/>
      <c r="M645" s="10"/>
      <c r="N645" s="7" t="s">
        <v>18</v>
      </c>
      <c r="O645" s="10"/>
    </row>
    <row r="646">
      <c r="A646" s="6">
        <v>45705.0</v>
      </c>
      <c r="B646" s="10"/>
      <c r="C646" s="7">
        <v>223148.0</v>
      </c>
      <c r="D646" s="7"/>
      <c r="E646" s="6">
        <v>45474.0</v>
      </c>
      <c r="F646" s="52">
        <f t="shared" si="3"/>
        <v>7</v>
      </c>
      <c r="G646" s="6">
        <v>45511.0</v>
      </c>
      <c r="H646" s="52">
        <f t="shared" si="4"/>
        <v>6</v>
      </c>
      <c r="I646" s="7" t="s">
        <v>69</v>
      </c>
      <c r="J646" s="10"/>
      <c r="K646" s="10"/>
      <c r="L646" s="10"/>
      <c r="M646" s="10"/>
      <c r="N646" s="7" t="s">
        <v>18</v>
      </c>
      <c r="O646" s="10"/>
    </row>
    <row r="647">
      <c r="A647" s="6">
        <v>45698.0</v>
      </c>
      <c r="B647" s="10"/>
      <c r="C647" s="7">
        <v>214899.0</v>
      </c>
      <c r="D647" s="7"/>
      <c r="E647" s="6">
        <v>45413.0</v>
      </c>
      <c r="F647" s="52">
        <f t="shared" si="3"/>
        <v>9</v>
      </c>
      <c r="G647" s="6">
        <v>45447.0</v>
      </c>
      <c r="H647" s="52">
        <f t="shared" si="4"/>
        <v>8</v>
      </c>
      <c r="I647" s="7" t="s">
        <v>48</v>
      </c>
      <c r="J647" s="7" t="s">
        <v>7</v>
      </c>
      <c r="K647" s="7" t="s">
        <v>173</v>
      </c>
      <c r="L647" s="10"/>
      <c r="M647" s="9">
        <v>45587.0</v>
      </c>
      <c r="N647" s="7" t="s">
        <v>19</v>
      </c>
      <c r="O647" s="10"/>
    </row>
    <row r="648">
      <c r="A648" s="6">
        <v>45705.0</v>
      </c>
      <c r="B648" s="10"/>
      <c r="C648" s="7">
        <v>104760.0</v>
      </c>
      <c r="D648" s="7"/>
      <c r="E648" s="6">
        <v>44470.0</v>
      </c>
      <c r="F648" s="52">
        <f t="shared" si="3"/>
        <v>40</v>
      </c>
      <c r="G648" s="6">
        <v>44470.0</v>
      </c>
      <c r="H648" s="52">
        <f t="shared" si="4"/>
        <v>40</v>
      </c>
      <c r="I648" s="7" t="s">
        <v>60</v>
      </c>
      <c r="J648" s="10"/>
      <c r="K648" s="10"/>
      <c r="L648" s="10"/>
      <c r="M648" s="10"/>
      <c r="N648" s="7" t="s">
        <v>18</v>
      </c>
      <c r="O648" s="10"/>
    </row>
    <row r="649">
      <c r="A649" s="6">
        <v>45667.0</v>
      </c>
      <c r="B649" s="10"/>
      <c r="C649" s="7">
        <v>237039.0</v>
      </c>
      <c r="D649" s="7"/>
      <c r="E649" s="6">
        <v>45597.0</v>
      </c>
      <c r="F649" s="52">
        <f t="shared" si="3"/>
        <v>3</v>
      </c>
      <c r="G649" s="9">
        <v>45639.0</v>
      </c>
      <c r="H649" s="52">
        <f t="shared" si="4"/>
        <v>2</v>
      </c>
      <c r="I649" s="7" t="s">
        <v>60</v>
      </c>
      <c r="J649" s="7">
        <v>207.0</v>
      </c>
      <c r="K649" s="7" t="s">
        <v>143</v>
      </c>
      <c r="L649" s="7" t="s">
        <v>50</v>
      </c>
      <c r="M649" s="6">
        <v>45706.0</v>
      </c>
      <c r="N649" s="7" t="s">
        <v>17</v>
      </c>
      <c r="O649" s="10"/>
    </row>
    <row r="650">
      <c r="A650" s="6">
        <v>45705.0</v>
      </c>
      <c r="B650" s="10"/>
      <c r="C650" s="7">
        <v>127542.0</v>
      </c>
      <c r="D650" s="7"/>
      <c r="E650" s="6">
        <v>44593.0</v>
      </c>
      <c r="F650" s="10"/>
      <c r="G650" s="6">
        <v>44691.0</v>
      </c>
      <c r="H650" s="10"/>
      <c r="I650" s="7" t="s">
        <v>56</v>
      </c>
      <c r="J650" s="10"/>
      <c r="K650" s="10"/>
      <c r="L650" s="10"/>
      <c r="M650" s="10"/>
      <c r="N650" s="7" t="s">
        <v>18</v>
      </c>
      <c r="O650" s="10"/>
    </row>
    <row r="651">
      <c r="A651" s="10"/>
      <c r="B651" s="10"/>
      <c r="C651" s="72"/>
      <c r="D651" s="72"/>
      <c r="E651" s="72"/>
      <c r="F651" s="72"/>
      <c r="G651" s="72"/>
      <c r="H651" s="72"/>
      <c r="I651" s="72"/>
      <c r="J651" s="10"/>
      <c r="K651" s="10"/>
      <c r="L651" s="10"/>
      <c r="M651" s="10"/>
      <c r="N651" s="7" t="s">
        <v>18</v>
      </c>
      <c r="O651" s="10"/>
    </row>
    <row r="652">
      <c r="A652" s="10"/>
      <c r="B652" s="10"/>
      <c r="C652" s="72"/>
      <c r="D652" s="72"/>
      <c r="E652" s="72"/>
      <c r="F652" s="72"/>
      <c r="G652" s="72"/>
      <c r="H652" s="72"/>
      <c r="I652" s="72"/>
      <c r="J652" s="10"/>
      <c r="K652" s="10"/>
      <c r="L652" s="10"/>
      <c r="M652" s="10"/>
      <c r="N652" s="7" t="s">
        <v>18</v>
      </c>
      <c r="O652" s="10"/>
    </row>
    <row r="653">
      <c r="A653" s="10"/>
      <c r="B653" s="10"/>
      <c r="C653" s="72"/>
      <c r="D653" s="72"/>
      <c r="E653" s="72"/>
      <c r="F653" s="72"/>
      <c r="G653" s="72"/>
      <c r="H653" s="72"/>
      <c r="I653" s="72"/>
      <c r="J653" s="10"/>
      <c r="K653" s="10"/>
      <c r="L653" s="10"/>
      <c r="M653" s="10"/>
      <c r="N653" s="7" t="s">
        <v>18</v>
      </c>
      <c r="O653" s="10"/>
    </row>
    <row r="654">
      <c r="A654" s="10"/>
      <c r="B654" s="10"/>
      <c r="C654" s="72"/>
      <c r="D654" s="72"/>
      <c r="E654" s="72"/>
      <c r="F654" s="72"/>
      <c r="G654" s="72"/>
      <c r="H654" s="72"/>
      <c r="I654" s="72"/>
      <c r="J654" s="10"/>
      <c r="K654" s="10"/>
      <c r="L654" s="10"/>
      <c r="M654" s="10"/>
      <c r="N654" s="7" t="s">
        <v>18</v>
      </c>
      <c r="O654" s="10"/>
    </row>
    <row r="655">
      <c r="A655" s="10"/>
      <c r="B655" s="10"/>
      <c r="C655" s="72"/>
      <c r="D655" s="72"/>
      <c r="E655" s="72"/>
      <c r="F655" s="72"/>
      <c r="G655" s="72"/>
      <c r="H655" s="72"/>
      <c r="I655" s="72"/>
      <c r="J655" s="10"/>
      <c r="K655" s="10"/>
      <c r="L655" s="10"/>
      <c r="M655" s="10"/>
      <c r="N655" s="7" t="s">
        <v>18</v>
      </c>
      <c r="O655" s="10"/>
    </row>
    <row r="656">
      <c r="A656" s="10"/>
      <c r="B656" s="10"/>
      <c r="C656" s="72"/>
      <c r="D656" s="72"/>
      <c r="E656" s="72"/>
      <c r="F656" s="72"/>
      <c r="G656" s="72"/>
      <c r="H656" s="72"/>
      <c r="I656" s="72"/>
      <c r="J656" s="10"/>
      <c r="K656" s="10"/>
      <c r="L656" s="10"/>
      <c r="M656" s="10"/>
      <c r="N656" s="7" t="s">
        <v>18</v>
      </c>
      <c r="O656" s="10"/>
    </row>
    <row r="657">
      <c r="A657" s="10"/>
      <c r="B657" s="10"/>
      <c r="C657" s="72"/>
      <c r="D657" s="72"/>
      <c r="E657" s="72"/>
      <c r="F657" s="72"/>
      <c r="G657" s="72"/>
      <c r="H657" s="72"/>
      <c r="I657" s="72"/>
      <c r="J657" s="10"/>
      <c r="K657" s="10"/>
      <c r="L657" s="10"/>
      <c r="M657" s="10"/>
      <c r="N657" s="7" t="s">
        <v>18</v>
      </c>
      <c r="O657" s="10"/>
    </row>
    <row r="658">
      <c r="A658" s="10"/>
      <c r="B658" s="10"/>
      <c r="C658" s="72"/>
      <c r="D658" s="72"/>
      <c r="E658" s="72"/>
      <c r="F658" s="72"/>
      <c r="G658" s="72"/>
      <c r="H658" s="72"/>
      <c r="I658" s="72"/>
      <c r="J658" s="10"/>
      <c r="K658" s="10"/>
      <c r="L658" s="10"/>
      <c r="M658" s="10"/>
      <c r="N658" s="7" t="s">
        <v>18</v>
      </c>
      <c r="O658" s="10"/>
    </row>
    <row r="659">
      <c r="A659" s="10"/>
      <c r="B659" s="10"/>
      <c r="C659" s="72"/>
      <c r="D659" s="72"/>
      <c r="E659" s="72"/>
      <c r="F659" s="72"/>
      <c r="G659" s="72"/>
      <c r="H659" s="72"/>
      <c r="I659" s="72"/>
      <c r="J659" s="10"/>
      <c r="K659" s="10"/>
      <c r="L659" s="10"/>
      <c r="M659" s="10"/>
      <c r="N659" s="7" t="s">
        <v>18</v>
      </c>
      <c r="O659" s="10"/>
    </row>
    <row r="660">
      <c r="A660" s="10"/>
      <c r="B660" s="10"/>
      <c r="C660" s="72"/>
      <c r="D660" s="72"/>
      <c r="E660" s="72"/>
      <c r="F660" s="72"/>
      <c r="G660" s="72"/>
      <c r="H660" s="72"/>
      <c r="I660" s="72"/>
      <c r="J660" s="10"/>
      <c r="K660" s="10"/>
      <c r="L660" s="10"/>
      <c r="M660" s="10"/>
      <c r="N660" s="7" t="s">
        <v>18</v>
      </c>
      <c r="O660" s="10"/>
    </row>
    <row r="661">
      <c r="A661" s="10"/>
      <c r="B661" s="10"/>
      <c r="C661" s="72"/>
      <c r="D661" s="72"/>
      <c r="E661" s="72"/>
      <c r="F661" s="72"/>
      <c r="G661" s="72"/>
      <c r="H661" s="72"/>
      <c r="I661" s="72"/>
      <c r="J661" s="10"/>
      <c r="K661" s="10"/>
      <c r="L661" s="10"/>
      <c r="M661" s="10"/>
      <c r="N661" s="7" t="s">
        <v>18</v>
      </c>
      <c r="O661" s="10"/>
    </row>
    <row r="662">
      <c r="A662" s="10"/>
      <c r="B662" s="10"/>
      <c r="C662" s="72"/>
      <c r="D662" s="72"/>
      <c r="E662" s="72"/>
      <c r="F662" s="72"/>
      <c r="G662" s="72"/>
      <c r="H662" s="72"/>
      <c r="I662" s="72"/>
      <c r="J662" s="10"/>
      <c r="K662" s="10"/>
      <c r="L662" s="10"/>
      <c r="M662" s="10"/>
      <c r="N662" s="7" t="s">
        <v>18</v>
      </c>
      <c r="O662" s="10"/>
    </row>
    <row r="663">
      <c r="A663" s="10"/>
      <c r="B663" s="10"/>
      <c r="C663" s="72"/>
      <c r="D663" s="72"/>
      <c r="E663" s="72"/>
      <c r="F663" s="72"/>
      <c r="G663" s="72"/>
      <c r="H663" s="72"/>
      <c r="I663" s="72"/>
      <c r="J663" s="10"/>
      <c r="K663" s="10"/>
      <c r="L663" s="10"/>
      <c r="M663" s="10"/>
      <c r="N663" s="7" t="s">
        <v>18</v>
      </c>
      <c r="O663" s="10"/>
    </row>
    <row r="664">
      <c r="A664" s="10"/>
      <c r="B664" s="10"/>
      <c r="C664" s="72"/>
      <c r="D664" s="72"/>
      <c r="E664" s="72"/>
      <c r="F664" s="72"/>
      <c r="G664" s="72"/>
      <c r="H664" s="72"/>
      <c r="I664" s="72"/>
      <c r="J664" s="10"/>
      <c r="K664" s="10"/>
      <c r="L664" s="10"/>
      <c r="M664" s="10"/>
      <c r="N664" s="7" t="s">
        <v>18</v>
      </c>
      <c r="O664" s="10"/>
    </row>
    <row r="665">
      <c r="A665" s="10"/>
      <c r="B665" s="10"/>
      <c r="C665" s="72"/>
      <c r="D665" s="72"/>
      <c r="E665" s="72"/>
      <c r="F665" s="72"/>
      <c r="G665" s="72"/>
      <c r="H665" s="72"/>
      <c r="I665" s="72"/>
      <c r="J665" s="10"/>
      <c r="K665" s="10"/>
      <c r="L665" s="10"/>
      <c r="M665" s="10"/>
      <c r="N665" s="7" t="s">
        <v>18</v>
      </c>
      <c r="O665" s="10"/>
    </row>
    <row r="666">
      <c r="A666" s="10"/>
      <c r="B666" s="10"/>
      <c r="C666" s="72"/>
      <c r="D666" s="72"/>
      <c r="E666" s="72"/>
      <c r="F666" s="72"/>
      <c r="G666" s="72"/>
      <c r="H666" s="72"/>
      <c r="I666" s="72"/>
      <c r="J666" s="10"/>
      <c r="K666" s="10"/>
      <c r="L666" s="10"/>
      <c r="M666" s="10"/>
      <c r="N666" s="7" t="s">
        <v>18</v>
      </c>
      <c r="O666" s="10"/>
    </row>
    <row r="667">
      <c r="A667" s="10"/>
      <c r="B667" s="10"/>
      <c r="C667" s="72"/>
      <c r="D667" s="72"/>
      <c r="E667" s="72"/>
      <c r="F667" s="72"/>
      <c r="G667" s="72"/>
      <c r="H667" s="72"/>
      <c r="I667" s="72"/>
      <c r="J667" s="10"/>
      <c r="K667" s="10"/>
      <c r="L667" s="10"/>
      <c r="M667" s="10"/>
      <c r="N667" s="7" t="s">
        <v>18</v>
      </c>
      <c r="O667" s="10"/>
    </row>
    <row r="668">
      <c r="A668" s="10"/>
      <c r="B668" s="10"/>
      <c r="C668" s="72"/>
      <c r="D668" s="72"/>
      <c r="E668" s="72"/>
      <c r="F668" s="72"/>
      <c r="G668" s="72"/>
      <c r="H668" s="72"/>
      <c r="I668" s="72"/>
      <c r="J668" s="10"/>
      <c r="K668" s="10"/>
      <c r="L668" s="10"/>
      <c r="M668" s="10"/>
      <c r="N668" s="7" t="s">
        <v>18</v>
      </c>
      <c r="O668" s="10"/>
    </row>
    <row r="669">
      <c r="A669" s="10"/>
      <c r="B669" s="10"/>
      <c r="C669" s="72"/>
      <c r="D669" s="72"/>
      <c r="E669" s="72"/>
      <c r="F669" s="72"/>
      <c r="G669" s="72"/>
      <c r="H669" s="72"/>
      <c r="I669" s="72"/>
      <c r="J669" s="10"/>
      <c r="K669" s="10"/>
      <c r="L669" s="10"/>
      <c r="M669" s="10"/>
      <c r="N669" s="7" t="s">
        <v>18</v>
      </c>
      <c r="O669" s="10"/>
    </row>
    <row r="670">
      <c r="A670" s="10"/>
      <c r="B670" s="10"/>
      <c r="C670" s="72"/>
      <c r="D670" s="72"/>
      <c r="E670" s="72"/>
      <c r="F670" s="72"/>
      <c r="G670" s="72"/>
      <c r="H670" s="72"/>
      <c r="I670" s="72"/>
      <c r="J670" s="10"/>
      <c r="K670" s="10"/>
      <c r="L670" s="10"/>
      <c r="M670" s="10"/>
      <c r="N670" s="7" t="s">
        <v>18</v>
      </c>
      <c r="O670" s="10"/>
    </row>
    <row r="671">
      <c r="A671" s="10"/>
      <c r="B671" s="10"/>
      <c r="C671" s="72"/>
      <c r="D671" s="72"/>
      <c r="E671" s="72"/>
      <c r="F671" s="72"/>
      <c r="G671" s="72"/>
      <c r="H671" s="72"/>
      <c r="I671" s="72"/>
      <c r="J671" s="10"/>
      <c r="K671" s="10"/>
      <c r="L671" s="10"/>
      <c r="M671" s="10"/>
      <c r="N671" s="7" t="s">
        <v>18</v>
      </c>
      <c r="O671" s="10"/>
    </row>
    <row r="672">
      <c r="A672" s="10"/>
      <c r="B672" s="10"/>
      <c r="C672" s="72"/>
      <c r="D672" s="72"/>
      <c r="E672" s="72"/>
      <c r="F672" s="72"/>
      <c r="G672" s="72"/>
      <c r="H672" s="72"/>
      <c r="I672" s="72"/>
      <c r="J672" s="10"/>
      <c r="K672" s="10"/>
      <c r="L672" s="10"/>
      <c r="M672" s="10"/>
      <c r="N672" s="7" t="s">
        <v>18</v>
      </c>
      <c r="O672" s="10"/>
    </row>
    <row r="673">
      <c r="A673" s="10"/>
      <c r="B673" s="10"/>
      <c r="C673" s="72"/>
      <c r="D673" s="72"/>
      <c r="E673" s="72"/>
      <c r="F673" s="72"/>
      <c r="G673" s="72"/>
      <c r="H673" s="72"/>
      <c r="I673" s="72"/>
      <c r="J673" s="10"/>
      <c r="K673" s="10"/>
      <c r="L673" s="10"/>
      <c r="M673" s="10"/>
      <c r="N673" s="7" t="s">
        <v>18</v>
      </c>
      <c r="O673" s="10"/>
    </row>
    <row r="674">
      <c r="A674" s="10"/>
      <c r="B674" s="10"/>
      <c r="C674" s="72"/>
      <c r="D674" s="72"/>
      <c r="E674" s="72"/>
      <c r="F674" s="72"/>
      <c r="G674" s="72"/>
      <c r="H674" s="72"/>
      <c r="I674" s="72"/>
      <c r="J674" s="10"/>
      <c r="K674" s="10"/>
      <c r="L674" s="10"/>
      <c r="M674" s="10"/>
      <c r="N674" s="7" t="s">
        <v>18</v>
      </c>
      <c r="O674" s="10"/>
    </row>
    <row r="675">
      <c r="A675" s="10"/>
      <c r="B675" s="10"/>
      <c r="C675" s="72"/>
      <c r="D675" s="72"/>
      <c r="E675" s="72"/>
      <c r="F675" s="72"/>
      <c r="G675" s="72"/>
      <c r="H675" s="72"/>
      <c r="I675" s="72"/>
      <c r="J675" s="10"/>
      <c r="K675" s="10"/>
      <c r="L675" s="10"/>
      <c r="M675" s="10"/>
      <c r="N675" s="7" t="s">
        <v>18</v>
      </c>
      <c r="O675" s="10"/>
    </row>
    <row r="676">
      <c r="A676" s="10"/>
      <c r="B676" s="10"/>
      <c r="C676" s="72"/>
      <c r="D676" s="72"/>
      <c r="E676" s="72"/>
      <c r="F676" s="72"/>
      <c r="G676" s="72"/>
      <c r="H676" s="72"/>
      <c r="I676" s="72"/>
      <c r="J676" s="10"/>
      <c r="K676" s="10"/>
      <c r="L676" s="10"/>
      <c r="M676" s="10"/>
      <c r="N676" s="7" t="s">
        <v>18</v>
      </c>
      <c r="O676" s="10"/>
    </row>
    <row r="677">
      <c r="A677" s="10"/>
      <c r="B677" s="10"/>
      <c r="C677" s="72"/>
      <c r="D677" s="72"/>
      <c r="E677" s="72"/>
      <c r="F677" s="72"/>
      <c r="G677" s="72"/>
      <c r="H677" s="72"/>
      <c r="I677" s="72"/>
      <c r="J677" s="10"/>
      <c r="K677" s="10"/>
      <c r="L677" s="10"/>
      <c r="M677" s="10"/>
      <c r="N677" s="7" t="s">
        <v>18</v>
      </c>
      <c r="O677" s="10"/>
    </row>
    <row r="678">
      <c r="A678" s="10"/>
      <c r="B678" s="10"/>
      <c r="C678" s="72"/>
      <c r="D678" s="72"/>
      <c r="E678" s="72"/>
      <c r="F678" s="72"/>
      <c r="G678" s="72"/>
      <c r="H678" s="72"/>
      <c r="I678" s="72"/>
      <c r="J678" s="10"/>
      <c r="K678" s="10"/>
      <c r="L678" s="10"/>
      <c r="M678" s="10"/>
      <c r="N678" s="7" t="s">
        <v>18</v>
      </c>
      <c r="O678" s="10"/>
    </row>
    <row r="679">
      <c r="A679" s="10"/>
      <c r="B679" s="10"/>
      <c r="C679" s="72"/>
      <c r="D679" s="72"/>
      <c r="E679" s="72"/>
      <c r="F679" s="72"/>
      <c r="G679" s="72"/>
      <c r="H679" s="72"/>
      <c r="I679" s="72"/>
      <c r="J679" s="10"/>
      <c r="K679" s="10"/>
      <c r="L679" s="10"/>
      <c r="M679" s="10"/>
      <c r="N679" s="7" t="s">
        <v>18</v>
      </c>
      <c r="O679" s="10"/>
    </row>
    <row r="680">
      <c r="A680" s="10"/>
      <c r="B680" s="10"/>
      <c r="C680" s="72"/>
      <c r="D680" s="72"/>
      <c r="E680" s="72"/>
      <c r="F680" s="72"/>
      <c r="G680" s="72"/>
      <c r="H680" s="72"/>
      <c r="I680" s="72"/>
      <c r="J680" s="10"/>
      <c r="K680" s="10"/>
      <c r="L680" s="10"/>
      <c r="M680" s="10"/>
      <c r="N680" s="7" t="s">
        <v>18</v>
      </c>
      <c r="O680" s="10"/>
    </row>
    <row r="681">
      <c r="A681" s="10"/>
      <c r="B681" s="10"/>
      <c r="C681" s="72"/>
      <c r="D681" s="72"/>
      <c r="E681" s="72"/>
      <c r="F681" s="72"/>
      <c r="G681" s="72"/>
      <c r="H681" s="72"/>
      <c r="I681" s="72"/>
      <c r="J681" s="10"/>
      <c r="K681" s="10"/>
      <c r="L681" s="10"/>
      <c r="M681" s="10"/>
      <c r="N681" s="7" t="s">
        <v>18</v>
      </c>
      <c r="O681" s="10"/>
    </row>
    <row r="682">
      <c r="A682" s="10"/>
      <c r="B682" s="10"/>
      <c r="C682" s="72"/>
      <c r="D682" s="72"/>
      <c r="E682" s="72"/>
      <c r="F682" s="72"/>
      <c r="G682" s="72"/>
      <c r="H682" s="72"/>
      <c r="I682" s="72"/>
      <c r="J682" s="10"/>
      <c r="K682" s="10"/>
      <c r="L682" s="10"/>
      <c r="M682" s="10"/>
      <c r="N682" s="7" t="s">
        <v>18</v>
      </c>
      <c r="O682" s="10"/>
    </row>
    <row r="683">
      <c r="A683" s="10"/>
      <c r="B683" s="10"/>
      <c r="C683" s="72"/>
      <c r="D683" s="72"/>
      <c r="E683" s="72"/>
      <c r="F683" s="72"/>
      <c r="G683" s="72"/>
      <c r="H683" s="72"/>
      <c r="I683" s="72"/>
      <c r="J683" s="10"/>
      <c r="K683" s="10"/>
      <c r="L683" s="10"/>
      <c r="M683" s="10"/>
      <c r="N683" s="7" t="s">
        <v>18</v>
      </c>
      <c r="O683" s="10"/>
    </row>
    <row r="684">
      <c r="A684" s="10"/>
      <c r="B684" s="10"/>
      <c r="C684" s="72"/>
      <c r="D684" s="72"/>
      <c r="E684" s="72"/>
      <c r="F684" s="72"/>
      <c r="G684" s="72"/>
      <c r="H684" s="72"/>
      <c r="I684" s="72"/>
      <c r="J684" s="10"/>
      <c r="K684" s="10"/>
      <c r="L684" s="10"/>
      <c r="M684" s="10"/>
      <c r="N684" s="7" t="s">
        <v>18</v>
      </c>
      <c r="O684" s="10"/>
    </row>
    <row r="685">
      <c r="A685" s="10"/>
      <c r="B685" s="10"/>
      <c r="C685" s="72"/>
      <c r="D685" s="72"/>
      <c r="E685" s="72"/>
      <c r="F685" s="72"/>
      <c r="G685" s="72"/>
      <c r="H685" s="72"/>
      <c r="I685" s="72"/>
      <c r="J685" s="10"/>
      <c r="K685" s="10"/>
      <c r="L685" s="10"/>
      <c r="M685" s="10"/>
      <c r="N685" s="7" t="s">
        <v>18</v>
      </c>
      <c r="O685" s="10"/>
    </row>
    <row r="686">
      <c r="A686" s="10"/>
      <c r="B686" s="10"/>
      <c r="C686" s="72"/>
      <c r="D686" s="72"/>
      <c r="E686" s="72"/>
      <c r="F686" s="72"/>
      <c r="G686" s="72"/>
      <c r="H686" s="72"/>
      <c r="I686" s="72"/>
      <c r="J686" s="10"/>
      <c r="K686" s="10"/>
      <c r="L686" s="10"/>
      <c r="M686" s="10"/>
      <c r="N686" s="7" t="s">
        <v>18</v>
      </c>
      <c r="O686" s="10"/>
    </row>
    <row r="687">
      <c r="A687" s="10"/>
      <c r="B687" s="10"/>
      <c r="C687" s="72"/>
      <c r="D687" s="72"/>
      <c r="E687" s="72"/>
      <c r="F687" s="72"/>
      <c r="G687" s="72"/>
      <c r="H687" s="72"/>
      <c r="I687" s="72"/>
      <c r="J687" s="10"/>
      <c r="K687" s="10"/>
      <c r="L687" s="10"/>
      <c r="M687" s="10"/>
      <c r="N687" s="7" t="s">
        <v>18</v>
      </c>
      <c r="O687" s="10"/>
    </row>
    <row r="688">
      <c r="A688" s="10"/>
      <c r="B688" s="10"/>
      <c r="C688" s="72"/>
      <c r="D688" s="72"/>
      <c r="E688" s="72"/>
      <c r="F688" s="72"/>
      <c r="G688" s="72"/>
      <c r="H688" s="72"/>
      <c r="I688" s="72"/>
      <c r="J688" s="10"/>
      <c r="K688" s="10"/>
      <c r="L688" s="10"/>
      <c r="M688" s="10"/>
      <c r="N688" s="7" t="s">
        <v>18</v>
      </c>
      <c r="O688" s="10"/>
    </row>
    <row r="689">
      <c r="A689" s="10"/>
      <c r="B689" s="10"/>
      <c r="C689" s="72"/>
      <c r="D689" s="72"/>
      <c r="E689" s="72"/>
      <c r="F689" s="72"/>
      <c r="G689" s="72"/>
      <c r="H689" s="72"/>
      <c r="I689" s="72"/>
      <c r="J689" s="10"/>
      <c r="K689" s="10"/>
      <c r="L689" s="10"/>
      <c r="M689" s="10"/>
      <c r="N689" s="7" t="s">
        <v>18</v>
      </c>
      <c r="O689" s="10"/>
    </row>
    <row r="690">
      <c r="A690" s="10"/>
      <c r="B690" s="10"/>
      <c r="C690" s="72"/>
      <c r="D690" s="72"/>
      <c r="E690" s="72"/>
      <c r="F690" s="72"/>
      <c r="G690" s="72"/>
      <c r="H690" s="72"/>
      <c r="I690" s="72"/>
      <c r="J690" s="10"/>
      <c r="K690" s="10"/>
      <c r="L690" s="10"/>
      <c r="M690" s="10"/>
      <c r="N690" s="7" t="s">
        <v>18</v>
      </c>
      <c r="O690" s="10"/>
    </row>
    <row r="691">
      <c r="A691" s="10"/>
      <c r="B691" s="10"/>
      <c r="C691" s="72"/>
      <c r="D691" s="72"/>
      <c r="E691" s="72"/>
      <c r="F691" s="72"/>
      <c r="G691" s="72"/>
      <c r="H691" s="72"/>
      <c r="I691" s="72"/>
      <c r="J691" s="10"/>
      <c r="K691" s="10"/>
      <c r="L691" s="10"/>
      <c r="M691" s="10"/>
      <c r="N691" s="7" t="s">
        <v>18</v>
      </c>
      <c r="O691" s="10"/>
    </row>
    <row r="692">
      <c r="A692" s="10"/>
      <c r="B692" s="10"/>
      <c r="C692" s="72"/>
      <c r="D692" s="72"/>
      <c r="E692" s="72"/>
      <c r="F692" s="72"/>
      <c r="G692" s="72"/>
      <c r="H692" s="72"/>
      <c r="I692" s="72"/>
      <c r="J692" s="10"/>
      <c r="K692" s="10"/>
      <c r="L692" s="10"/>
      <c r="M692" s="10"/>
      <c r="N692" s="7" t="s">
        <v>18</v>
      </c>
      <c r="O692" s="10"/>
    </row>
    <row r="693">
      <c r="A693" s="10"/>
      <c r="B693" s="10"/>
      <c r="C693" s="72"/>
      <c r="D693" s="72"/>
      <c r="E693" s="72"/>
      <c r="F693" s="72"/>
      <c r="G693" s="72"/>
      <c r="H693" s="72"/>
      <c r="I693" s="72"/>
      <c r="J693" s="10"/>
      <c r="K693" s="10"/>
      <c r="L693" s="10"/>
      <c r="M693" s="10"/>
      <c r="N693" s="7" t="s">
        <v>18</v>
      </c>
      <c r="O693" s="10"/>
    </row>
    <row r="694">
      <c r="A694" s="10"/>
      <c r="B694" s="10"/>
      <c r="C694" s="72"/>
      <c r="D694" s="72"/>
      <c r="E694" s="72"/>
      <c r="F694" s="72"/>
      <c r="G694" s="72"/>
      <c r="H694" s="72"/>
      <c r="I694" s="72"/>
      <c r="J694" s="10"/>
      <c r="K694" s="10"/>
      <c r="L694" s="10"/>
      <c r="M694" s="10"/>
      <c r="N694" s="7" t="s">
        <v>18</v>
      </c>
      <c r="O694" s="10"/>
    </row>
    <row r="695">
      <c r="A695" s="10"/>
      <c r="B695" s="10"/>
      <c r="C695" s="72"/>
      <c r="D695" s="72"/>
      <c r="E695" s="72"/>
      <c r="F695" s="72"/>
      <c r="G695" s="72"/>
      <c r="H695" s="72"/>
      <c r="I695" s="72"/>
      <c r="J695" s="10"/>
      <c r="K695" s="10"/>
      <c r="L695" s="10"/>
      <c r="M695" s="10"/>
      <c r="N695" s="7" t="s">
        <v>18</v>
      </c>
      <c r="O695" s="10"/>
    </row>
    <row r="696">
      <c r="A696" s="10"/>
      <c r="B696" s="10"/>
      <c r="C696" s="72"/>
      <c r="D696" s="72"/>
      <c r="E696" s="72"/>
      <c r="F696" s="72"/>
      <c r="G696" s="72"/>
      <c r="H696" s="72"/>
      <c r="I696" s="72"/>
      <c r="J696" s="10"/>
      <c r="K696" s="10"/>
      <c r="L696" s="10"/>
      <c r="M696" s="10"/>
      <c r="N696" s="7" t="s">
        <v>18</v>
      </c>
      <c r="O696" s="10"/>
    </row>
    <row r="697">
      <c r="A697" s="10"/>
      <c r="B697" s="10"/>
      <c r="C697" s="72"/>
      <c r="D697" s="72"/>
      <c r="E697" s="72"/>
      <c r="F697" s="72"/>
      <c r="G697" s="72"/>
      <c r="H697" s="72"/>
      <c r="I697" s="72"/>
      <c r="J697" s="10"/>
      <c r="K697" s="10"/>
      <c r="L697" s="10"/>
      <c r="M697" s="10"/>
      <c r="N697" s="7" t="s">
        <v>18</v>
      </c>
      <c r="O697" s="10"/>
    </row>
    <row r="698">
      <c r="A698" s="10"/>
      <c r="B698" s="10"/>
      <c r="C698" s="72"/>
      <c r="D698" s="72"/>
      <c r="E698" s="72"/>
      <c r="F698" s="72"/>
      <c r="G698" s="72"/>
      <c r="H698" s="72"/>
      <c r="I698" s="72"/>
      <c r="J698" s="10"/>
      <c r="K698" s="10"/>
      <c r="L698" s="10"/>
      <c r="M698" s="10"/>
      <c r="N698" s="7" t="s">
        <v>18</v>
      </c>
      <c r="O698" s="10"/>
    </row>
    <row r="699">
      <c r="A699" s="10"/>
      <c r="B699" s="10"/>
      <c r="C699" s="72"/>
      <c r="D699" s="72"/>
      <c r="E699" s="72"/>
      <c r="F699" s="72"/>
      <c r="G699" s="72"/>
      <c r="H699" s="72"/>
      <c r="I699" s="72"/>
      <c r="J699" s="10"/>
      <c r="K699" s="10"/>
      <c r="L699" s="10"/>
      <c r="M699" s="10"/>
      <c r="N699" s="7" t="s">
        <v>18</v>
      </c>
      <c r="O699" s="10"/>
    </row>
    <row r="700">
      <c r="A700" s="10"/>
      <c r="B700" s="10"/>
      <c r="C700" s="72"/>
      <c r="D700" s="72"/>
      <c r="E700" s="72"/>
      <c r="F700" s="72"/>
      <c r="G700" s="72"/>
      <c r="H700" s="72"/>
      <c r="I700" s="72"/>
      <c r="J700" s="10"/>
      <c r="K700" s="10"/>
      <c r="L700" s="10"/>
      <c r="M700" s="10"/>
      <c r="N700" s="7" t="s">
        <v>18</v>
      </c>
      <c r="O700" s="10"/>
    </row>
    <row r="701">
      <c r="A701" s="10"/>
      <c r="B701" s="10"/>
      <c r="C701" s="72"/>
      <c r="D701" s="72"/>
      <c r="E701" s="72"/>
      <c r="F701" s="72"/>
      <c r="G701" s="72"/>
      <c r="H701" s="72"/>
      <c r="I701" s="72"/>
      <c r="J701" s="10"/>
      <c r="K701" s="10"/>
      <c r="L701" s="10"/>
      <c r="M701" s="10"/>
      <c r="N701" s="7" t="s">
        <v>18</v>
      </c>
      <c r="O701" s="10"/>
    </row>
    <row r="702">
      <c r="A702" s="10"/>
      <c r="B702" s="10"/>
      <c r="C702" s="72"/>
      <c r="D702" s="72"/>
      <c r="E702" s="72"/>
      <c r="F702" s="72"/>
      <c r="G702" s="72"/>
      <c r="H702" s="72"/>
      <c r="I702" s="72"/>
      <c r="J702" s="10"/>
      <c r="K702" s="10"/>
      <c r="L702" s="10"/>
      <c r="M702" s="10"/>
      <c r="N702" s="7" t="s">
        <v>18</v>
      </c>
      <c r="O702" s="10"/>
    </row>
    <row r="703">
      <c r="A703" s="10"/>
      <c r="B703" s="10"/>
      <c r="C703" s="72"/>
      <c r="D703" s="72"/>
      <c r="E703" s="72"/>
      <c r="F703" s="72"/>
      <c r="G703" s="72"/>
      <c r="H703" s="72"/>
      <c r="I703" s="72"/>
      <c r="J703" s="10"/>
      <c r="K703" s="10"/>
      <c r="L703" s="10"/>
      <c r="M703" s="10"/>
      <c r="N703" s="7" t="s">
        <v>18</v>
      </c>
      <c r="O703" s="10"/>
    </row>
    <row r="704">
      <c r="A704" s="10"/>
      <c r="B704" s="10"/>
      <c r="C704" s="72"/>
      <c r="D704" s="72"/>
      <c r="E704" s="72"/>
      <c r="F704" s="72"/>
      <c r="G704" s="72"/>
      <c r="H704" s="72"/>
      <c r="I704" s="72"/>
      <c r="J704" s="10"/>
      <c r="K704" s="10"/>
      <c r="L704" s="10"/>
      <c r="M704" s="10"/>
      <c r="N704" s="7" t="s">
        <v>18</v>
      </c>
      <c r="O704" s="10"/>
    </row>
    <row r="705">
      <c r="A705" s="10"/>
      <c r="B705" s="10"/>
      <c r="C705" s="72"/>
      <c r="D705" s="72"/>
      <c r="E705" s="72"/>
      <c r="F705" s="72"/>
      <c r="G705" s="72"/>
      <c r="H705" s="72"/>
      <c r="I705" s="72"/>
      <c r="J705" s="10"/>
      <c r="K705" s="10"/>
      <c r="L705" s="10"/>
      <c r="M705" s="10"/>
      <c r="N705" s="7" t="s">
        <v>18</v>
      </c>
      <c r="O705" s="10"/>
    </row>
    <row r="706">
      <c r="A706" s="10"/>
      <c r="B706" s="10"/>
      <c r="C706" s="72"/>
      <c r="D706" s="72"/>
      <c r="E706" s="72"/>
      <c r="F706" s="72"/>
      <c r="G706" s="72"/>
      <c r="H706" s="72"/>
      <c r="I706" s="72"/>
      <c r="J706" s="10"/>
      <c r="K706" s="10"/>
      <c r="L706" s="10"/>
      <c r="M706" s="10"/>
      <c r="N706" s="7" t="s">
        <v>18</v>
      </c>
      <c r="O706" s="10"/>
    </row>
    <row r="707">
      <c r="A707" s="10"/>
      <c r="B707" s="10"/>
      <c r="C707" s="72"/>
      <c r="D707" s="72"/>
      <c r="E707" s="72"/>
      <c r="F707" s="72"/>
      <c r="G707" s="72"/>
      <c r="H707" s="72"/>
      <c r="I707" s="72"/>
      <c r="J707" s="10"/>
      <c r="K707" s="10"/>
      <c r="L707" s="10"/>
      <c r="M707" s="10"/>
      <c r="N707" s="7" t="s">
        <v>18</v>
      </c>
      <c r="O707" s="10"/>
    </row>
    <row r="708">
      <c r="A708" s="10"/>
      <c r="B708" s="10"/>
      <c r="C708" s="72"/>
      <c r="D708" s="72"/>
      <c r="E708" s="72"/>
      <c r="F708" s="72"/>
      <c r="G708" s="72"/>
      <c r="H708" s="72"/>
      <c r="I708" s="72"/>
      <c r="J708" s="10"/>
      <c r="K708" s="10"/>
      <c r="L708" s="10"/>
      <c r="M708" s="10"/>
      <c r="N708" s="7" t="s">
        <v>18</v>
      </c>
      <c r="O708" s="10"/>
    </row>
    <row r="709">
      <c r="A709" s="10"/>
      <c r="B709" s="10"/>
      <c r="C709" s="72"/>
      <c r="D709" s="72"/>
      <c r="E709" s="72"/>
      <c r="F709" s="72"/>
      <c r="G709" s="72"/>
      <c r="H709" s="72"/>
      <c r="I709" s="72"/>
      <c r="J709" s="10"/>
      <c r="K709" s="10"/>
      <c r="L709" s="10"/>
      <c r="M709" s="10"/>
      <c r="N709" s="7" t="s">
        <v>18</v>
      </c>
      <c r="O709" s="10"/>
    </row>
    <row r="710">
      <c r="A710" s="10"/>
      <c r="B710" s="10"/>
      <c r="C710" s="72"/>
      <c r="D710" s="72"/>
      <c r="E710" s="72"/>
      <c r="F710" s="72"/>
      <c r="G710" s="72"/>
      <c r="H710" s="72"/>
      <c r="I710" s="72"/>
      <c r="J710" s="10"/>
      <c r="K710" s="10"/>
      <c r="L710" s="10"/>
      <c r="M710" s="10"/>
      <c r="N710" s="7" t="s">
        <v>18</v>
      </c>
      <c r="O710" s="10"/>
    </row>
  </sheetData>
  <mergeCells count="5">
    <mergeCell ref="Q2:R2"/>
    <mergeCell ref="T2:U2"/>
    <mergeCell ref="S3:S12"/>
    <mergeCell ref="P2:P710"/>
    <mergeCell ref="Q13:U710"/>
  </mergeCells>
  <conditionalFormatting sqref="N2:N710">
    <cfRule type="cellIs" dxfId="0" priority="1" operator="equal">
      <formula>"PENDENTE"</formula>
    </cfRule>
  </conditionalFormatting>
  <conditionalFormatting sqref="N2:N710">
    <cfRule type="cellIs" dxfId="1" priority="2" operator="equal">
      <formula>"PRIORIDADE"</formula>
    </cfRule>
  </conditionalFormatting>
  <conditionalFormatting sqref="N2:N710">
    <cfRule type="cellIs" dxfId="2" priority="3" operator="equal">
      <formula>"PRIORIDADE TOTAL"</formula>
    </cfRule>
  </conditionalFormatting>
  <conditionalFormatting sqref="N2:N710">
    <cfRule type="containsText" dxfId="3" priority="4" operator="containsText" text="ANÁLISE">
      <formula>NOT(ISERROR(SEARCH(("ANÁLISE"),(N2))))</formula>
    </cfRule>
  </conditionalFormatting>
  <conditionalFormatting sqref="N2:N710">
    <cfRule type="containsText" dxfId="4" priority="5" operator="containsText" text="VERIFICADO">
      <formula>NOT(ISERROR(SEARCH(("VERIFICADO"),(N2))))</formula>
    </cfRule>
  </conditionalFormatting>
  <conditionalFormatting sqref="N2:N710">
    <cfRule type="containsText" dxfId="5" priority="6" operator="containsText" text="APREENDIDO">
      <formula>NOT(ISERROR(SEARCH(("APREENDIDO"),(N2))))</formula>
    </cfRule>
  </conditionalFormatting>
  <conditionalFormatting sqref="N2:N710">
    <cfRule type="containsText" dxfId="6" priority="7" operator="containsText" text="APROVADO">
      <formula>NOT(ISERROR(SEARCH(("APROVADO"),(N2))))</formula>
    </cfRule>
  </conditionalFormatting>
  <conditionalFormatting sqref="N2:N710">
    <cfRule type="containsText" dxfId="7" priority="8" operator="containsText" text="QUITADO">
      <formula>NOT(ISERROR(SEARCH(("QUITADO"),(N2))))</formula>
    </cfRule>
  </conditionalFormatting>
  <conditionalFormatting sqref="N2:N710">
    <cfRule type="containsText" dxfId="8" priority="9" operator="containsText" text="OUTROS ACORDOS">
      <formula>NOT(ISERROR(SEARCH(("OUTROS ACORDOS"),(N2))))</formula>
    </cfRule>
  </conditionalFormatting>
  <conditionalFormatting sqref="N2:N710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710">
      <formula1>"PENDENTE,PRIORIDADE,PRIORIDADE TOTAL,VERIFICADO,ANÁLISE,APROVADO,QUITADO,APREENDIDO,CANCELADO,OUTROS ACORDOS"</formula1>
    </dataValidation>
    <dataValidation type="list" allowBlank="1" showErrorMessage="1" sqref="I2:I650">
      <formula1>"BRADESCO,BV FINANCEIRA,CREDITAS,GMAC,HYUNDAI,ITAÚ,OMNI S.A.,PANAMERICANO,PSA,RCI,RENNER,SAFRA,SANTANA,SANTANDER,TOYOTA,VOLKSWAGEN"</formula1>
    </dataValidation>
    <dataValidation type="list" allowBlank="1" showErrorMessage="1" sqref="L2:L710">
      <formula1>"LIGAÇÃO,WPP,SEM SUCESSO"</formula1>
    </dataValidation>
    <dataValidation type="list" allowBlank="1" showErrorMessage="1" sqref="D2:D650">
      <formula1>"BELO HORIZONTE,BLUMENAU,BRUSQUE,CAMPO GRANDE,CASCÁVEL,CHAPECÓ,CRICIÚMA,CURITIBA,FLORIANOPOLIS,GUARAPUAVA,ITAJAI,JARAGUA DO SUL,JOINVILLE,LONDRINA,MARINGÁ,PALHOÇA,PATO BRANCO,PONTA GROSSA,RIO DO SUL,SANTA LUZIA,SÃO JOSE,SISTEMA ANTIGO,AMERICANA,BAURU,CAMPI"&amp;"NAS,CARUARU,FORTALEZA,JOÃO PESSOA,LIMEIRA,MACEIO,MARINGA,MIRASSOL,OLINDA,OSASCO,PALMAS,PAU DE LIMA,PIRACICABA,RIBEIRÃO PRETO,SALVADOR,SJRP,SÃO PAULO,SOROCABA,UBERLANDIA,FRANCA,ARARAQUARA,FEIRA DE SANTANA"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9" max="9" width="16.25"/>
    <col customWidth="1" min="10" max="10" width="9.5"/>
    <col customWidth="1" min="11" max="11" width="17.63"/>
    <col customWidth="1" min="12" max="12" width="16.5"/>
    <col customWidth="1" min="13" max="13" width="18.13"/>
    <col customWidth="1" min="14" max="14" width="19.0"/>
    <col customWidth="1" min="15" max="15" width="26.5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77" t="s">
        <v>0</v>
      </c>
      <c r="B1" s="77" t="s">
        <v>1</v>
      </c>
      <c r="C1" s="77" t="s">
        <v>2</v>
      </c>
      <c r="D1" s="2" t="s">
        <v>3</v>
      </c>
      <c r="E1" s="78" t="s">
        <v>4</v>
      </c>
      <c r="F1" s="50" t="s">
        <v>5</v>
      </c>
      <c r="G1" s="50" t="s">
        <v>6</v>
      </c>
      <c r="H1" s="50" t="s">
        <v>5</v>
      </c>
      <c r="I1" s="2" t="s">
        <v>7</v>
      </c>
      <c r="J1" s="50" t="s">
        <v>8</v>
      </c>
      <c r="K1" s="79" t="s">
        <v>9</v>
      </c>
      <c r="L1" s="50" t="s">
        <v>10</v>
      </c>
      <c r="M1" s="80" t="s">
        <v>11</v>
      </c>
      <c r="N1" s="50" t="s">
        <v>12</v>
      </c>
      <c r="O1" s="50" t="s">
        <v>13</v>
      </c>
      <c r="P1" s="5"/>
      <c r="Q1" s="5"/>
      <c r="R1" s="5"/>
      <c r="S1" s="5"/>
      <c r="T1" s="5"/>
      <c r="U1" s="5"/>
    </row>
    <row r="2" ht="15.75" customHeight="1">
      <c r="A2" s="6">
        <v>45705.0</v>
      </c>
      <c r="B2" s="6"/>
      <c r="C2" s="7">
        <v>88311.0</v>
      </c>
      <c r="D2" s="7" t="s">
        <v>40</v>
      </c>
      <c r="E2" s="6">
        <v>44317.0</v>
      </c>
      <c r="F2" s="52">
        <f t="shared" ref="F2:F387" si="1">DATEDIF(E2,TODAY(),"M")</f>
        <v>45</v>
      </c>
      <c r="G2" s="9">
        <v>44356.0</v>
      </c>
      <c r="H2" s="52">
        <f t="shared" ref="H2:H704" si="2">DATEDIF(G2,TODAY(),"M")</f>
        <v>44</v>
      </c>
      <c r="I2" s="7" t="s">
        <v>56</v>
      </c>
      <c r="J2" s="10"/>
      <c r="K2" s="56"/>
      <c r="L2" s="7"/>
      <c r="M2" s="10"/>
      <c r="N2" s="7" t="s">
        <v>18</v>
      </c>
      <c r="O2" s="10"/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>
        <v>45705.0</v>
      </c>
      <c r="B3" s="61">
        <v>45705.0</v>
      </c>
      <c r="C3" s="7">
        <v>213327.0</v>
      </c>
      <c r="D3" s="7" t="s">
        <v>43</v>
      </c>
      <c r="E3" s="6">
        <v>45383.0</v>
      </c>
      <c r="F3" s="52">
        <f t="shared" si="1"/>
        <v>10</v>
      </c>
      <c r="G3" s="6">
        <v>45422.0</v>
      </c>
      <c r="H3" s="52">
        <f t="shared" si="2"/>
        <v>9</v>
      </c>
      <c r="I3" s="7" t="s">
        <v>69</v>
      </c>
      <c r="J3" s="7" t="s">
        <v>166</v>
      </c>
      <c r="K3" s="53">
        <v>15000.0</v>
      </c>
      <c r="L3" s="10"/>
      <c r="M3" s="61">
        <v>45705.0</v>
      </c>
      <c r="N3" s="7" t="s">
        <v>16</v>
      </c>
      <c r="O3" s="71" t="s">
        <v>51</v>
      </c>
      <c r="Q3" s="16" t="s">
        <v>16</v>
      </c>
      <c r="R3" s="17">
        <f>COUNTIFS(N:N,"VERIFICADO",B:B,S2)</f>
        <v>20</v>
      </c>
      <c r="S3" s="18"/>
      <c r="T3" s="16" t="s">
        <v>16</v>
      </c>
      <c r="U3" s="17">
        <f>COUNTIFS(N:N,"VERIFICADO")</f>
        <v>26</v>
      </c>
    </row>
    <row r="4" ht="15.75" customHeight="1">
      <c r="A4" s="6">
        <v>45705.0</v>
      </c>
      <c r="B4" s="6"/>
      <c r="C4" s="7">
        <v>220485.0</v>
      </c>
      <c r="D4" s="7" t="s">
        <v>43</v>
      </c>
      <c r="E4" s="6">
        <v>45444.0</v>
      </c>
      <c r="F4" s="52">
        <f t="shared" si="1"/>
        <v>8</v>
      </c>
      <c r="G4" s="6">
        <v>45481.0</v>
      </c>
      <c r="H4" s="52">
        <f t="shared" si="2"/>
        <v>7</v>
      </c>
      <c r="I4" s="7" t="s">
        <v>48</v>
      </c>
      <c r="J4" s="10"/>
      <c r="K4" s="56"/>
      <c r="L4" s="10"/>
      <c r="M4" s="10"/>
      <c r="N4" s="7" t="s">
        <v>18</v>
      </c>
      <c r="O4" s="10"/>
      <c r="Q4" s="16" t="s">
        <v>17</v>
      </c>
      <c r="R4" s="17">
        <f>COUNTIFS(N:N,"análise",B:B,S2)</f>
        <v>1</v>
      </c>
      <c r="S4" s="19"/>
      <c r="T4" s="16" t="s">
        <v>17</v>
      </c>
      <c r="U4" s="17">
        <f>COUNTIFS(N:N,"ANÁLISE")</f>
        <v>6</v>
      </c>
    </row>
    <row r="5" ht="15.75" customHeight="1">
      <c r="A5" s="6">
        <v>45705.0</v>
      </c>
      <c r="B5" s="6"/>
      <c r="C5" s="7">
        <v>239289.0</v>
      </c>
      <c r="D5" s="7" t="s">
        <v>43</v>
      </c>
      <c r="E5" s="6">
        <v>45566.0</v>
      </c>
      <c r="F5" s="52">
        <f t="shared" si="1"/>
        <v>4</v>
      </c>
      <c r="G5" s="6">
        <v>45672.0</v>
      </c>
      <c r="H5" s="52">
        <f t="shared" si="2"/>
        <v>1</v>
      </c>
      <c r="I5" s="7" t="s">
        <v>70</v>
      </c>
      <c r="J5" s="10"/>
      <c r="K5" s="56"/>
      <c r="L5" s="10"/>
      <c r="M5" s="10"/>
      <c r="N5" s="7" t="s">
        <v>18</v>
      </c>
      <c r="O5" s="10"/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627</v>
      </c>
    </row>
    <row r="6" ht="15.75" customHeight="1">
      <c r="A6" s="6">
        <v>45705.0</v>
      </c>
      <c r="B6" s="6"/>
      <c r="C6" s="7">
        <v>115923.0</v>
      </c>
      <c r="D6" s="7" t="s">
        <v>54</v>
      </c>
      <c r="E6" s="6">
        <v>44896.0</v>
      </c>
      <c r="F6" s="52">
        <f t="shared" si="1"/>
        <v>26</v>
      </c>
      <c r="G6" s="6">
        <v>44998.0</v>
      </c>
      <c r="H6" s="52">
        <f t="shared" si="2"/>
        <v>23</v>
      </c>
      <c r="I6" s="7" t="s">
        <v>60</v>
      </c>
      <c r="J6" s="7" t="s">
        <v>235</v>
      </c>
      <c r="K6" s="56"/>
      <c r="L6" s="10"/>
      <c r="M6" s="6">
        <v>45695.0</v>
      </c>
      <c r="N6" s="7" t="s">
        <v>18</v>
      </c>
      <c r="O6" s="10"/>
      <c r="Q6" s="16" t="s">
        <v>19</v>
      </c>
      <c r="R6" s="17">
        <f>COUNTIFS(N:N,"prioridade",B:B,S2)</f>
        <v>5</v>
      </c>
      <c r="S6" s="19"/>
      <c r="T6" s="16" t="s">
        <v>19</v>
      </c>
      <c r="U6" s="17">
        <f>COUNTIFS(N:N,"PRIORIDADE")</f>
        <v>23</v>
      </c>
    </row>
    <row r="7" ht="15.75" customHeight="1">
      <c r="A7" s="6">
        <v>45705.0</v>
      </c>
      <c r="B7" s="6"/>
      <c r="C7" s="7">
        <v>204681.0</v>
      </c>
      <c r="D7" s="7" t="s">
        <v>54</v>
      </c>
      <c r="E7" s="6">
        <v>44287.0</v>
      </c>
      <c r="F7" s="52">
        <f t="shared" si="1"/>
        <v>46</v>
      </c>
      <c r="G7" s="9">
        <v>45352.0</v>
      </c>
      <c r="H7" s="52">
        <f t="shared" si="2"/>
        <v>11</v>
      </c>
      <c r="I7" s="7" t="s">
        <v>57</v>
      </c>
      <c r="J7" s="7">
        <v>368.0</v>
      </c>
      <c r="K7" s="56"/>
      <c r="L7" s="10"/>
      <c r="M7" s="6">
        <v>45583.0</v>
      </c>
      <c r="N7" s="7" t="s">
        <v>18</v>
      </c>
      <c r="O7" s="10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1</v>
      </c>
    </row>
    <row r="8" ht="15.75" customHeight="1">
      <c r="A8" s="6">
        <v>45705.0</v>
      </c>
      <c r="B8" s="6"/>
      <c r="C8" s="7">
        <v>185189.0</v>
      </c>
      <c r="D8" s="7" t="s">
        <v>54</v>
      </c>
      <c r="E8" s="81">
        <v>45108.0</v>
      </c>
      <c r="F8" s="52">
        <f t="shared" si="1"/>
        <v>19</v>
      </c>
      <c r="G8" s="81">
        <v>45177.0</v>
      </c>
      <c r="H8" s="52">
        <f t="shared" si="2"/>
        <v>17</v>
      </c>
      <c r="I8" s="7" t="s">
        <v>56</v>
      </c>
      <c r="J8" s="10"/>
      <c r="K8" s="56"/>
      <c r="L8" s="10"/>
      <c r="M8" s="10"/>
      <c r="N8" s="7" t="s">
        <v>18</v>
      </c>
      <c r="O8" s="10"/>
      <c r="Q8" s="16" t="s">
        <v>21</v>
      </c>
      <c r="R8" s="17">
        <f>COUNTIFS(N:N,"aprovado",B:B,S2)</f>
        <v>8</v>
      </c>
      <c r="S8" s="19"/>
      <c r="T8" s="16" t="s">
        <v>21</v>
      </c>
      <c r="U8" s="17">
        <f>COUNTIFS(N:N,"APROVADO")</f>
        <v>13</v>
      </c>
    </row>
    <row r="9" ht="15.75" customHeight="1">
      <c r="A9" s="6">
        <v>45705.0</v>
      </c>
      <c r="B9" s="6">
        <v>45706.0</v>
      </c>
      <c r="C9" s="7">
        <v>200752.0</v>
      </c>
      <c r="D9" s="7" t="s">
        <v>54</v>
      </c>
      <c r="E9" s="6">
        <v>45323.0</v>
      </c>
      <c r="F9" s="52">
        <f t="shared" si="1"/>
        <v>12</v>
      </c>
      <c r="G9" s="9">
        <v>45385.0</v>
      </c>
      <c r="H9" s="52">
        <f t="shared" si="2"/>
        <v>10</v>
      </c>
      <c r="I9" s="7" t="s">
        <v>69</v>
      </c>
      <c r="J9" s="7">
        <v>301.0</v>
      </c>
      <c r="K9" s="56"/>
      <c r="L9" s="7" t="s">
        <v>50</v>
      </c>
      <c r="M9" s="6">
        <v>45706.0</v>
      </c>
      <c r="N9" s="7" t="s">
        <v>21</v>
      </c>
      <c r="O9" s="10"/>
      <c r="Q9" s="21" t="s">
        <v>22</v>
      </c>
      <c r="R9" s="17">
        <f>COUNTIFS(N:N,"quitado",B:B,S2)</f>
        <v>0</v>
      </c>
      <c r="S9" s="19"/>
      <c r="T9" s="21" t="s">
        <v>22</v>
      </c>
      <c r="U9" s="17">
        <f>COUNTIFS(N:N,"QUITADO")</f>
        <v>4</v>
      </c>
    </row>
    <row r="10" ht="15.75" customHeight="1">
      <c r="A10" s="6">
        <v>45705.0</v>
      </c>
      <c r="B10" s="6"/>
      <c r="C10" s="7">
        <v>226279.0</v>
      </c>
      <c r="D10" s="7" t="s">
        <v>54</v>
      </c>
      <c r="E10" s="6">
        <v>45413.0</v>
      </c>
      <c r="F10" s="52">
        <f t="shared" si="1"/>
        <v>9</v>
      </c>
      <c r="G10" s="6">
        <v>45533.0</v>
      </c>
      <c r="H10" s="52">
        <f t="shared" si="2"/>
        <v>5</v>
      </c>
      <c r="I10" s="7" t="s">
        <v>70</v>
      </c>
      <c r="J10" s="10"/>
      <c r="K10" s="56"/>
      <c r="L10" s="10"/>
      <c r="M10" s="10"/>
      <c r="N10" s="7" t="s">
        <v>18</v>
      </c>
      <c r="O10" s="10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1</v>
      </c>
    </row>
    <row r="11" ht="15.75" customHeight="1">
      <c r="A11" s="6">
        <v>45705.0</v>
      </c>
      <c r="B11" s="6"/>
      <c r="C11" s="7">
        <v>221924.0</v>
      </c>
      <c r="D11" s="7" t="s">
        <v>54</v>
      </c>
      <c r="E11" s="6">
        <v>45444.0</v>
      </c>
      <c r="F11" s="52">
        <f t="shared" si="1"/>
        <v>8</v>
      </c>
      <c r="G11" s="6">
        <v>45497.0</v>
      </c>
      <c r="H11" s="52">
        <f t="shared" si="2"/>
        <v>6</v>
      </c>
      <c r="I11" s="7" t="s">
        <v>69</v>
      </c>
      <c r="J11" s="7" t="s">
        <v>7</v>
      </c>
      <c r="K11" s="56"/>
      <c r="L11" s="10"/>
      <c r="M11" s="6">
        <v>45540.0</v>
      </c>
      <c r="N11" s="7" t="s">
        <v>18</v>
      </c>
      <c r="O11" s="10"/>
      <c r="Q11" s="16" t="s">
        <v>24</v>
      </c>
      <c r="R11" s="17">
        <f>COUNTIFS(N:N,"cancelado",B:B,S2)</f>
        <v>0</v>
      </c>
      <c r="S11" s="19"/>
      <c r="T11" s="16" t="s">
        <v>24</v>
      </c>
      <c r="U11" s="17">
        <f>COUNTIFS(N:N,"CANCELADO")</f>
        <v>6</v>
      </c>
    </row>
    <row r="12" ht="15.75" customHeight="1">
      <c r="A12" s="6">
        <v>45705.0</v>
      </c>
      <c r="B12" s="10"/>
      <c r="C12" s="7">
        <v>223951.0</v>
      </c>
      <c r="D12" s="7" t="s">
        <v>54</v>
      </c>
      <c r="E12" s="6">
        <v>45474.0</v>
      </c>
      <c r="F12" s="52">
        <f t="shared" si="1"/>
        <v>7</v>
      </c>
      <c r="G12" s="6">
        <v>45510.0</v>
      </c>
      <c r="H12" s="52">
        <f t="shared" si="2"/>
        <v>6</v>
      </c>
      <c r="I12" s="7" t="s">
        <v>69</v>
      </c>
      <c r="J12" s="7" t="s">
        <v>7</v>
      </c>
      <c r="K12" s="56"/>
      <c r="L12" s="10"/>
      <c r="M12" s="10"/>
      <c r="N12" s="7" t="s">
        <v>18</v>
      </c>
      <c r="O12" s="10"/>
      <c r="Q12" s="22" t="s">
        <v>25</v>
      </c>
      <c r="R12" s="23">
        <f>SUM(R3,R4,R8,R9)</f>
        <v>29</v>
      </c>
      <c r="S12" s="24"/>
      <c r="T12" s="22" t="s">
        <v>25</v>
      </c>
      <c r="U12" s="23">
        <f>SUM(U3:U11)</f>
        <v>707</v>
      </c>
    </row>
    <row r="13">
      <c r="A13" s="6">
        <v>45705.0</v>
      </c>
      <c r="B13" s="6">
        <v>45706.0</v>
      </c>
      <c r="C13" s="7">
        <v>235114.0</v>
      </c>
      <c r="D13" s="7" t="s">
        <v>54</v>
      </c>
      <c r="E13" s="6">
        <v>45474.0</v>
      </c>
      <c r="F13" s="52">
        <f t="shared" si="1"/>
        <v>7</v>
      </c>
      <c r="G13" s="9">
        <v>45618.0</v>
      </c>
      <c r="H13" s="52">
        <f t="shared" si="2"/>
        <v>2</v>
      </c>
      <c r="I13" s="7" t="s">
        <v>69</v>
      </c>
      <c r="J13" s="7">
        <v>301.0</v>
      </c>
      <c r="K13" s="53">
        <v>13000.0</v>
      </c>
      <c r="L13" s="10"/>
      <c r="M13" s="6">
        <v>45706.0</v>
      </c>
      <c r="N13" s="7" t="s">
        <v>16</v>
      </c>
      <c r="O13" s="7" t="s">
        <v>51</v>
      </c>
      <c r="Q13" s="25"/>
    </row>
    <row r="14">
      <c r="A14" s="6">
        <v>45705.0</v>
      </c>
      <c r="B14" s="10"/>
      <c r="C14" s="7">
        <v>224844.0</v>
      </c>
      <c r="D14" s="7" t="s">
        <v>54</v>
      </c>
      <c r="E14" s="6">
        <v>45505.0</v>
      </c>
      <c r="F14" s="52">
        <f t="shared" si="1"/>
        <v>6</v>
      </c>
      <c r="G14" s="6">
        <v>45519.0</v>
      </c>
      <c r="H14" s="52">
        <f t="shared" si="2"/>
        <v>6</v>
      </c>
      <c r="I14" s="7" t="s">
        <v>56</v>
      </c>
      <c r="J14" s="10"/>
      <c r="K14" s="56"/>
      <c r="L14" s="10"/>
      <c r="M14" s="10"/>
      <c r="N14" s="7" t="s">
        <v>18</v>
      </c>
      <c r="O14" s="10"/>
    </row>
    <row r="15">
      <c r="A15" s="6">
        <v>45705.0</v>
      </c>
      <c r="B15" s="10"/>
      <c r="C15" s="7">
        <v>233930.0</v>
      </c>
      <c r="D15" s="7" t="s">
        <v>54</v>
      </c>
      <c r="E15" s="6">
        <v>45536.0</v>
      </c>
      <c r="F15" s="52">
        <f t="shared" si="1"/>
        <v>5</v>
      </c>
      <c r="G15" s="9">
        <v>45607.0</v>
      </c>
      <c r="H15" s="52">
        <f t="shared" si="2"/>
        <v>3</v>
      </c>
      <c r="I15" s="7" t="s">
        <v>48</v>
      </c>
      <c r="J15" s="10"/>
      <c r="K15" s="56"/>
      <c r="L15" s="10"/>
      <c r="M15" s="10"/>
      <c r="N15" s="7" t="s">
        <v>18</v>
      </c>
      <c r="O15" s="10"/>
    </row>
    <row r="16">
      <c r="A16" s="6">
        <v>45705.0</v>
      </c>
      <c r="B16" s="6"/>
      <c r="C16" s="7">
        <v>226944.0</v>
      </c>
      <c r="D16" s="7" t="s">
        <v>64</v>
      </c>
      <c r="E16" s="6">
        <v>45383.0</v>
      </c>
      <c r="F16" s="52">
        <f t="shared" si="1"/>
        <v>10</v>
      </c>
      <c r="G16" s="6">
        <v>45539.0</v>
      </c>
      <c r="H16" s="52">
        <f t="shared" si="2"/>
        <v>5</v>
      </c>
      <c r="I16" s="7" t="s">
        <v>60</v>
      </c>
      <c r="J16" s="7">
        <v>215.0</v>
      </c>
      <c r="K16" s="56"/>
      <c r="L16" s="10"/>
      <c r="M16" s="10"/>
      <c r="N16" s="7" t="s">
        <v>18</v>
      </c>
      <c r="O16" s="10"/>
    </row>
    <row r="17">
      <c r="A17" s="6">
        <v>45705.0</v>
      </c>
      <c r="B17" s="10"/>
      <c r="C17" s="7">
        <v>213735.0</v>
      </c>
      <c r="D17" s="7" t="s">
        <v>64</v>
      </c>
      <c r="E17" s="6">
        <v>44986.0</v>
      </c>
      <c r="F17" s="52">
        <f t="shared" si="1"/>
        <v>23</v>
      </c>
      <c r="G17" s="6">
        <v>45422.0</v>
      </c>
      <c r="H17" s="52">
        <f t="shared" si="2"/>
        <v>9</v>
      </c>
      <c r="I17" s="7" t="s">
        <v>60</v>
      </c>
      <c r="J17" s="7">
        <v>212.0</v>
      </c>
      <c r="K17" s="56"/>
      <c r="L17" s="10"/>
      <c r="M17" s="10"/>
      <c r="N17" s="7" t="s">
        <v>17</v>
      </c>
      <c r="O17" s="7" t="s">
        <v>236</v>
      </c>
    </row>
    <row r="18">
      <c r="A18" s="6">
        <v>45705.0</v>
      </c>
      <c r="B18" s="10"/>
      <c r="C18" s="7">
        <v>197565.0</v>
      </c>
      <c r="D18" s="7" t="s">
        <v>64</v>
      </c>
      <c r="E18" s="6">
        <v>45292.0</v>
      </c>
      <c r="F18" s="52">
        <f t="shared" si="1"/>
        <v>13</v>
      </c>
      <c r="G18" s="6">
        <v>45324.0</v>
      </c>
      <c r="H18" s="52">
        <f t="shared" si="2"/>
        <v>12</v>
      </c>
      <c r="I18" s="7" t="s">
        <v>44</v>
      </c>
      <c r="J18" s="10"/>
      <c r="K18" s="56"/>
      <c r="L18" s="10"/>
      <c r="M18" s="10"/>
      <c r="N18" s="7" t="s">
        <v>18</v>
      </c>
      <c r="O18" s="10"/>
    </row>
    <row r="19">
      <c r="A19" s="6">
        <v>45705.0</v>
      </c>
      <c r="B19" s="10"/>
      <c r="C19" s="7">
        <v>213721.0</v>
      </c>
      <c r="D19" s="7" t="s">
        <v>64</v>
      </c>
      <c r="E19" s="6">
        <v>45352.0</v>
      </c>
      <c r="F19" s="52">
        <f t="shared" si="1"/>
        <v>11</v>
      </c>
      <c r="G19" s="6">
        <v>45425.0</v>
      </c>
      <c r="H19" s="52">
        <f t="shared" si="2"/>
        <v>9</v>
      </c>
      <c r="I19" s="7" t="s">
        <v>60</v>
      </c>
      <c r="J19" s="10"/>
      <c r="K19" s="56"/>
      <c r="L19" s="10"/>
      <c r="M19" s="10"/>
      <c r="N19" s="7" t="s">
        <v>18</v>
      </c>
      <c r="O19" s="10"/>
    </row>
    <row r="20">
      <c r="A20" s="6">
        <v>45705.0</v>
      </c>
      <c r="B20" s="10"/>
      <c r="C20" s="7">
        <v>239325.0</v>
      </c>
      <c r="D20" s="7" t="s">
        <v>64</v>
      </c>
      <c r="E20" s="6">
        <v>45413.0</v>
      </c>
      <c r="F20" s="52">
        <f t="shared" si="1"/>
        <v>9</v>
      </c>
      <c r="G20" s="6">
        <v>45677.0</v>
      </c>
      <c r="H20" s="52">
        <f t="shared" si="2"/>
        <v>0</v>
      </c>
      <c r="I20" s="7" t="s">
        <v>56</v>
      </c>
      <c r="J20" s="10"/>
      <c r="K20" s="56"/>
      <c r="L20" s="10"/>
      <c r="M20" s="10"/>
      <c r="N20" s="7" t="s">
        <v>18</v>
      </c>
      <c r="O20" s="10"/>
    </row>
    <row r="21">
      <c r="A21" s="6">
        <v>45705.0</v>
      </c>
      <c r="B21" s="10"/>
      <c r="C21" s="7">
        <v>231830.0</v>
      </c>
      <c r="D21" s="7" t="s">
        <v>68</v>
      </c>
      <c r="E21" s="6">
        <v>45474.0</v>
      </c>
      <c r="F21" s="52">
        <f t="shared" si="1"/>
        <v>7</v>
      </c>
      <c r="G21" s="9">
        <v>45586.0</v>
      </c>
      <c r="H21" s="52">
        <f t="shared" si="2"/>
        <v>3</v>
      </c>
      <c r="I21" s="7" t="s">
        <v>60</v>
      </c>
      <c r="J21" s="10"/>
      <c r="K21" s="56"/>
      <c r="L21" s="10"/>
      <c r="M21" s="10"/>
      <c r="N21" s="7" t="s">
        <v>18</v>
      </c>
      <c r="O21" s="10"/>
    </row>
    <row r="22">
      <c r="A22" s="6">
        <v>45705.0</v>
      </c>
      <c r="B22" s="10"/>
      <c r="C22" s="7">
        <v>97097.0</v>
      </c>
      <c r="D22" s="7" t="s">
        <v>68</v>
      </c>
      <c r="E22" s="6">
        <v>44378.0</v>
      </c>
      <c r="F22" s="52">
        <f t="shared" si="1"/>
        <v>43</v>
      </c>
      <c r="G22" s="6">
        <v>44420.0</v>
      </c>
      <c r="H22" s="52">
        <f t="shared" si="2"/>
        <v>42</v>
      </c>
      <c r="I22" s="7" t="s">
        <v>41</v>
      </c>
      <c r="J22" s="10"/>
      <c r="K22" s="56"/>
      <c r="L22" s="10"/>
      <c r="M22" s="10"/>
      <c r="N22" s="7" t="s">
        <v>18</v>
      </c>
      <c r="O22" s="10"/>
    </row>
    <row r="23">
      <c r="A23" s="6">
        <v>45705.0</v>
      </c>
      <c r="B23" s="10"/>
      <c r="C23" s="7">
        <v>188872.0</v>
      </c>
      <c r="D23" s="7" t="s">
        <v>68</v>
      </c>
      <c r="E23" s="6">
        <v>45170.0</v>
      </c>
      <c r="F23" s="52">
        <f t="shared" si="1"/>
        <v>17</v>
      </c>
      <c r="G23" s="6">
        <v>45208.0</v>
      </c>
      <c r="H23" s="52">
        <f t="shared" si="2"/>
        <v>16</v>
      </c>
      <c r="I23" s="7" t="s">
        <v>117</v>
      </c>
      <c r="J23" s="10"/>
      <c r="K23" s="56"/>
      <c r="L23" s="10"/>
      <c r="M23" s="10"/>
      <c r="N23" s="7" t="s">
        <v>18</v>
      </c>
      <c r="O23" s="10"/>
    </row>
    <row r="24">
      <c r="A24" s="6">
        <v>45705.0</v>
      </c>
      <c r="B24" s="6">
        <v>45706.0</v>
      </c>
      <c r="C24" s="7">
        <v>206139.0</v>
      </c>
      <c r="D24" s="7" t="s">
        <v>68</v>
      </c>
      <c r="E24" s="6">
        <v>45200.0</v>
      </c>
      <c r="F24" s="52">
        <f t="shared" si="1"/>
        <v>16</v>
      </c>
      <c r="G24" s="6">
        <v>45364.0</v>
      </c>
      <c r="H24" s="52">
        <f t="shared" si="2"/>
        <v>11</v>
      </c>
      <c r="I24" s="7" t="s">
        <v>69</v>
      </c>
      <c r="J24" s="7">
        <v>313.0</v>
      </c>
      <c r="K24" s="53">
        <v>6500.0</v>
      </c>
      <c r="L24" s="10"/>
      <c r="M24" s="6">
        <v>45706.0</v>
      </c>
      <c r="N24" s="7" t="s">
        <v>21</v>
      </c>
      <c r="O24" s="10"/>
    </row>
    <row r="25">
      <c r="A25" s="6">
        <v>45705.0</v>
      </c>
      <c r="B25" s="10"/>
      <c r="C25" s="7">
        <v>214640.0</v>
      </c>
      <c r="D25" s="7" t="s">
        <v>68</v>
      </c>
      <c r="E25" s="6">
        <v>45108.0</v>
      </c>
      <c r="F25" s="52">
        <f t="shared" si="1"/>
        <v>19</v>
      </c>
      <c r="G25" s="6">
        <v>45427.0</v>
      </c>
      <c r="H25" s="52">
        <f t="shared" si="2"/>
        <v>9</v>
      </c>
      <c r="I25" s="7" t="s">
        <v>69</v>
      </c>
      <c r="J25" s="7">
        <v>314.0</v>
      </c>
      <c r="K25" s="56"/>
      <c r="L25" s="10"/>
      <c r="M25" s="6">
        <v>45600.0</v>
      </c>
      <c r="N25" s="7" t="s">
        <v>18</v>
      </c>
      <c r="O25" s="10"/>
    </row>
    <row r="26">
      <c r="A26" s="6">
        <v>45701.0</v>
      </c>
      <c r="B26" s="6">
        <v>45705.0</v>
      </c>
      <c r="C26" s="7">
        <v>200580.0</v>
      </c>
      <c r="D26" s="7" t="s">
        <v>68</v>
      </c>
      <c r="E26" s="6">
        <v>45292.0</v>
      </c>
      <c r="F26" s="52">
        <f t="shared" si="1"/>
        <v>13</v>
      </c>
      <c r="G26" s="6">
        <v>45321.0</v>
      </c>
      <c r="H26" s="52">
        <f t="shared" si="2"/>
        <v>12</v>
      </c>
      <c r="I26" s="7" t="s">
        <v>60</v>
      </c>
      <c r="J26" s="7">
        <v>208.0</v>
      </c>
      <c r="K26" s="53">
        <v>20000.0</v>
      </c>
      <c r="L26" s="10"/>
      <c r="M26" s="6">
        <v>45705.0</v>
      </c>
      <c r="N26" s="7" t="s">
        <v>16</v>
      </c>
      <c r="O26" s="7" t="s">
        <v>237</v>
      </c>
    </row>
    <row r="27">
      <c r="A27" s="6">
        <v>45705.0</v>
      </c>
      <c r="B27" s="10"/>
      <c r="C27" s="7">
        <v>206380.0</v>
      </c>
      <c r="D27" s="7" t="s">
        <v>68</v>
      </c>
      <c r="E27" s="6">
        <v>45323.0</v>
      </c>
      <c r="F27" s="52">
        <f t="shared" si="1"/>
        <v>12</v>
      </c>
      <c r="G27" s="6">
        <v>45365.0</v>
      </c>
      <c r="H27" s="52">
        <f t="shared" si="2"/>
        <v>11</v>
      </c>
      <c r="I27" s="7" t="s">
        <v>60</v>
      </c>
      <c r="J27" s="10"/>
      <c r="K27" s="56"/>
      <c r="L27" s="10"/>
      <c r="M27" s="10"/>
      <c r="N27" s="7" t="s">
        <v>18</v>
      </c>
      <c r="O27" s="10"/>
    </row>
    <row r="28">
      <c r="A28" s="6">
        <v>45705.0</v>
      </c>
      <c r="B28" s="10"/>
      <c r="C28" s="7">
        <v>214495.0</v>
      </c>
      <c r="D28" s="7" t="s">
        <v>68</v>
      </c>
      <c r="E28" s="6">
        <v>45352.0</v>
      </c>
      <c r="F28" s="52">
        <f t="shared" si="1"/>
        <v>11</v>
      </c>
      <c r="G28" s="6">
        <v>45426.0</v>
      </c>
      <c r="H28" s="52">
        <f t="shared" si="2"/>
        <v>9</v>
      </c>
      <c r="I28" s="7" t="s">
        <v>57</v>
      </c>
      <c r="J28" s="7" t="s">
        <v>63</v>
      </c>
      <c r="K28" s="56"/>
      <c r="L28" s="10"/>
      <c r="M28" s="6">
        <v>45604.0</v>
      </c>
      <c r="N28" s="7" t="s">
        <v>18</v>
      </c>
      <c r="O28" s="10"/>
    </row>
    <row r="29">
      <c r="A29" s="6">
        <v>45702.0</v>
      </c>
      <c r="B29" s="10"/>
      <c r="C29" s="7">
        <v>230654.0</v>
      </c>
      <c r="D29" s="7" t="s">
        <v>68</v>
      </c>
      <c r="E29" s="6">
        <v>45444.0</v>
      </c>
      <c r="F29" s="52">
        <f t="shared" si="1"/>
        <v>8</v>
      </c>
      <c r="G29" s="9">
        <v>45579.0</v>
      </c>
      <c r="H29" s="52">
        <f t="shared" si="2"/>
        <v>4</v>
      </c>
      <c r="I29" s="7" t="s">
        <v>41</v>
      </c>
      <c r="J29" s="10"/>
      <c r="K29" s="53">
        <v>2000.0</v>
      </c>
      <c r="L29" s="10"/>
      <c r="M29" s="10"/>
      <c r="N29" s="7" t="s">
        <v>19</v>
      </c>
      <c r="O29" s="10"/>
    </row>
    <row r="30">
      <c r="A30" s="6">
        <v>45705.0</v>
      </c>
      <c r="B30" s="10"/>
      <c r="C30" s="7">
        <v>223733.0</v>
      </c>
      <c r="D30" s="7" t="s">
        <v>68</v>
      </c>
      <c r="E30" s="6">
        <v>45474.0</v>
      </c>
      <c r="F30" s="52">
        <f t="shared" si="1"/>
        <v>7</v>
      </c>
      <c r="G30" s="6">
        <v>45507.0</v>
      </c>
      <c r="H30" s="52">
        <f t="shared" si="2"/>
        <v>6</v>
      </c>
      <c r="I30" s="7" t="s">
        <v>56</v>
      </c>
      <c r="J30" s="10"/>
      <c r="K30" s="56"/>
      <c r="L30" s="10"/>
      <c r="M30" s="10"/>
      <c r="N30" s="7" t="s">
        <v>18</v>
      </c>
      <c r="O30" s="10"/>
    </row>
    <row r="31">
      <c r="A31" s="6">
        <v>45705.0</v>
      </c>
      <c r="B31" s="10"/>
      <c r="C31" s="7">
        <v>227687.0</v>
      </c>
      <c r="D31" s="7" t="s">
        <v>68</v>
      </c>
      <c r="E31" s="6">
        <v>45505.0</v>
      </c>
      <c r="F31" s="52">
        <f t="shared" si="1"/>
        <v>6</v>
      </c>
      <c r="G31" s="6">
        <v>45547.0</v>
      </c>
      <c r="H31" s="52">
        <f t="shared" si="2"/>
        <v>5</v>
      </c>
      <c r="I31" s="7" t="s">
        <v>69</v>
      </c>
      <c r="J31" s="7" t="s">
        <v>7</v>
      </c>
      <c r="K31" s="56"/>
      <c r="L31" s="10"/>
      <c r="M31" s="10"/>
      <c r="N31" s="7" t="s">
        <v>18</v>
      </c>
      <c r="O31" s="10"/>
    </row>
    <row r="32">
      <c r="A32" s="6">
        <v>45705.0</v>
      </c>
      <c r="B32" s="10"/>
      <c r="C32" s="7">
        <v>234173.0</v>
      </c>
      <c r="D32" s="7" t="s">
        <v>68</v>
      </c>
      <c r="E32" s="6">
        <v>45536.0</v>
      </c>
      <c r="F32" s="52">
        <f t="shared" si="1"/>
        <v>5</v>
      </c>
      <c r="G32" s="9">
        <v>45609.0</v>
      </c>
      <c r="H32" s="52">
        <f t="shared" si="2"/>
        <v>3</v>
      </c>
      <c r="I32" s="7" t="s">
        <v>48</v>
      </c>
      <c r="J32" s="10"/>
      <c r="K32" s="56"/>
      <c r="L32" s="10"/>
      <c r="M32" s="10"/>
      <c r="N32" s="7" t="s">
        <v>18</v>
      </c>
      <c r="O32" s="10"/>
    </row>
    <row r="33">
      <c r="A33" s="6">
        <v>45705.0</v>
      </c>
      <c r="B33" s="6">
        <v>45706.0</v>
      </c>
      <c r="C33" s="7">
        <v>229338.0</v>
      </c>
      <c r="D33" s="7" t="s">
        <v>71</v>
      </c>
      <c r="E33" s="6">
        <v>45444.0</v>
      </c>
      <c r="F33" s="52">
        <f t="shared" si="1"/>
        <v>8</v>
      </c>
      <c r="G33" s="6">
        <v>45562.0</v>
      </c>
      <c r="H33" s="52">
        <f t="shared" si="2"/>
        <v>4</v>
      </c>
      <c r="I33" s="7" t="s">
        <v>69</v>
      </c>
      <c r="J33" s="7">
        <v>360.0</v>
      </c>
      <c r="K33" s="53">
        <v>3000.0</v>
      </c>
      <c r="L33" s="7" t="s">
        <v>50</v>
      </c>
      <c r="M33" s="6">
        <v>45706.0</v>
      </c>
      <c r="N33" s="7" t="s">
        <v>16</v>
      </c>
      <c r="O33" s="7" t="s">
        <v>51</v>
      </c>
    </row>
    <row r="34">
      <c r="A34" s="6">
        <v>45705.0</v>
      </c>
      <c r="B34" s="10"/>
      <c r="C34" s="7">
        <v>182963.0</v>
      </c>
      <c r="D34" s="7" t="s">
        <v>71</v>
      </c>
      <c r="E34" s="6">
        <v>45139.0</v>
      </c>
      <c r="F34" s="52">
        <f t="shared" si="1"/>
        <v>18</v>
      </c>
      <c r="G34" s="6">
        <v>45159.0</v>
      </c>
      <c r="H34" s="52">
        <f t="shared" si="2"/>
        <v>17</v>
      </c>
      <c r="I34" s="7" t="s">
        <v>60</v>
      </c>
      <c r="J34" s="10"/>
      <c r="K34" s="56"/>
      <c r="L34" s="10"/>
      <c r="M34" s="10"/>
      <c r="N34" s="7" t="s">
        <v>18</v>
      </c>
      <c r="O34" s="10"/>
    </row>
    <row r="35">
      <c r="A35" s="6">
        <v>45705.0</v>
      </c>
      <c r="B35" s="10"/>
      <c r="C35" s="7">
        <v>232028.0</v>
      </c>
      <c r="D35" s="7" t="s">
        <v>71</v>
      </c>
      <c r="E35" s="6">
        <v>45108.0</v>
      </c>
      <c r="F35" s="52">
        <f t="shared" si="1"/>
        <v>19</v>
      </c>
      <c r="G35" s="9">
        <v>45588.0</v>
      </c>
      <c r="H35" s="52">
        <f t="shared" si="2"/>
        <v>3</v>
      </c>
      <c r="I35" s="7" t="s">
        <v>60</v>
      </c>
      <c r="J35" s="7">
        <v>212.0</v>
      </c>
      <c r="K35" s="53">
        <v>3000.0</v>
      </c>
      <c r="L35" s="10"/>
      <c r="M35" s="10"/>
      <c r="N35" s="7" t="s">
        <v>19</v>
      </c>
      <c r="O35" s="10"/>
    </row>
    <row r="36">
      <c r="A36" s="6">
        <v>45705.0</v>
      </c>
      <c r="B36" s="10"/>
      <c r="C36" s="7">
        <v>172210.0</v>
      </c>
      <c r="D36" s="7" t="s">
        <v>238</v>
      </c>
      <c r="E36" s="6">
        <v>44621.0</v>
      </c>
      <c r="F36" s="52">
        <f t="shared" si="1"/>
        <v>35</v>
      </c>
      <c r="G36" s="6">
        <v>45071.0</v>
      </c>
      <c r="H36" s="52">
        <f t="shared" si="2"/>
        <v>20</v>
      </c>
      <c r="I36" s="7" t="s">
        <v>41</v>
      </c>
      <c r="J36" s="10"/>
      <c r="K36" s="56"/>
      <c r="L36" s="10"/>
      <c r="M36" s="10"/>
      <c r="N36" s="7" t="s">
        <v>18</v>
      </c>
      <c r="O36" s="10"/>
    </row>
    <row r="37">
      <c r="A37" s="6">
        <v>45705.0</v>
      </c>
      <c r="B37" s="10"/>
      <c r="C37" s="7">
        <v>193930.0</v>
      </c>
      <c r="D37" s="7" t="s">
        <v>238</v>
      </c>
      <c r="E37" s="6">
        <v>45231.0</v>
      </c>
      <c r="F37" s="52">
        <f t="shared" si="1"/>
        <v>15</v>
      </c>
      <c r="G37" s="9">
        <v>45257.0</v>
      </c>
      <c r="H37" s="52">
        <f t="shared" si="2"/>
        <v>14</v>
      </c>
      <c r="I37" s="7" t="s">
        <v>41</v>
      </c>
      <c r="J37" s="10"/>
      <c r="K37" s="56"/>
      <c r="L37" s="10"/>
      <c r="M37" s="10"/>
      <c r="N37" s="7" t="s">
        <v>18</v>
      </c>
      <c r="O37" s="10"/>
    </row>
    <row r="38">
      <c r="A38" s="6">
        <v>45705.0</v>
      </c>
      <c r="B38" s="10"/>
      <c r="C38" s="7">
        <v>209010.0</v>
      </c>
      <c r="D38" s="7" t="s">
        <v>238</v>
      </c>
      <c r="E38" s="6">
        <v>45383.0</v>
      </c>
      <c r="F38" s="52">
        <f t="shared" si="1"/>
        <v>10</v>
      </c>
      <c r="G38" s="6">
        <v>45387.0</v>
      </c>
      <c r="H38" s="52">
        <f t="shared" si="2"/>
        <v>10</v>
      </c>
      <c r="I38" s="7" t="s">
        <v>48</v>
      </c>
      <c r="J38" s="10"/>
      <c r="K38" s="56"/>
      <c r="L38" s="10"/>
      <c r="M38" s="10"/>
      <c r="N38" s="7" t="s">
        <v>18</v>
      </c>
      <c r="O38" s="10"/>
    </row>
    <row r="39">
      <c r="A39" s="6">
        <v>45705.0</v>
      </c>
      <c r="B39" s="10"/>
      <c r="C39" s="7">
        <v>228588.0</v>
      </c>
      <c r="D39" s="7" t="s">
        <v>238</v>
      </c>
      <c r="E39" s="6">
        <v>44958.0</v>
      </c>
      <c r="F39" s="52">
        <f t="shared" si="1"/>
        <v>24</v>
      </c>
      <c r="G39" s="6">
        <v>45558.0</v>
      </c>
      <c r="H39" s="52">
        <f t="shared" si="2"/>
        <v>4</v>
      </c>
      <c r="I39" s="7" t="s">
        <v>57</v>
      </c>
      <c r="J39" s="7" t="s">
        <v>7</v>
      </c>
      <c r="K39" s="56"/>
      <c r="L39" s="10"/>
      <c r="M39" s="10"/>
      <c r="N39" s="7" t="s">
        <v>18</v>
      </c>
      <c r="O39" s="10"/>
    </row>
    <row r="40">
      <c r="A40" s="6">
        <v>45705.0</v>
      </c>
      <c r="B40" s="6">
        <v>45705.0</v>
      </c>
      <c r="C40" s="7">
        <v>222177.0</v>
      </c>
      <c r="D40" s="7" t="s">
        <v>238</v>
      </c>
      <c r="E40" s="6">
        <v>45444.0</v>
      </c>
      <c r="F40" s="52">
        <f t="shared" si="1"/>
        <v>8</v>
      </c>
      <c r="G40" s="6">
        <v>45492.0</v>
      </c>
      <c r="H40" s="52">
        <f t="shared" si="2"/>
        <v>6</v>
      </c>
      <c r="I40" s="7" t="s">
        <v>57</v>
      </c>
      <c r="J40" s="7" t="s">
        <v>63</v>
      </c>
      <c r="K40" s="53" t="s">
        <v>239</v>
      </c>
      <c r="L40" s="10"/>
      <c r="M40" s="6">
        <v>45705.0</v>
      </c>
      <c r="N40" s="7" t="s">
        <v>16</v>
      </c>
      <c r="O40" s="7" t="s">
        <v>51</v>
      </c>
    </row>
    <row r="41">
      <c r="A41" s="6">
        <v>45705.0</v>
      </c>
      <c r="B41" s="10"/>
      <c r="C41" s="7">
        <v>236586.0</v>
      </c>
      <c r="D41" s="7" t="s">
        <v>238</v>
      </c>
      <c r="E41" s="6">
        <v>45566.0</v>
      </c>
      <c r="F41" s="52">
        <f t="shared" si="1"/>
        <v>4</v>
      </c>
      <c r="G41" s="6">
        <v>45635.0</v>
      </c>
      <c r="H41" s="52">
        <f t="shared" si="2"/>
        <v>2</v>
      </c>
      <c r="I41" s="7" t="s">
        <v>57</v>
      </c>
      <c r="J41" s="7" t="s">
        <v>7</v>
      </c>
      <c r="K41" s="56"/>
      <c r="L41" s="10"/>
      <c r="M41" s="10"/>
      <c r="N41" s="7" t="s">
        <v>18</v>
      </c>
      <c r="O41" s="10"/>
    </row>
    <row r="42">
      <c r="A42" s="6">
        <v>45705.0</v>
      </c>
      <c r="B42" s="6">
        <v>45706.0</v>
      </c>
      <c r="C42" s="7">
        <v>214637.0</v>
      </c>
      <c r="D42" s="7" t="s">
        <v>238</v>
      </c>
      <c r="E42" s="6">
        <v>45413.0</v>
      </c>
      <c r="F42" s="52">
        <f t="shared" si="1"/>
        <v>9</v>
      </c>
      <c r="G42" s="6">
        <v>45428.0</v>
      </c>
      <c r="H42" s="52">
        <f t="shared" si="2"/>
        <v>9</v>
      </c>
      <c r="I42" s="7" t="s">
        <v>44</v>
      </c>
      <c r="J42" s="7">
        <v>102.0</v>
      </c>
      <c r="K42" s="53" t="s">
        <v>240</v>
      </c>
      <c r="L42" s="10"/>
      <c r="M42" s="6">
        <v>45706.0</v>
      </c>
      <c r="N42" s="7" t="s">
        <v>16</v>
      </c>
      <c r="O42" s="10"/>
    </row>
    <row r="43">
      <c r="A43" s="6">
        <v>45705.0</v>
      </c>
      <c r="B43" s="10"/>
      <c r="C43" s="7">
        <v>144998.0</v>
      </c>
      <c r="D43" s="7" t="s">
        <v>238</v>
      </c>
      <c r="E43" s="6">
        <v>44774.0</v>
      </c>
      <c r="F43" s="52">
        <f t="shared" si="1"/>
        <v>30</v>
      </c>
      <c r="G43" s="6">
        <v>44805.0</v>
      </c>
      <c r="H43" s="52">
        <f t="shared" si="2"/>
        <v>29</v>
      </c>
      <c r="I43" s="7" t="s">
        <v>60</v>
      </c>
      <c r="J43" s="10"/>
      <c r="K43" s="56"/>
      <c r="L43" s="10"/>
      <c r="M43" s="10"/>
      <c r="N43" s="7" t="s">
        <v>18</v>
      </c>
      <c r="O43" s="10"/>
    </row>
    <row r="44">
      <c r="A44" s="6">
        <v>45705.0</v>
      </c>
      <c r="B44" s="10"/>
      <c r="C44" s="7">
        <v>170799.0</v>
      </c>
      <c r="D44" s="7" t="s">
        <v>238</v>
      </c>
      <c r="E44" s="6">
        <v>45017.0</v>
      </c>
      <c r="F44" s="52">
        <f t="shared" si="1"/>
        <v>22</v>
      </c>
      <c r="G44" s="6">
        <v>45059.0</v>
      </c>
      <c r="H44" s="52">
        <f t="shared" si="2"/>
        <v>21</v>
      </c>
      <c r="I44" s="7" t="s">
        <v>60</v>
      </c>
      <c r="J44" s="10"/>
      <c r="K44" s="56"/>
      <c r="L44" s="10"/>
      <c r="M44" s="10"/>
      <c r="N44" s="7" t="s">
        <v>18</v>
      </c>
      <c r="O44" s="10"/>
    </row>
    <row r="45">
      <c r="A45" s="6">
        <v>45705.0</v>
      </c>
      <c r="B45" s="6">
        <v>45706.0</v>
      </c>
      <c r="C45" s="7">
        <v>224436.0</v>
      </c>
      <c r="D45" s="7" t="s">
        <v>238</v>
      </c>
      <c r="E45" s="6">
        <v>45474.0</v>
      </c>
      <c r="F45" s="52">
        <f t="shared" si="1"/>
        <v>7</v>
      </c>
      <c r="G45" s="6">
        <v>45523.0</v>
      </c>
      <c r="H45" s="52">
        <f t="shared" si="2"/>
        <v>5</v>
      </c>
      <c r="I45" s="7" t="s">
        <v>69</v>
      </c>
      <c r="J45" s="7">
        <v>308.0</v>
      </c>
      <c r="K45" s="53">
        <v>4000.0</v>
      </c>
      <c r="L45" s="10"/>
      <c r="M45" s="6">
        <v>45706.0</v>
      </c>
      <c r="N45" s="7" t="s">
        <v>21</v>
      </c>
      <c r="O45" s="10"/>
    </row>
    <row r="46">
      <c r="A46" s="6">
        <v>45705.0</v>
      </c>
      <c r="B46" s="6">
        <v>45706.0</v>
      </c>
      <c r="C46" s="7">
        <v>218284.0</v>
      </c>
      <c r="D46" s="7" t="s">
        <v>238</v>
      </c>
      <c r="E46" s="6">
        <v>45444.0</v>
      </c>
      <c r="F46" s="52">
        <f t="shared" si="1"/>
        <v>8</v>
      </c>
      <c r="G46" s="6">
        <v>45460.0</v>
      </c>
      <c r="H46" s="52">
        <f t="shared" si="2"/>
        <v>8</v>
      </c>
      <c r="I46" s="7" t="s">
        <v>69</v>
      </c>
      <c r="J46" s="7" t="s">
        <v>212</v>
      </c>
      <c r="K46" s="53">
        <v>8000.0</v>
      </c>
      <c r="L46" s="10"/>
      <c r="M46" s="6">
        <v>45700.0</v>
      </c>
      <c r="N46" s="7" t="s">
        <v>19</v>
      </c>
      <c r="O46" s="10"/>
    </row>
    <row r="47">
      <c r="A47" s="6">
        <v>45705.0</v>
      </c>
      <c r="B47" s="10"/>
      <c r="C47" s="7">
        <v>215889.0</v>
      </c>
      <c r="D47" s="7" t="s">
        <v>238</v>
      </c>
      <c r="E47" s="6">
        <v>45413.0</v>
      </c>
      <c r="F47" s="52">
        <f t="shared" si="1"/>
        <v>9</v>
      </c>
      <c r="G47" s="6">
        <v>45436.0</v>
      </c>
      <c r="H47" s="52">
        <f t="shared" si="2"/>
        <v>8</v>
      </c>
      <c r="I47" s="7" t="s">
        <v>56</v>
      </c>
      <c r="J47" s="10"/>
      <c r="K47" s="56"/>
      <c r="L47" s="10"/>
      <c r="M47" s="10"/>
      <c r="N47" s="7" t="s">
        <v>18</v>
      </c>
      <c r="O47" s="10"/>
    </row>
    <row r="48">
      <c r="A48" s="6">
        <v>45694.0</v>
      </c>
      <c r="B48" s="6">
        <v>45705.0</v>
      </c>
      <c r="C48" s="7">
        <v>222733.0</v>
      </c>
      <c r="D48" s="7" t="s">
        <v>238</v>
      </c>
      <c r="E48" s="6">
        <v>45474.0</v>
      </c>
      <c r="F48" s="52">
        <f t="shared" si="1"/>
        <v>7</v>
      </c>
      <c r="G48" s="6">
        <v>45498.0</v>
      </c>
      <c r="H48" s="52">
        <f t="shared" si="2"/>
        <v>6</v>
      </c>
      <c r="I48" s="7" t="s">
        <v>241</v>
      </c>
      <c r="J48" s="7">
        <v>501.0</v>
      </c>
      <c r="K48" s="53">
        <v>10000.0</v>
      </c>
      <c r="L48" s="10"/>
      <c r="M48" s="6">
        <v>45705.0</v>
      </c>
      <c r="N48" s="7" t="s">
        <v>21</v>
      </c>
      <c r="O48" s="10"/>
    </row>
    <row r="49">
      <c r="A49" s="6">
        <v>45705.0</v>
      </c>
      <c r="B49" s="10"/>
      <c r="C49" s="7">
        <v>226231.0</v>
      </c>
      <c r="D49" s="7" t="s">
        <v>238</v>
      </c>
      <c r="E49" s="6">
        <v>45474.0</v>
      </c>
      <c r="F49" s="52">
        <f t="shared" si="1"/>
        <v>7</v>
      </c>
      <c r="G49" s="6">
        <v>45531.0</v>
      </c>
      <c r="H49" s="52">
        <f t="shared" si="2"/>
        <v>5</v>
      </c>
      <c r="I49" s="7" t="s">
        <v>57</v>
      </c>
      <c r="J49" s="7" t="s">
        <v>7</v>
      </c>
      <c r="K49" s="56"/>
      <c r="L49" s="10"/>
      <c r="M49" s="10"/>
      <c r="N49" s="7" t="s">
        <v>18</v>
      </c>
      <c r="O49" s="10"/>
    </row>
    <row r="50">
      <c r="A50" s="6">
        <v>45705.0</v>
      </c>
      <c r="B50" s="10"/>
      <c r="C50" s="7">
        <v>233750.0</v>
      </c>
      <c r="D50" s="7" t="s">
        <v>238</v>
      </c>
      <c r="E50" s="6">
        <v>45444.0</v>
      </c>
      <c r="F50" s="52">
        <f t="shared" si="1"/>
        <v>8</v>
      </c>
      <c r="G50" s="6">
        <v>45543.0</v>
      </c>
      <c r="H50" s="52">
        <f t="shared" si="2"/>
        <v>5</v>
      </c>
      <c r="I50" s="7" t="s">
        <v>44</v>
      </c>
      <c r="J50" s="10"/>
      <c r="K50" s="56"/>
      <c r="L50" s="10"/>
      <c r="M50" s="10"/>
      <c r="N50" s="7" t="s">
        <v>18</v>
      </c>
      <c r="O50" s="10"/>
    </row>
    <row r="51">
      <c r="A51" s="6">
        <v>45705.0</v>
      </c>
      <c r="B51" s="10"/>
      <c r="C51" s="7">
        <v>238472.0</v>
      </c>
      <c r="D51" s="7" t="s">
        <v>82</v>
      </c>
      <c r="E51" s="6">
        <v>45536.0</v>
      </c>
      <c r="F51" s="52">
        <f t="shared" si="1"/>
        <v>5</v>
      </c>
      <c r="G51" s="6">
        <v>45665.0</v>
      </c>
      <c r="H51" s="52">
        <f t="shared" si="2"/>
        <v>1</v>
      </c>
      <c r="I51" s="7" t="s">
        <v>69</v>
      </c>
      <c r="J51" s="7" t="s">
        <v>7</v>
      </c>
      <c r="K51" s="56"/>
      <c r="L51" s="10"/>
      <c r="M51" s="10"/>
      <c r="N51" s="7" t="s">
        <v>18</v>
      </c>
      <c r="O51" s="10"/>
    </row>
    <row r="52">
      <c r="A52" s="6">
        <v>45705.0</v>
      </c>
      <c r="B52" s="10"/>
      <c r="C52" s="7">
        <v>116019.0</v>
      </c>
      <c r="D52" s="7" t="s">
        <v>82</v>
      </c>
      <c r="E52" s="6">
        <v>44593.0</v>
      </c>
      <c r="F52" s="52">
        <f t="shared" si="1"/>
        <v>36</v>
      </c>
      <c r="G52" s="6">
        <v>44607.0</v>
      </c>
      <c r="H52" s="52">
        <f t="shared" si="2"/>
        <v>36</v>
      </c>
      <c r="I52" s="7" t="s">
        <v>41</v>
      </c>
      <c r="J52" s="10"/>
      <c r="K52" s="56"/>
      <c r="L52" s="10"/>
      <c r="M52" s="10"/>
      <c r="N52" s="7" t="s">
        <v>18</v>
      </c>
      <c r="O52" s="10"/>
    </row>
    <row r="53">
      <c r="A53" s="6">
        <v>45705.0</v>
      </c>
      <c r="B53" s="10"/>
      <c r="C53" s="7">
        <v>179363.0</v>
      </c>
      <c r="D53" s="7" t="s">
        <v>82</v>
      </c>
      <c r="E53" s="6">
        <v>45108.0</v>
      </c>
      <c r="F53" s="52">
        <f t="shared" si="1"/>
        <v>19</v>
      </c>
      <c r="G53" s="6">
        <v>45128.0</v>
      </c>
      <c r="H53" s="52">
        <f t="shared" si="2"/>
        <v>18</v>
      </c>
      <c r="I53" s="7" t="s">
        <v>57</v>
      </c>
      <c r="J53" s="7" t="s">
        <v>58</v>
      </c>
      <c r="K53" s="56"/>
      <c r="L53" s="10"/>
      <c r="M53" s="10"/>
      <c r="N53" s="7" t="s">
        <v>22</v>
      </c>
      <c r="O53" s="10"/>
    </row>
    <row r="54">
      <c r="A54" s="6">
        <v>45702.0</v>
      </c>
      <c r="B54" s="10"/>
      <c r="C54" s="7">
        <v>205497.0</v>
      </c>
      <c r="D54" s="7" t="s">
        <v>82</v>
      </c>
      <c r="E54" s="6">
        <v>45323.0</v>
      </c>
      <c r="F54" s="52">
        <f t="shared" si="1"/>
        <v>12</v>
      </c>
      <c r="G54" s="6">
        <v>45359.0</v>
      </c>
      <c r="H54" s="52">
        <f t="shared" si="2"/>
        <v>11</v>
      </c>
      <c r="I54" s="7" t="s">
        <v>57</v>
      </c>
      <c r="J54" s="7">
        <v>307.0</v>
      </c>
      <c r="K54" s="53">
        <v>14000.0</v>
      </c>
      <c r="L54" s="10"/>
      <c r="M54" s="6">
        <v>45699.0</v>
      </c>
      <c r="N54" s="7" t="s">
        <v>19</v>
      </c>
      <c r="O54" s="10"/>
    </row>
    <row r="55">
      <c r="A55" s="6">
        <v>45705.0</v>
      </c>
      <c r="B55" s="10"/>
      <c r="C55" s="7">
        <v>206945.0</v>
      </c>
      <c r="D55" s="7" t="s">
        <v>82</v>
      </c>
      <c r="E55" s="6">
        <v>45323.0</v>
      </c>
      <c r="F55" s="52">
        <f t="shared" si="1"/>
        <v>12</v>
      </c>
      <c r="G55" s="6">
        <v>45370.0</v>
      </c>
      <c r="H55" s="52">
        <f t="shared" si="2"/>
        <v>10</v>
      </c>
      <c r="I55" s="7" t="s">
        <v>60</v>
      </c>
      <c r="J55" s="10"/>
      <c r="K55" s="56"/>
      <c r="L55" s="10"/>
      <c r="M55" s="10"/>
      <c r="N55" s="7" t="s">
        <v>18</v>
      </c>
      <c r="O55" s="10"/>
    </row>
    <row r="56">
      <c r="A56" s="6">
        <v>45705.0</v>
      </c>
      <c r="B56" s="10"/>
      <c r="C56" s="7">
        <v>200090.0</v>
      </c>
      <c r="D56" s="7" t="s">
        <v>82</v>
      </c>
      <c r="E56" s="6">
        <v>45292.0</v>
      </c>
      <c r="F56" s="52">
        <f t="shared" si="1"/>
        <v>13</v>
      </c>
      <c r="G56" s="6">
        <v>45316.0</v>
      </c>
      <c r="H56" s="52">
        <f t="shared" si="2"/>
        <v>12</v>
      </c>
      <c r="I56" s="7" t="s">
        <v>56</v>
      </c>
      <c r="J56" s="10"/>
      <c r="K56" s="56"/>
      <c r="L56" s="10"/>
      <c r="M56" s="10"/>
      <c r="N56" s="7" t="s">
        <v>18</v>
      </c>
      <c r="O56" s="10"/>
    </row>
    <row r="57">
      <c r="A57" s="6">
        <v>45705.0</v>
      </c>
      <c r="B57" s="10"/>
      <c r="C57" s="7">
        <v>156726.0</v>
      </c>
      <c r="D57" s="7" t="s">
        <v>82</v>
      </c>
      <c r="E57" s="6">
        <v>45017.0</v>
      </c>
      <c r="F57" s="52">
        <f t="shared" si="1"/>
        <v>22</v>
      </c>
      <c r="G57" s="6">
        <v>45059.0</v>
      </c>
      <c r="H57" s="52">
        <f t="shared" si="2"/>
        <v>21</v>
      </c>
      <c r="I57" s="7" t="s">
        <v>60</v>
      </c>
      <c r="J57" s="10"/>
      <c r="K57" s="56"/>
      <c r="L57" s="10"/>
      <c r="M57" s="10"/>
      <c r="N57" s="7" t="s">
        <v>18</v>
      </c>
      <c r="O57" s="10"/>
    </row>
    <row r="58">
      <c r="A58" s="6">
        <v>45705.0</v>
      </c>
      <c r="B58" s="10"/>
      <c r="C58" s="7">
        <v>216677.0</v>
      </c>
      <c r="D58" s="7" t="s">
        <v>82</v>
      </c>
      <c r="E58" s="6">
        <v>45413.0</v>
      </c>
      <c r="F58" s="52">
        <f t="shared" si="1"/>
        <v>9</v>
      </c>
      <c r="G58" s="6">
        <v>45446.0</v>
      </c>
      <c r="H58" s="52">
        <f t="shared" si="2"/>
        <v>8</v>
      </c>
      <c r="I58" s="7" t="s">
        <v>56</v>
      </c>
      <c r="J58" s="10"/>
      <c r="K58" s="56"/>
      <c r="L58" s="10"/>
      <c r="M58" s="10"/>
      <c r="N58" s="7" t="s">
        <v>18</v>
      </c>
      <c r="O58" s="10"/>
    </row>
    <row r="59">
      <c r="A59" s="6">
        <v>45705.0</v>
      </c>
      <c r="B59" s="10"/>
      <c r="C59" s="7">
        <v>234211.0</v>
      </c>
      <c r="D59" s="7" t="s">
        <v>82</v>
      </c>
      <c r="E59" s="6">
        <v>45474.0</v>
      </c>
      <c r="F59" s="52">
        <f t="shared" si="1"/>
        <v>7</v>
      </c>
      <c r="G59" s="9">
        <v>45609.0</v>
      </c>
      <c r="H59" s="52">
        <f t="shared" si="2"/>
        <v>3</v>
      </c>
      <c r="I59" s="7" t="s">
        <v>56</v>
      </c>
      <c r="J59" s="10"/>
      <c r="K59" s="56"/>
      <c r="L59" s="10"/>
      <c r="M59" s="10"/>
      <c r="N59" s="7" t="s">
        <v>18</v>
      </c>
      <c r="O59" s="10"/>
    </row>
    <row r="60">
      <c r="A60" s="6">
        <v>45705.0</v>
      </c>
      <c r="B60" s="10"/>
      <c r="C60" s="7">
        <v>218130.0</v>
      </c>
      <c r="D60" s="7" t="s">
        <v>82</v>
      </c>
      <c r="E60" s="6">
        <v>45413.0</v>
      </c>
      <c r="F60" s="52">
        <f t="shared" si="1"/>
        <v>9</v>
      </c>
      <c r="G60" s="6">
        <v>45457.0</v>
      </c>
      <c r="H60" s="52">
        <f t="shared" si="2"/>
        <v>8</v>
      </c>
      <c r="I60" s="7" t="s">
        <v>44</v>
      </c>
      <c r="J60" s="10"/>
      <c r="K60" s="56"/>
      <c r="L60" s="10"/>
      <c r="M60" s="10"/>
      <c r="N60" s="7" t="s">
        <v>18</v>
      </c>
      <c r="O60" s="10"/>
    </row>
    <row r="61">
      <c r="A61" s="6">
        <v>45705.0</v>
      </c>
      <c r="B61" s="10"/>
      <c r="C61" s="7">
        <v>219018.0</v>
      </c>
      <c r="D61" s="7" t="s">
        <v>82</v>
      </c>
      <c r="E61" s="6">
        <v>45413.0</v>
      </c>
      <c r="F61" s="52">
        <f t="shared" si="1"/>
        <v>9</v>
      </c>
      <c r="G61" s="6">
        <v>45467.0</v>
      </c>
      <c r="H61" s="52">
        <f t="shared" si="2"/>
        <v>7</v>
      </c>
      <c r="I61" s="7" t="s">
        <v>56</v>
      </c>
      <c r="J61" s="10"/>
      <c r="K61" s="56"/>
      <c r="L61" s="10"/>
      <c r="M61" s="10"/>
      <c r="N61" s="7" t="s">
        <v>18</v>
      </c>
      <c r="O61" s="10"/>
    </row>
    <row r="62">
      <c r="A62" s="6">
        <v>45705.0</v>
      </c>
      <c r="B62" s="10"/>
      <c r="C62" s="7">
        <v>180088.0</v>
      </c>
      <c r="D62" s="7" t="s">
        <v>127</v>
      </c>
      <c r="E62" s="6">
        <v>45078.0</v>
      </c>
      <c r="F62" s="52">
        <f t="shared" si="1"/>
        <v>20</v>
      </c>
      <c r="G62" s="6">
        <v>45133.0</v>
      </c>
      <c r="H62" s="52">
        <f t="shared" si="2"/>
        <v>18</v>
      </c>
      <c r="I62" s="7" t="s">
        <v>41</v>
      </c>
      <c r="J62" s="10"/>
      <c r="K62" s="56"/>
      <c r="L62" s="10"/>
      <c r="M62" s="10"/>
      <c r="N62" s="7" t="s">
        <v>18</v>
      </c>
      <c r="O62" s="10"/>
    </row>
    <row r="63">
      <c r="A63" s="6">
        <v>45705.0</v>
      </c>
      <c r="B63" s="10"/>
      <c r="C63" s="7">
        <v>188013.0</v>
      </c>
      <c r="D63" s="7" t="s">
        <v>127</v>
      </c>
      <c r="E63" s="6">
        <v>45200.0</v>
      </c>
      <c r="F63" s="52">
        <f t="shared" si="1"/>
        <v>16</v>
      </c>
      <c r="G63" s="6">
        <v>45236.0</v>
      </c>
      <c r="H63" s="52">
        <f t="shared" si="2"/>
        <v>15</v>
      </c>
      <c r="I63" s="7" t="s">
        <v>57</v>
      </c>
      <c r="J63" s="82" t="s">
        <v>58</v>
      </c>
      <c r="K63" s="56"/>
      <c r="L63" s="10"/>
      <c r="M63" s="6">
        <v>45626.0</v>
      </c>
      <c r="N63" s="7" t="s">
        <v>18</v>
      </c>
      <c r="O63" s="10"/>
    </row>
    <row r="64">
      <c r="A64" s="6">
        <v>45700.0</v>
      </c>
      <c r="B64" s="6">
        <v>45706.0</v>
      </c>
      <c r="C64" s="7">
        <v>212411.0</v>
      </c>
      <c r="D64" s="7" t="s">
        <v>127</v>
      </c>
      <c r="E64" s="6">
        <v>45352.0</v>
      </c>
      <c r="F64" s="52">
        <f t="shared" si="1"/>
        <v>11</v>
      </c>
      <c r="G64" s="6">
        <v>45411.0</v>
      </c>
      <c r="H64" s="52">
        <f t="shared" si="2"/>
        <v>9</v>
      </c>
      <c r="I64" s="7" t="s">
        <v>57</v>
      </c>
      <c r="J64" s="7" t="s">
        <v>58</v>
      </c>
      <c r="K64" s="53">
        <v>5000.0</v>
      </c>
      <c r="L64" s="10"/>
      <c r="M64" s="6">
        <v>45706.0</v>
      </c>
      <c r="N64" s="7" t="s">
        <v>16</v>
      </c>
      <c r="O64" s="7" t="s">
        <v>51</v>
      </c>
    </row>
    <row r="65">
      <c r="A65" s="6">
        <v>45705.0</v>
      </c>
      <c r="B65" s="10"/>
      <c r="C65" s="7">
        <v>217515.0</v>
      </c>
      <c r="D65" s="7" t="s">
        <v>127</v>
      </c>
      <c r="E65" s="6">
        <v>45323.0</v>
      </c>
      <c r="F65" s="52">
        <f t="shared" si="1"/>
        <v>12</v>
      </c>
      <c r="G65" s="6">
        <v>45453.0</v>
      </c>
      <c r="H65" s="52">
        <f t="shared" si="2"/>
        <v>8</v>
      </c>
      <c r="I65" s="7" t="s">
        <v>57</v>
      </c>
      <c r="J65" s="7">
        <v>307.0</v>
      </c>
      <c r="K65" s="56"/>
      <c r="L65" s="10"/>
      <c r="M65" s="6">
        <v>45596.0</v>
      </c>
      <c r="N65" s="7" t="s">
        <v>18</v>
      </c>
      <c r="O65" s="10"/>
    </row>
    <row r="66">
      <c r="A66" s="6">
        <v>45705.0</v>
      </c>
      <c r="B66" s="6">
        <v>45706.0</v>
      </c>
      <c r="C66" s="7">
        <v>225830.0</v>
      </c>
      <c r="D66" s="7" t="s">
        <v>127</v>
      </c>
      <c r="E66" s="6">
        <v>45536.0</v>
      </c>
      <c r="F66" s="52">
        <f t="shared" si="1"/>
        <v>5</v>
      </c>
      <c r="G66" s="6">
        <v>45530.0</v>
      </c>
      <c r="H66" s="52">
        <f t="shared" si="2"/>
        <v>5</v>
      </c>
      <c r="I66" s="7" t="s">
        <v>57</v>
      </c>
      <c r="J66" s="7">
        <v>312.0</v>
      </c>
      <c r="K66" s="53">
        <v>6000.0</v>
      </c>
      <c r="L66" s="10"/>
      <c r="M66" s="6">
        <v>45706.0</v>
      </c>
      <c r="N66" s="7" t="s">
        <v>16</v>
      </c>
      <c r="O66" s="7" t="s">
        <v>51</v>
      </c>
    </row>
    <row r="67">
      <c r="A67" s="6">
        <v>45705.0</v>
      </c>
      <c r="B67" s="10"/>
      <c r="C67" s="7">
        <v>210568.0</v>
      </c>
      <c r="D67" s="7" t="s">
        <v>127</v>
      </c>
      <c r="E67" s="6">
        <v>45352.0</v>
      </c>
      <c r="F67" s="52">
        <f t="shared" si="1"/>
        <v>11</v>
      </c>
      <c r="G67" s="6">
        <v>45398.0</v>
      </c>
      <c r="H67" s="52">
        <f t="shared" si="2"/>
        <v>10</v>
      </c>
      <c r="I67" s="7" t="s">
        <v>44</v>
      </c>
      <c r="J67" s="10"/>
      <c r="K67" s="56"/>
      <c r="L67" s="10"/>
      <c r="M67" s="10"/>
      <c r="N67" s="7" t="s">
        <v>18</v>
      </c>
      <c r="O67" s="10"/>
    </row>
    <row r="68">
      <c r="A68" s="6">
        <v>45705.0</v>
      </c>
      <c r="B68" s="10"/>
      <c r="C68" s="7">
        <v>221494.0</v>
      </c>
      <c r="D68" s="7" t="s">
        <v>85</v>
      </c>
      <c r="E68" s="6">
        <v>45413.0</v>
      </c>
      <c r="F68" s="52">
        <f t="shared" si="1"/>
        <v>9</v>
      </c>
      <c r="G68" s="6">
        <v>45488.0</v>
      </c>
      <c r="H68" s="52">
        <f t="shared" si="2"/>
        <v>7</v>
      </c>
      <c r="I68" s="7" t="s">
        <v>69</v>
      </c>
      <c r="J68" s="7">
        <v>308.0</v>
      </c>
      <c r="K68" s="56"/>
      <c r="L68" s="10"/>
      <c r="M68" s="9">
        <v>45615.0</v>
      </c>
      <c r="N68" s="7" t="s">
        <v>18</v>
      </c>
      <c r="O68" s="10"/>
    </row>
    <row r="69">
      <c r="A69" s="6">
        <v>45705.0</v>
      </c>
      <c r="B69" s="10"/>
      <c r="C69" s="7">
        <v>142213.0</v>
      </c>
      <c r="D69" s="7" t="s">
        <v>85</v>
      </c>
      <c r="E69" s="6">
        <v>44713.0</v>
      </c>
      <c r="F69" s="52">
        <f t="shared" si="1"/>
        <v>32</v>
      </c>
      <c r="G69" s="6">
        <v>44800.0</v>
      </c>
      <c r="H69" s="52">
        <f t="shared" si="2"/>
        <v>29</v>
      </c>
      <c r="I69" s="7" t="s">
        <v>56</v>
      </c>
      <c r="J69" s="10"/>
      <c r="K69" s="56"/>
      <c r="L69" s="10"/>
      <c r="M69" s="10"/>
      <c r="N69" s="7" t="s">
        <v>18</v>
      </c>
      <c r="O69" s="10"/>
    </row>
    <row r="70">
      <c r="A70" s="6">
        <v>45705.0</v>
      </c>
      <c r="B70" s="10"/>
      <c r="C70" s="7">
        <v>169947.0</v>
      </c>
      <c r="D70" s="7" t="s">
        <v>85</v>
      </c>
      <c r="E70" s="6">
        <v>45047.0</v>
      </c>
      <c r="F70" s="52">
        <f t="shared" si="1"/>
        <v>21</v>
      </c>
      <c r="G70" s="6">
        <v>45056.0</v>
      </c>
      <c r="H70" s="52">
        <f t="shared" si="2"/>
        <v>21</v>
      </c>
      <c r="I70" s="7" t="s">
        <v>44</v>
      </c>
      <c r="J70" s="10"/>
      <c r="K70" s="56"/>
      <c r="L70" s="10"/>
      <c r="M70" s="10"/>
      <c r="N70" s="7" t="s">
        <v>18</v>
      </c>
      <c r="O70" s="10"/>
    </row>
    <row r="71">
      <c r="A71" s="6">
        <v>45705.0</v>
      </c>
      <c r="B71" s="6">
        <v>45706.0</v>
      </c>
      <c r="C71" s="7">
        <v>195821.0</v>
      </c>
      <c r="D71" s="7" t="s">
        <v>85</v>
      </c>
      <c r="E71" s="6">
        <v>45261.0</v>
      </c>
      <c r="F71" s="52">
        <f t="shared" si="1"/>
        <v>14</v>
      </c>
      <c r="G71" s="9">
        <v>45288.0</v>
      </c>
      <c r="H71" s="52">
        <f t="shared" si="2"/>
        <v>13</v>
      </c>
      <c r="I71" s="7" t="s">
        <v>57</v>
      </c>
      <c r="J71" s="7">
        <v>308.0</v>
      </c>
      <c r="K71" s="53">
        <v>10500.0</v>
      </c>
      <c r="L71" s="10"/>
      <c r="M71" s="6">
        <v>45706.0</v>
      </c>
      <c r="N71" s="7" t="s">
        <v>21</v>
      </c>
      <c r="O71" s="10"/>
    </row>
    <row r="72">
      <c r="A72" s="6">
        <v>45705.0</v>
      </c>
      <c r="B72" s="6">
        <v>45706.0</v>
      </c>
      <c r="C72" s="7">
        <v>207936.0</v>
      </c>
      <c r="D72" s="7" t="s">
        <v>85</v>
      </c>
      <c r="E72" s="6">
        <v>45323.0</v>
      </c>
      <c r="F72" s="52">
        <f t="shared" si="1"/>
        <v>12</v>
      </c>
      <c r="G72" s="6">
        <v>45378.0</v>
      </c>
      <c r="H72" s="52">
        <f t="shared" si="2"/>
        <v>10</v>
      </c>
      <c r="I72" s="7" t="s">
        <v>57</v>
      </c>
      <c r="J72" s="7">
        <v>316.0</v>
      </c>
      <c r="K72" s="53">
        <v>3000.0</v>
      </c>
      <c r="L72" s="10"/>
      <c r="M72" s="83">
        <v>45706.0</v>
      </c>
      <c r="N72" s="7" t="s">
        <v>16</v>
      </c>
      <c r="O72" s="7" t="s">
        <v>51</v>
      </c>
    </row>
    <row r="73">
      <c r="A73" s="6">
        <v>45705.0</v>
      </c>
      <c r="B73" s="10"/>
      <c r="C73" s="7">
        <v>202901.0</v>
      </c>
      <c r="D73" s="7" t="s">
        <v>85</v>
      </c>
      <c r="E73" s="6">
        <v>45231.0</v>
      </c>
      <c r="F73" s="52">
        <f t="shared" si="1"/>
        <v>15</v>
      </c>
      <c r="G73" s="6">
        <v>45342.0</v>
      </c>
      <c r="H73" s="52">
        <f t="shared" si="2"/>
        <v>11</v>
      </c>
      <c r="I73" s="7" t="s">
        <v>60</v>
      </c>
      <c r="J73" s="10"/>
      <c r="K73" s="56"/>
      <c r="L73" s="10"/>
      <c r="M73" s="10"/>
      <c r="N73" s="7" t="s">
        <v>18</v>
      </c>
      <c r="O73" s="10"/>
    </row>
    <row r="74">
      <c r="A74" s="6">
        <v>45705.0</v>
      </c>
      <c r="B74" s="10"/>
      <c r="C74" s="7">
        <v>185486.0</v>
      </c>
      <c r="D74" s="7" t="s">
        <v>85</v>
      </c>
      <c r="E74" s="6">
        <v>44986.0</v>
      </c>
      <c r="F74" s="52">
        <f t="shared" si="1"/>
        <v>23</v>
      </c>
      <c r="G74" s="6">
        <v>45180.0</v>
      </c>
      <c r="H74" s="52">
        <f t="shared" si="2"/>
        <v>17</v>
      </c>
      <c r="I74" s="7" t="s">
        <v>60</v>
      </c>
      <c r="J74" s="10"/>
      <c r="K74" s="56"/>
      <c r="L74" s="10"/>
      <c r="M74" s="10"/>
      <c r="N74" s="7" t="s">
        <v>18</v>
      </c>
      <c r="O74" s="10"/>
    </row>
    <row r="75">
      <c r="A75" s="6">
        <v>45705.0</v>
      </c>
      <c r="B75" s="10"/>
      <c r="C75" s="7">
        <v>218625.0</v>
      </c>
      <c r="D75" s="7" t="s">
        <v>85</v>
      </c>
      <c r="E75" s="6">
        <v>45444.0</v>
      </c>
      <c r="F75" s="52">
        <f t="shared" si="1"/>
        <v>8</v>
      </c>
      <c r="G75" s="6">
        <v>45463.0</v>
      </c>
      <c r="H75" s="52">
        <f t="shared" si="2"/>
        <v>7</v>
      </c>
      <c r="I75" s="7" t="s">
        <v>69</v>
      </c>
      <c r="J75" s="7">
        <v>312.0</v>
      </c>
      <c r="K75" s="56"/>
      <c r="L75" s="10"/>
      <c r="M75" s="9">
        <v>45610.0</v>
      </c>
      <c r="N75" s="7" t="s">
        <v>18</v>
      </c>
      <c r="O75" s="10"/>
    </row>
    <row r="76">
      <c r="A76" s="6">
        <v>45705.0</v>
      </c>
      <c r="B76" s="6">
        <v>45706.0</v>
      </c>
      <c r="C76" s="7">
        <v>226164.0</v>
      </c>
      <c r="D76" s="7" t="s">
        <v>85</v>
      </c>
      <c r="E76" s="6">
        <v>44896.0</v>
      </c>
      <c r="F76" s="52">
        <f t="shared" si="1"/>
        <v>26</v>
      </c>
      <c r="G76" s="6">
        <v>45533.0</v>
      </c>
      <c r="H76" s="52">
        <f t="shared" si="2"/>
        <v>5</v>
      </c>
      <c r="I76" s="7" t="s">
        <v>57</v>
      </c>
      <c r="J76" s="7">
        <v>368.0</v>
      </c>
      <c r="K76" s="53">
        <v>10000.0</v>
      </c>
      <c r="L76" s="10"/>
      <c r="M76" s="6">
        <v>45706.0</v>
      </c>
      <c r="N76" s="7" t="s">
        <v>16</v>
      </c>
      <c r="O76" s="7" t="s">
        <v>51</v>
      </c>
    </row>
    <row r="77">
      <c r="A77" s="6">
        <v>45705.0</v>
      </c>
      <c r="B77" s="6">
        <v>45706.0</v>
      </c>
      <c r="C77" s="7">
        <v>212384.0</v>
      </c>
      <c r="D77" s="7" t="s">
        <v>85</v>
      </c>
      <c r="E77" s="6">
        <v>45413.0</v>
      </c>
      <c r="F77" s="52">
        <f t="shared" si="1"/>
        <v>9</v>
      </c>
      <c r="G77" s="6">
        <v>45432.0</v>
      </c>
      <c r="H77" s="52">
        <f t="shared" si="2"/>
        <v>8</v>
      </c>
      <c r="I77" s="7" t="s">
        <v>69</v>
      </c>
      <c r="J77" s="7">
        <v>328.0</v>
      </c>
      <c r="K77" s="53">
        <v>8100.0</v>
      </c>
      <c r="L77" s="10"/>
      <c r="M77" s="6">
        <v>45706.0</v>
      </c>
      <c r="N77" s="7" t="s">
        <v>16</v>
      </c>
      <c r="O77" s="7" t="s">
        <v>51</v>
      </c>
    </row>
    <row r="78">
      <c r="A78" s="6">
        <v>45705.0</v>
      </c>
      <c r="B78" s="10"/>
      <c r="C78" s="7">
        <v>192755.0</v>
      </c>
      <c r="D78" s="7" t="s">
        <v>85</v>
      </c>
      <c r="E78" s="6">
        <v>45200.0</v>
      </c>
      <c r="F78" s="52">
        <f t="shared" si="1"/>
        <v>16</v>
      </c>
      <c r="G78" s="9">
        <v>45250.0</v>
      </c>
      <c r="H78" s="52">
        <f t="shared" si="2"/>
        <v>14</v>
      </c>
      <c r="I78" s="7" t="s">
        <v>69</v>
      </c>
      <c r="J78" s="7">
        <v>301.0</v>
      </c>
      <c r="K78" s="56"/>
      <c r="L78" s="10"/>
      <c r="M78" s="6">
        <v>45667.0</v>
      </c>
      <c r="N78" s="7" t="s">
        <v>18</v>
      </c>
      <c r="O78" s="10"/>
    </row>
    <row r="79">
      <c r="A79" s="6">
        <v>45705.0</v>
      </c>
      <c r="B79" s="10"/>
      <c r="C79" s="7">
        <v>225330.0</v>
      </c>
      <c r="D79" s="7" t="s">
        <v>85</v>
      </c>
      <c r="E79" s="6">
        <v>45444.0</v>
      </c>
      <c r="F79" s="52">
        <f t="shared" si="1"/>
        <v>8</v>
      </c>
      <c r="G79" s="6">
        <v>45524.0</v>
      </c>
      <c r="H79" s="52">
        <f t="shared" si="2"/>
        <v>5</v>
      </c>
      <c r="I79" s="7" t="s">
        <v>69</v>
      </c>
      <c r="J79" s="7" t="s">
        <v>7</v>
      </c>
      <c r="K79" s="56"/>
      <c r="L79" s="10"/>
      <c r="M79" s="10"/>
      <c r="N79" s="7" t="s">
        <v>18</v>
      </c>
      <c r="O79" s="10"/>
    </row>
    <row r="80">
      <c r="A80" s="6">
        <v>45705.0</v>
      </c>
      <c r="B80" s="10"/>
      <c r="C80" s="7">
        <v>236615.0</v>
      </c>
      <c r="D80" s="7" t="s">
        <v>85</v>
      </c>
      <c r="E80" s="6">
        <v>44927.0</v>
      </c>
      <c r="F80" s="52">
        <f t="shared" si="1"/>
        <v>25</v>
      </c>
      <c r="G80" s="9">
        <v>45636.0</v>
      </c>
      <c r="H80" s="52">
        <f t="shared" si="2"/>
        <v>2</v>
      </c>
      <c r="I80" s="7" t="s">
        <v>57</v>
      </c>
      <c r="J80" s="10"/>
      <c r="K80" s="56"/>
      <c r="L80" s="10"/>
      <c r="M80" s="10"/>
      <c r="N80" s="7" t="s">
        <v>24</v>
      </c>
      <c r="O80" s="10"/>
    </row>
    <row r="81">
      <c r="A81" s="6">
        <v>45705.0</v>
      </c>
      <c r="B81" s="10"/>
      <c r="C81" s="7">
        <v>234902.0</v>
      </c>
      <c r="D81" s="7" t="s">
        <v>85</v>
      </c>
      <c r="E81" s="6">
        <v>45566.0</v>
      </c>
      <c r="F81" s="52">
        <f t="shared" si="1"/>
        <v>4</v>
      </c>
      <c r="G81" s="9">
        <v>45617.0</v>
      </c>
      <c r="H81" s="52">
        <f t="shared" si="2"/>
        <v>2</v>
      </c>
      <c r="I81" s="7" t="s">
        <v>70</v>
      </c>
      <c r="J81" s="10"/>
      <c r="K81" s="56"/>
      <c r="L81" s="10"/>
      <c r="M81" s="10"/>
      <c r="N81" s="7" t="s">
        <v>18</v>
      </c>
      <c r="O81" s="10"/>
    </row>
    <row r="82">
      <c r="A82" s="6">
        <v>45705.0</v>
      </c>
      <c r="B82" s="10"/>
      <c r="C82" s="7">
        <v>193861.0</v>
      </c>
      <c r="D82" s="7" t="s">
        <v>85</v>
      </c>
      <c r="E82" s="6">
        <v>45413.0</v>
      </c>
      <c r="F82" s="52">
        <f t="shared" si="1"/>
        <v>9</v>
      </c>
      <c r="G82" s="6">
        <v>45672.0</v>
      </c>
      <c r="H82" s="52">
        <f t="shared" si="2"/>
        <v>1</v>
      </c>
      <c r="I82" s="7" t="s">
        <v>48</v>
      </c>
      <c r="J82" s="10"/>
      <c r="K82" s="56"/>
      <c r="L82" s="10"/>
      <c r="M82" s="10"/>
      <c r="N82" s="7" t="s">
        <v>18</v>
      </c>
      <c r="O82" s="10"/>
    </row>
    <row r="83">
      <c r="A83" s="6">
        <v>45705.0</v>
      </c>
      <c r="B83" s="10"/>
      <c r="C83" s="7">
        <v>230385.0</v>
      </c>
      <c r="D83" s="7" t="s">
        <v>85</v>
      </c>
      <c r="E83" s="6">
        <v>45536.0</v>
      </c>
      <c r="F83" s="52">
        <f t="shared" si="1"/>
        <v>5</v>
      </c>
      <c r="G83" s="9">
        <v>45579.0</v>
      </c>
      <c r="H83" s="52">
        <f t="shared" si="2"/>
        <v>4</v>
      </c>
      <c r="I83" s="7" t="s">
        <v>70</v>
      </c>
      <c r="J83" s="10"/>
      <c r="K83" s="56"/>
      <c r="L83" s="10"/>
      <c r="M83" s="10"/>
      <c r="N83" s="7" t="s">
        <v>18</v>
      </c>
      <c r="O83" s="10"/>
    </row>
    <row r="84">
      <c r="A84" s="6">
        <v>45705.0</v>
      </c>
      <c r="B84" s="10"/>
      <c r="C84" s="7">
        <v>234425.0</v>
      </c>
      <c r="D84" s="7" t="s">
        <v>85</v>
      </c>
      <c r="E84" s="6">
        <v>45597.0</v>
      </c>
      <c r="F84" s="52">
        <f t="shared" si="1"/>
        <v>3</v>
      </c>
      <c r="G84" s="9">
        <v>45614.0</v>
      </c>
      <c r="H84" s="52">
        <f t="shared" si="2"/>
        <v>3</v>
      </c>
      <c r="I84" s="7" t="s">
        <v>57</v>
      </c>
      <c r="J84" s="7">
        <v>307.0</v>
      </c>
      <c r="K84" s="56"/>
      <c r="L84" s="10"/>
      <c r="M84" s="10"/>
      <c r="N84" s="7" t="s">
        <v>18</v>
      </c>
      <c r="O84" s="10"/>
    </row>
    <row r="85">
      <c r="A85" s="6">
        <v>45705.0</v>
      </c>
      <c r="B85" s="10"/>
      <c r="C85" s="7">
        <v>205181.0</v>
      </c>
      <c r="D85" s="7" t="s">
        <v>87</v>
      </c>
      <c r="E85" s="6">
        <v>45352.0</v>
      </c>
      <c r="F85" s="52">
        <f t="shared" si="1"/>
        <v>11</v>
      </c>
      <c r="G85" s="6">
        <v>45393.0</v>
      </c>
      <c r="H85" s="52">
        <f t="shared" si="2"/>
        <v>10</v>
      </c>
      <c r="I85" s="7" t="s">
        <v>70</v>
      </c>
      <c r="J85" s="10"/>
      <c r="K85" s="56"/>
      <c r="L85" s="10"/>
      <c r="M85" s="10"/>
      <c r="N85" s="7" t="s">
        <v>18</v>
      </c>
      <c r="O85" s="10"/>
    </row>
    <row r="86">
      <c r="A86" s="6">
        <v>45694.0</v>
      </c>
      <c r="B86" s="6">
        <v>45706.0</v>
      </c>
      <c r="C86" s="7">
        <v>178204.0</v>
      </c>
      <c r="D86" s="7" t="s">
        <v>87</v>
      </c>
      <c r="E86" s="6">
        <v>45078.0</v>
      </c>
      <c r="F86" s="52">
        <f t="shared" si="1"/>
        <v>20</v>
      </c>
      <c r="G86" s="6">
        <v>45119.0</v>
      </c>
      <c r="H86" s="52">
        <f t="shared" si="2"/>
        <v>19</v>
      </c>
      <c r="I86" s="7" t="s">
        <v>57</v>
      </c>
      <c r="J86" s="7">
        <v>313.0</v>
      </c>
      <c r="K86" s="53" t="s">
        <v>242</v>
      </c>
      <c r="L86" s="7" t="s">
        <v>46</v>
      </c>
      <c r="M86" s="6">
        <v>45706.0</v>
      </c>
      <c r="N86" s="7" t="s">
        <v>21</v>
      </c>
      <c r="O86" s="10"/>
    </row>
    <row r="87">
      <c r="A87" s="6">
        <v>45705.0</v>
      </c>
      <c r="B87" s="10"/>
      <c r="C87" s="7">
        <v>184027.0</v>
      </c>
      <c r="D87" s="7" t="s">
        <v>87</v>
      </c>
      <c r="E87" s="6">
        <v>45139.0</v>
      </c>
      <c r="F87" s="52">
        <f t="shared" si="1"/>
        <v>18</v>
      </c>
      <c r="G87" s="6">
        <v>45167.0</v>
      </c>
      <c r="H87" s="52">
        <f t="shared" si="2"/>
        <v>17</v>
      </c>
      <c r="I87" s="7" t="s">
        <v>60</v>
      </c>
      <c r="J87" s="10"/>
      <c r="K87" s="56"/>
      <c r="L87" s="10"/>
      <c r="M87" s="10"/>
      <c r="N87" s="7" t="s">
        <v>18</v>
      </c>
      <c r="O87" s="10"/>
    </row>
    <row r="88">
      <c r="A88" s="6">
        <v>45705.0</v>
      </c>
      <c r="B88" s="10"/>
      <c r="C88" s="7">
        <v>174771.0</v>
      </c>
      <c r="D88" s="7" t="s">
        <v>87</v>
      </c>
      <c r="E88" s="6">
        <v>45200.0</v>
      </c>
      <c r="F88" s="52">
        <f t="shared" si="1"/>
        <v>16</v>
      </c>
      <c r="G88" s="6">
        <v>45264.0</v>
      </c>
      <c r="H88" s="52">
        <f t="shared" si="2"/>
        <v>14</v>
      </c>
      <c r="I88" s="7" t="s">
        <v>44</v>
      </c>
      <c r="J88" s="10"/>
      <c r="K88" s="56"/>
      <c r="L88" s="10"/>
      <c r="M88" s="10"/>
      <c r="N88" s="7" t="s">
        <v>18</v>
      </c>
      <c r="O88" s="10"/>
    </row>
    <row r="89">
      <c r="A89" s="6">
        <v>45705.0</v>
      </c>
      <c r="B89" s="10"/>
      <c r="C89" s="7">
        <v>198357.0</v>
      </c>
      <c r="D89" s="7" t="s">
        <v>87</v>
      </c>
      <c r="E89" s="6">
        <v>45261.0</v>
      </c>
      <c r="F89" s="52">
        <f t="shared" si="1"/>
        <v>14</v>
      </c>
      <c r="G89" s="6">
        <v>45303.0</v>
      </c>
      <c r="H89" s="52">
        <f t="shared" si="2"/>
        <v>13</v>
      </c>
      <c r="I89" s="7" t="s">
        <v>48</v>
      </c>
      <c r="J89" s="10"/>
      <c r="K89" s="56"/>
      <c r="L89" s="10"/>
      <c r="M89" s="10"/>
      <c r="N89" s="7" t="s">
        <v>18</v>
      </c>
      <c r="O89" s="10"/>
    </row>
    <row r="90">
      <c r="A90" s="6">
        <v>45705.0</v>
      </c>
      <c r="B90" s="10"/>
      <c r="C90" s="7">
        <v>206044.0</v>
      </c>
      <c r="D90" s="7" t="s">
        <v>87</v>
      </c>
      <c r="E90" s="6">
        <v>45352.0</v>
      </c>
      <c r="F90" s="52">
        <f t="shared" si="1"/>
        <v>11</v>
      </c>
      <c r="G90" s="6">
        <v>45378.0</v>
      </c>
      <c r="H90" s="52">
        <f t="shared" si="2"/>
        <v>10</v>
      </c>
      <c r="I90" s="7" t="s">
        <v>56</v>
      </c>
      <c r="J90" s="10"/>
      <c r="K90" s="56"/>
      <c r="L90" s="10"/>
      <c r="M90" s="10"/>
      <c r="N90" s="7" t="s">
        <v>18</v>
      </c>
      <c r="O90" s="10"/>
    </row>
    <row r="91">
      <c r="A91" s="6">
        <v>45705.0</v>
      </c>
      <c r="B91" s="10"/>
      <c r="C91" s="7">
        <v>222176.0</v>
      </c>
      <c r="D91" s="7" t="s">
        <v>87</v>
      </c>
      <c r="E91" s="6">
        <v>45323.0</v>
      </c>
      <c r="F91" s="52">
        <f t="shared" si="1"/>
        <v>12</v>
      </c>
      <c r="G91" s="6">
        <v>45502.0</v>
      </c>
      <c r="H91" s="52">
        <f t="shared" si="2"/>
        <v>6</v>
      </c>
      <c r="I91" s="7" t="s">
        <v>44</v>
      </c>
      <c r="J91" s="10"/>
      <c r="K91" s="56"/>
      <c r="L91" s="10"/>
      <c r="M91" s="10"/>
      <c r="N91" s="7" t="s">
        <v>18</v>
      </c>
      <c r="O91" s="10"/>
    </row>
    <row r="92">
      <c r="A92" s="6">
        <v>45705.0</v>
      </c>
      <c r="B92" s="10"/>
      <c r="C92" s="7">
        <v>193231.0</v>
      </c>
      <c r="D92" s="7" t="s">
        <v>87</v>
      </c>
      <c r="E92" s="6">
        <v>45200.0</v>
      </c>
      <c r="F92" s="52">
        <f t="shared" si="1"/>
        <v>16</v>
      </c>
      <c r="G92" s="9">
        <v>45250.0</v>
      </c>
      <c r="H92" s="52">
        <f t="shared" si="2"/>
        <v>14</v>
      </c>
      <c r="I92" s="7" t="s">
        <v>48</v>
      </c>
      <c r="J92" s="10"/>
      <c r="K92" s="56"/>
      <c r="L92" s="10"/>
      <c r="M92" s="10"/>
      <c r="N92" s="7" t="s">
        <v>18</v>
      </c>
      <c r="O92" s="10"/>
    </row>
    <row r="93">
      <c r="A93" s="6">
        <v>45705.0</v>
      </c>
      <c r="B93" s="10"/>
      <c r="C93" s="7">
        <v>222216.0</v>
      </c>
      <c r="D93" s="7" t="s">
        <v>87</v>
      </c>
      <c r="E93" s="6">
        <v>45474.0</v>
      </c>
      <c r="F93" s="52">
        <f t="shared" si="1"/>
        <v>7</v>
      </c>
      <c r="G93" s="6">
        <v>45495.0</v>
      </c>
      <c r="H93" s="52">
        <f t="shared" si="2"/>
        <v>6</v>
      </c>
      <c r="I93" s="7" t="s">
        <v>48</v>
      </c>
      <c r="J93" s="10"/>
      <c r="K93" s="56"/>
      <c r="L93" s="10"/>
      <c r="M93" s="10"/>
      <c r="N93" s="7" t="s">
        <v>18</v>
      </c>
      <c r="O93" s="10"/>
    </row>
    <row r="94">
      <c r="A94" s="6">
        <v>45705.0</v>
      </c>
      <c r="B94" s="10"/>
      <c r="C94" s="7">
        <v>232552.0</v>
      </c>
      <c r="D94" s="7" t="s">
        <v>87</v>
      </c>
      <c r="E94" s="6">
        <v>45474.0</v>
      </c>
      <c r="F94" s="52">
        <f t="shared" si="1"/>
        <v>7</v>
      </c>
      <c r="G94" s="6">
        <v>45602.0</v>
      </c>
      <c r="H94" s="52">
        <f t="shared" si="2"/>
        <v>3</v>
      </c>
      <c r="I94" s="7" t="s">
        <v>60</v>
      </c>
      <c r="J94" s="10"/>
      <c r="K94" s="56"/>
      <c r="L94" s="10"/>
      <c r="M94" s="10"/>
      <c r="N94" s="7" t="s">
        <v>18</v>
      </c>
      <c r="O94" s="10"/>
    </row>
    <row r="95">
      <c r="A95" s="6">
        <v>45705.0</v>
      </c>
      <c r="B95" s="10"/>
      <c r="C95" s="7">
        <v>199079.0</v>
      </c>
      <c r="D95" s="7" t="s">
        <v>87</v>
      </c>
      <c r="E95" s="6">
        <v>45261.0</v>
      </c>
      <c r="F95" s="52">
        <f t="shared" si="1"/>
        <v>14</v>
      </c>
      <c r="G95" s="6">
        <v>45313.0</v>
      </c>
      <c r="H95" s="52">
        <f t="shared" si="2"/>
        <v>12</v>
      </c>
      <c r="I95" s="7" t="s">
        <v>48</v>
      </c>
      <c r="J95" s="10"/>
      <c r="K95" s="56"/>
      <c r="L95" s="10"/>
      <c r="M95" s="10"/>
      <c r="N95" s="7" t="s">
        <v>18</v>
      </c>
      <c r="O95" s="10"/>
    </row>
    <row r="96">
      <c r="A96" s="6">
        <v>45705.0</v>
      </c>
      <c r="B96" s="10"/>
      <c r="C96" s="7">
        <v>160318.0</v>
      </c>
      <c r="D96" s="7" t="s">
        <v>92</v>
      </c>
      <c r="E96" s="6">
        <v>44896.0</v>
      </c>
      <c r="F96" s="52">
        <f t="shared" si="1"/>
        <v>26</v>
      </c>
      <c r="G96" s="6">
        <v>44968.0</v>
      </c>
      <c r="H96" s="52">
        <f t="shared" si="2"/>
        <v>24</v>
      </c>
      <c r="I96" s="7" t="s">
        <v>41</v>
      </c>
      <c r="J96" s="10"/>
      <c r="K96" s="56"/>
      <c r="L96" s="10"/>
      <c r="M96" s="10"/>
      <c r="N96" s="7" t="s">
        <v>18</v>
      </c>
      <c r="O96" s="10"/>
    </row>
    <row r="97">
      <c r="A97" s="6">
        <v>45705.0</v>
      </c>
      <c r="B97" s="10"/>
      <c r="C97" s="7">
        <v>205113.0</v>
      </c>
      <c r="D97" s="7" t="s">
        <v>92</v>
      </c>
      <c r="E97" s="6">
        <v>45323.0</v>
      </c>
      <c r="F97" s="52">
        <f t="shared" si="1"/>
        <v>12</v>
      </c>
      <c r="G97" s="6">
        <v>45356.0</v>
      </c>
      <c r="H97" s="52">
        <f t="shared" si="2"/>
        <v>11</v>
      </c>
      <c r="I97" s="7" t="s">
        <v>57</v>
      </c>
      <c r="J97" s="7">
        <v>310.0</v>
      </c>
      <c r="K97" s="56"/>
      <c r="L97" s="10"/>
      <c r="M97" s="6">
        <v>45611.0</v>
      </c>
      <c r="N97" s="7" t="s">
        <v>18</v>
      </c>
      <c r="O97" s="10"/>
    </row>
    <row r="98">
      <c r="A98" s="6">
        <v>45705.0</v>
      </c>
      <c r="B98" s="10"/>
      <c r="C98" s="7">
        <v>221772.0</v>
      </c>
      <c r="D98" s="7" t="s">
        <v>92</v>
      </c>
      <c r="E98" s="6">
        <v>44470.0</v>
      </c>
      <c r="F98" s="52">
        <f t="shared" si="1"/>
        <v>40</v>
      </c>
      <c r="G98" s="6">
        <v>45489.0</v>
      </c>
      <c r="H98" s="52">
        <f t="shared" si="2"/>
        <v>7</v>
      </c>
      <c r="I98" s="7" t="s">
        <v>60</v>
      </c>
      <c r="J98" s="10"/>
      <c r="K98" s="56"/>
      <c r="L98" s="10"/>
      <c r="M98" s="10"/>
      <c r="N98" s="7" t="s">
        <v>18</v>
      </c>
      <c r="O98" s="10"/>
    </row>
    <row r="99">
      <c r="A99" s="6">
        <v>45705.0</v>
      </c>
      <c r="B99" s="10"/>
      <c r="C99" s="7">
        <v>219271.0</v>
      </c>
      <c r="D99" s="7" t="s">
        <v>92</v>
      </c>
      <c r="E99" s="6">
        <v>45383.0</v>
      </c>
      <c r="F99" s="52">
        <f t="shared" si="1"/>
        <v>10</v>
      </c>
      <c r="G99" s="6">
        <v>45468.0</v>
      </c>
      <c r="H99" s="52">
        <f t="shared" si="2"/>
        <v>7</v>
      </c>
      <c r="I99" s="7" t="s">
        <v>60</v>
      </c>
      <c r="J99" s="10"/>
      <c r="K99" s="56"/>
      <c r="L99" s="10"/>
      <c r="M99" s="10"/>
      <c r="N99" s="7" t="s">
        <v>18</v>
      </c>
      <c r="O99" s="10"/>
    </row>
    <row r="100">
      <c r="A100" s="6">
        <v>45705.0</v>
      </c>
      <c r="B100" s="10"/>
      <c r="C100" s="7">
        <v>228991.0</v>
      </c>
      <c r="D100" s="7" t="s">
        <v>92</v>
      </c>
      <c r="E100" s="6">
        <v>45536.0</v>
      </c>
      <c r="F100" s="52">
        <f t="shared" si="1"/>
        <v>5</v>
      </c>
      <c r="G100" s="6">
        <v>45559.0</v>
      </c>
      <c r="H100" s="52">
        <f t="shared" si="2"/>
        <v>4</v>
      </c>
      <c r="I100" s="7" t="s">
        <v>57</v>
      </c>
      <c r="J100" s="7" t="s">
        <v>58</v>
      </c>
      <c r="K100" s="56"/>
      <c r="L100" s="10"/>
      <c r="M100" s="10"/>
      <c r="N100" s="7" t="s">
        <v>18</v>
      </c>
      <c r="O100" s="10"/>
    </row>
    <row r="101">
      <c r="A101" s="6">
        <v>45691.0</v>
      </c>
      <c r="B101" s="10"/>
      <c r="C101" s="7">
        <v>167337.0</v>
      </c>
      <c r="D101" s="7" t="s">
        <v>93</v>
      </c>
      <c r="E101" s="6">
        <v>44927.0</v>
      </c>
      <c r="F101" s="52">
        <f t="shared" si="1"/>
        <v>25</v>
      </c>
      <c r="G101" s="6">
        <v>45028.0</v>
      </c>
      <c r="H101" s="52">
        <f t="shared" si="2"/>
        <v>22</v>
      </c>
      <c r="I101" s="7" t="s">
        <v>70</v>
      </c>
      <c r="J101" s="10"/>
      <c r="K101" s="53" t="s">
        <v>191</v>
      </c>
      <c r="L101" s="10"/>
      <c r="M101" s="10"/>
      <c r="N101" s="7" t="s">
        <v>19</v>
      </c>
      <c r="O101" s="10"/>
    </row>
    <row r="102">
      <c r="A102" s="6">
        <v>45705.0</v>
      </c>
      <c r="B102" s="10"/>
      <c r="C102" s="7">
        <v>225930.0</v>
      </c>
      <c r="D102" s="7" t="s">
        <v>93</v>
      </c>
      <c r="E102" s="6">
        <v>45505.0</v>
      </c>
      <c r="F102" s="52">
        <f t="shared" si="1"/>
        <v>6</v>
      </c>
      <c r="G102" s="6">
        <v>45527.0</v>
      </c>
      <c r="H102" s="52">
        <f t="shared" si="2"/>
        <v>5</v>
      </c>
      <c r="I102" s="7" t="s">
        <v>48</v>
      </c>
      <c r="J102" s="10"/>
      <c r="K102" s="56"/>
      <c r="L102" s="10"/>
      <c r="M102" s="10"/>
      <c r="N102" s="7" t="s">
        <v>18</v>
      </c>
      <c r="O102" s="10"/>
    </row>
    <row r="103">
      <c r="A103" s="6">
        <v>45705.0</v>
      </c>
      <c r="B103" s="10"/>
      <c r="C103" s="7">
        <v>227127.0</v>
      </c>
      <c r="D103" s="7" t="s">
        <v>94</v>
      </c>
      <c r="E103" s="6">
        <v>45474.0</v>
      </c>
      <c r="F103" s="52">
        <f t="shared" si="1"/>
        <v>7</v>
      </c>
      <c r="G103" s="6">
        <v>45544.0</v>
      </c>
      <c r="H103" s="52">
        <f t="shared" si="2"/>
        <v>5</v>
      </c>
      <c r="I103" s="7" t="s">
        <v>56</v>
      </c>
      <c r="J103" s="10"/>
      <c r="K103" s="56"/>
      <c r="L103" s="10"/>
      <c r="M103" s="10"/>
      <c r="N103" s="7" t="s">
        <v>18</v>
      </c>
      <c r="O103" s="10"/>
    </row>
    <row r="104">
      <c r="A104" s="6">
        <v>45705.0</v>
      </c>
      <c r="B104" s="10"/>
      <c r="C104" s="7">
        <v>147457.0</v>
      </c>
      <c r="D104" s="7" t="s">
        <v>95</v>
      </c>
      <c r="E104" s="6">
        <v>44835.0</v>
      </c>
      <c r="F104" s="52">
        <f t="shared" si="1"/>
        <v>28</v>
      </c>
      <c r="G104" s="9">
        <v>44848.0</v>
      </c>
      <c r="H104" s="52">
        <f t="shared" si="2"/>
        <v>28</v>
      </c>
      <c r="I104" s="7" t="s">
        <v>60</v>
      </c>
      <c r="J104" s="10"/>
      <c r="K104" s="56"/>
      <c r="L104" s="10"/>
      <c r="M104" s="10"/>
      <c r="N104" s="7" t="s">
        <v>18</v>
      </c>
      <c r="O104" s="10"/>
    </row>
    <row r="105">
      <c r="A105" s="6">
        <v>45705.0</v>
      </c>
      <c r="B105" s="10"/>
      <c r="C105" s="7">
        <v>204495.0</v>
      </c>
      <c r="D105" s="7" t="s">
        <v>95</v>
      </c>
      <c r="E105" s="6">
        <v>45170.0</v>
      </c>
      <c r="F105" s="52">
        <f t="shared" si="1"/>
        <v>17</v>
      </c>
      <c r="G105" s="6">
        <v>45362.0</v>
      </c>
      <c r="H105" s="52">
        <f t="shared" si="2"/>
        <v>11</v>
      </c>
      <c r="I105" s="7" t="s">
        <v>41</v>
      </c>
      <c r="J105" s="10"/>
      <c r="K105" s="56"/>
      <c r="L105" s="10"/>
      <c r="M105" s="10"/>
      <c r="N105" s="7" t="s">
        <v>18</v>
      </c>
      <c r="O105" s="10"/>
    </row>
    <row r="106">
      <c r="A106" s="6">
        <v>45705.0</v>
      </c>
      <c r="B106" s="10"/>
      <c r="C106" s="7">
        <v>208122.0</v>
      </c>
      <c r="D106" s="7" t="s">
        <v>95</v>
      </c>
      <c r="E106" s="6">
        <v>45352.0</v>
      </c>
      <c r="F106" s="52">
        <f t="shared" si="1"/>
        <v>11</v>
      </c>
      <c r="G106" s="6">
        <v>45378.0</v>
      </c>
      <c r="H106" s="52">
        <f t="shared" si="2"/>
        <v>10</v>
      </c>
      <c r="I106" s="7" t="s">
        <v>41</v>
      </c>
      <c r="J106" s="10"/>
      <c r="K106" s="56"/>
      <c r="L106" s="10"/>
      <c r="M106" s="10"/>
      <c r="N106" s="7" t="s">
        <v>18</v>
      </c>
      <c r="O106" s="10"/>
    </row>
    <row r="107">
      <c r="A107" s="6">
        <v>45705.0</v>
      </c>
      <c r="B107" s="10"/>
      <c r="C107" s="7">
        <v>233230.0</v>
      </c>
      <c r="D107" s="7" t="s">
        <v>95</v>
      </c>
      <c r="E107" s="6">
        <v>45444.0</v>
      </c>
      <c r="F107" s="52">
        <f t="shared" si="1"/>
        <v>8</v>
      </c>
      <c r="G107" s="6">
        <v>45543.0</v>
      </c>
      <c r="H107" s="52">
        <f t="shared" si="2"/>
        <v>5</v>
      </c>
      <c r="I107" s="7" t="s">
        <v>57</v>
      </c>
      <c r="J107" s="7" t="s">
        <v>90</v>
      </c>
      <c r="K107" s="56"/>
      <c r="L107" s="10"/>
      <c r="M107" s="10"/>
      <c r="N107" s="7" t="s">
        <v>18</v>
      </c>
      <c r="O107" s="10"/>
    </row>
    <row r="108">
      <c r="A108" s="6">
        <v>45705.0</v>
      </c>
      <c r="B108" s="10"/>
      <c r="C108" s="7">
        <v>224556.0</v>
      </c>
      <c r="D108" s="7" t="s">
        <v>95</v>
      </c>
      <c r="E108" s="6">
        <v>45474.0</v>
      </c>
      <c r="F108" s="52">
        <f t="shared" si="1"/>
        <v>7</v>
      </c>
      <c r="G108" s="6">
        <v>45516.0</v>
      </c>
      <c r="H108" s="52">
        <f t="shared" si="2"/>
        <v>6</v>
      </c>
      <c r="I108" s="7" t="s">
        <v>48</v>
      </c>
      <c r="J108" s="10"/>
      <c r="K108" s="56"/>
      <c r="L108" s="10"/>
      <c r="M108" s="10"/>
      <c r="N108" s="7" t="s">
        <v>18</v>
      </c>
      <c r="O108" s="10"/>
    </row>
    <row r="109">
      <c r="A109" s="6">
        <v>45705.0</v>
      </c>
      <c r="B109" s="10"/>
      <c r="C109" s="7">
        <v>186710.0</v>
      </c>
      <c r="D109" s="7" t="s">
        <v>96</v>
      </c>
      <c r="E109" s="6">
        <v>45170.0</v>
      </c>
      <c r="F109" s="52">
        <f t="shared" si="1"/>
        <v>17</v>
      </c>
      <c r="G109" s="6">
        <v>45189.0</v>
      </c>
      <c r="H109" s="52">
        <f t="shared" si="2"/>
        <v>16</v>
      </c>
      <c r="I109" s="7" t="s">
        <v>60</v>
      </c>
      <c r="J109" s="10"/>
      <c r="K109" s="56"/>
      <c r="L109" s="10"/>
      <c r="M109" s="10"/>
      <c r="N109" s="7" t="s">
        <v>18</v>
      </c>
      <c r="O109" s="10"/>
    </row>
    <row r="110">
      <c r="A110" s="6">
        <v>45705.0</v>
      </c>
      <c r="B110" s="10"/>
      <c r="C110" s="7">
        <v>216236.0</v>
      </c>
      <c r="D110" s="7" t="s">
        <v>96</v>
      </c>
      <c r="E110" s="6">
        <v>45413.0</v>
      </c>
      <c r="F110" s="52">
        <f t="shared" si="1"/>
        <v>9</v>
      </c>
      <c r="G110" s="6">
        <v>45440.0</v>
      </c>
      <c r="H110" s="52">
        <f t="shared" si="2"/>
        <v>8</v>
      </c>
      <c r="I110" s="7" t="s">
        <v>69</v>
      </c>
      <c r="J110" s="7">
        <v>313.0</v>
      </c>
      <c r="K110" s="56"/>
      <c r="L110" s="10"/>
      <c r="M110" s="6">
        <v>45603.0</v>
      </c>
      <c r="N110" s="7" t="s">
        <v>18</v>
      </c>
      <c r="O110" s="10"/>
    </row>
    <row r="111">
      <c r="A111" s="6">
        <v>45705.0</v>
      </c>
      <c r="B111" s="6">
        <v>45706.0</v>
      </c>
      <c r="C111" s="7">
        <v>228180.0</v>
      </c>
      <c r="D111" s="7" t="s">
        <v>96</v>
      </c>
      <c r="E111" s="6">
        <v>45413.0</v>
      </c>
      <c r="F111" s="52">
        <f t="shared" si="1"/>
        <v>9</v>
      </c>
      <c r="G111" s="6">
        <v>45552.0</v>
      </c>
      <c r="H111" s="52">
        <f t="shared" si="2"/>
        <v>5</v>
      </c>
      <c r="I111" s="7" t="s">
        <v>57</v>
      </c>
      <c r="J111" s="7" t="s">
        <v>90</v>
      </c>
      <c r="K111" s="53">
        <v>4000.0</v>
      </c>
      <c r="L111" s="7" t="s">
        <v>46</v>
      </c>
      <c r="M111" s="6">
        <v>45706.0</v>
      </c>
      <c r="N111" s="7" t="s">
        <v>16</v>
      </c>
      <c r="O111" s="7" t="s">
        <v>51</v>
      </c>
    </row>
    <row r="112">
      <c r="A112" s="6">
        <v>45705.0</v>
      </c>
      <c r="B112" s="10"/>
      <c r="C112" s="7">
        <v>219733.0</v>
      </c>
      <c r="D112" s="7" t="s">
        <v>96</v>
      </c>
      <c r="E112" s="6">
        <v>45383.0</v>
      </c>
      <c r="F112" s="52">
        <f t="shared" si="1"/>
        <v>10</v>
      </c>
      <c r="G112" s="6">
        <v>45471.0</v>
      </c>
      <c r="H112" s="52">
        <f t="shared" si="2"/>
        <v>7</v>
      </c>
      <c r="I112" s="7" t="s">
        <v>44</v>
      </c>
      <c r="J112" s="10"/>
      <c r="K112" s="56"/>
      <c r="L112" s="10"/>
      <c r="M112" s="10"/>
      <c r="N112" s="7" t="s">
        <v>18</v>
      </c>
      <c r="O112" s="10"/>
    </row>
    <row r="113">
      <c r="A113" s="6">
        <v>45705.0</v>
      </c>
      <c r="B113" s="10"/>
      <c r="C113" s="7">
        <v>232041.0</v>
      </c>
      <c r="D113" s="7" t="s">
        <v>96</v>
      </c>
      <c r="E113" s="6">
        <v>45536.0</v>
      </c>
      <c r="F113" s="52">
        <f t="shared" si="1"/>
        <v>5</v>
      </c>
      <c r="G113" s="9">
        <v>45588.0</v>
      </c>
      <c r="H113" s="52">
        <f t="shared" si="2"/>
        <v>3</v>
      </c>
      <c r="I113" s="7" t="s">
        <v>69</v>
      </c>
      <c r="J113" s="7" t="s">
        <v>7</v>
      </c>
      <c r="K113" s="56"/>
      <c r="L113" s="10"/>
      <c r="M113" s="10"/>
      <c r="N113" s="7" t="s">
        <v>18</v>
      </c>
      <c r="O113" s="10"/>
    </row>
    <row r="114">
      <c r="A114" s="6">
        <v>45705.0</v>
      </c>
      <c r="B114" s="10"/>
      <c r="C114" s="7">
        <v>241528.0</v>
      </c>
      <c r="D114" s="7" t="s">
        <v>96</v>
      </c>
      <c r="E114" s="6">
        <v>45474.0</v>
      </c>
      <c r="F114" s="52">
        <f t="shared" si="1"/>
        <v>7</v>
      </c>
      <c r="G114" s="6">
        <v>45691.0</v>
      </c>
      <c r="H114" s="52">
        <f t="shared" si="2"/>
        <v>0</v>
      </c>
      <c r="I114" s="7" t="s">
        <v>69</v>
      </c>
      <c r="J114" s="7">
        <v>309.0</v>
      </c>
      <c r="K114" s="56"/>
      <c r="L114" s="10"/>
      <c r="M114" s="10"/>
      <c r="N114" s="7" t="s">
        <v>18</v>
      </c>
      <c r="O114" s="10"/>
    </row>
    <row r="115">
      <c r="A115" s="6">
        <v>45705.0</v>
      </c>
      <c r="B115" s="10"/>
      <c r="C115" s="7">
        <v>201345.0</v>
      </c>
      <c r="D115" s="7" t="s">
        <v>98</v>
      </c>
      <c r="E115" s="6">
        <v>45200.0</v>
      </c>
      <c r="F115" s="52">
        <f t="shared" si="1"/>
        <v>16</v>
      </c>
      <c r="G115" s="6">
        <v>45312.0</v>
      </c>
      <c r="H115" s="52">
        <f t="shared" si="2"/>
        <v>12</v>
      </c>
      <c r="I115" s="7" t="s">
        <v>57</v>
      </c>
      <c r="J115" s="7" t="s">
        <v>63</v>
      </c>
      <c r="K115" s="56"/>
      <c r="L115" s="10"/>
      <c r="M115" s="10"/>
      <c r="N115" s="7" t="s">
        <v>18</v>
      </c>
      <c r="O115" s="10"/>
    </row>
    <row r="116">
      <c r="A116" s="6">
        <v>45705.0</v>
      </c>
      <c r="B116" s="10"/>
      <c r="C116" s="7">
        <v>224378.0</v>
      </c>
      <c r="D116" s="7" t="s">
        <v>98</v>
      </c>
      <c r="E116" s="6">
        <v>45413.0</v>
      </c>
      <c r="F116" s="52">
        <f t="shared" si="1"/>
        <v>9</v>
      </c>
      <c r="G116" s="6">
        <v>45513.0</v>
      </c>
      <c r="H116" s="52">
        <f t="shared" si="2"/>
        <v>6</v>
      </c>
      <c r="I116" s="7" t="s">
        <v>44</v>
      </c>
      <c r="J116" s="10"/>
      <c r="K116" s="56"/>
      <c r="L116" s="10"/>
      <c r="M116" s="10"/>
      <c r="N116" s="7" t="s">
        <v>18</v>
      </c>
      <c r="O116" s="10"/>
    </row>
    <row r="117">
      <c r="A117" s="6">
        <v>45705.0</v>
      </c>
      <c r="B117" s="10"/>
      <c r="C117" s="7">
        <v>208188.0</v>
      </c>
      <c r="D117" s="7" t="s">
        <v>100</v>
      </c>
      <c r="E117" s="6">
        <v>45323.0</v>
      </c>
      <c r="F117" s="52">
        <f t="shared" si="1"/>
        <v>12</v>
      </c>
      <c r="G117" s="6">
        <v>45385.0</v>
      </c>
      <c r="H117" s="52">
        <f t="shared" si="2"/>
        <v>10</v>
      </c>
      <c r="I117" s="7" t="s">
        <v>60</v>
      </c>
      <c r="J117" s="10"/>
      <c r="K117" s="56"/>
      <c r="L117" s="10"/>
      <c r="M117" s="10"/>
      <c r="N117" s="7" t="s">
        <v>18</v>
      </c>
      <c r="O117" s="10"/>
    </row>
    <row r="118">
      <c r="A118" s="6">
        <v>45705.0</v>
      </c>
      <c r="B118" s="6">
        <v>45706.0</v>
      </c>
      <c r="C118" s="7">
        <v>223443.0</v>
      </c>
      <c r="D118" s="7" t="s">
        <v>100</v>
      </c>
      <c r="E118" s="6">
        <v>45474.0</v>
      </c>
      <c r="F118" s="52">
        <f t="shared" si="1"/>
        <v>7</v>
      </c>
      <c r="G118" s="6">
        <v>45510.0</v>
      </c>
      <c r="H118" s="52">
        <f t="shared" si="2"/>
        <v>6</v>
      </c>
      <c r="I118" s="7" t="s">
        <v>69</v>
      </c>
      <c r="J118" s="7">
        <v>308.0</v>
      </c>
      <c r="K118" s="53">
        <v>19000.0</v>
      </c>
      <c r="L118" s="10"/>
      <c r="M118" s="6">
        <v>45706.0</v>
      </c>
      <c r="N118" s="7" t="s">
        <v>16</v>
      </c>
      <c r="O118" s="7" t="s">
        <v>51</v>
      </c>
    </row>
    <row r="119">
      <c r="A119" s="6">
        <v>45705.0</v>
      </c>
      <c r="B119" s="10"/>
      <c r="C119" s="7">
        <v>229020.0</v>
      </c>
      <c r="D119" s="7" t="s">
        <v>100</v>
      </c>
      <c r="E119" s="6">
        <v>45444.0</v>
      </c>
      <c r="F119" s="52">
        <f t="shared" si="1"/>
        <v>8</v>
      </c>
      <c r="G119" s="6">
        <v>45568.0</v>
      </c>
      <c r="H119" s="52">
        <f t="shared" si="2"/>
        <v>4</v>
      </c>
      <c r="I119" s="7" t="s">
        <v>56</v>
      </c>
      <c r="J119" s="10"/>
      <c r="K119" s="56"/>
      <c r="L119" s="10"/>
      <c r="M119" s="10"/>
      <c r="N119" s="7" t="s">
        <v>18</v>
      </c>
      <c r="O119" s="10"/>
    </row>
    <row r="120">
      <c r="A120" s="6">
        <v>45705.0</v>
      </c>
      <c r="B120" s="10"/>
      <c r="C120" s="7">
        <v>199081.0</v>
      </c>
      <c r="D120" s="7" t="s">
        <v>101</v>
      </c>
      <c r="E120" s="6">
        <v>44927.0</v>
      </c>
      <c r="F120" s="52">
        <f t="shared" si="1"/>
        <v>25</v>
      </c>
      <c r="G120" s="6">
        <v>45308.0</v>
      </c>
      <c r="H120" s="52">
        <f t="shared" si="2"/>
        <v>13</v>
      </c>
      <c r="I120" s="7" t="s">
        <v>48</v>
      </c>
      <c r="J120" s="10"/>
      <c r="K120" s="56"/>
      <c r="L120" s="10"/>
      <c r="M120" s="10"/>
      <c r="N120" s="7" t="s">
        <v>18</v>
      </c>
      <c r="O120" s="10"/>
    </row>
    <row r="121">
      <c r="A121" s="6">
        <v>45705.0</v>
      </c>
      <c r="B121" s="10"/>
      <c r="C121" s="7">
        <v>184071.0</v>
      </c>
      <c r="D121" s="7" t="s">
        <v>102</v>
      </c>
      <c r="E121" s="6">
        <v>45139.0</v>
      </c>
      <c r="F121" s="52">
        <f t="shared" si="1"/>
        <v>18</v>
      </c>
      <c r="G121" s="6">
        <v>45167.0</v>
      </c>
      <c r="H121" s="52">
        <f t="shared" si="2"/>
        <v>17</v>
      </c>
      <c r="I121" s="7" t="s">
        <v>48</v>
      </c>
      <c r="J121" s="10"/>
      <c r="K121" s="56"/>
      <c r="L121" s="10"/>
      <c r="M121" s="10"/>
      <c r="N121" s="7" t="s">
        <v>18</v>
      </c>
      <c r="O121" s="10"/>
    </row>
    <row r="122">
      <c r="A122" s="6">
        <v>45701.0</v>
      </c>
      <c r="B122" s="10"/>
      <c r="C122" s="7">
        <v>184013.0</v>
      </c>
      <c r="D122" s="7" t="s">
        <v>104</v>
      </c>
      <c r="E122" s="6">
        <v>45139.0</v>
      </c>
      <c r="F122" s="52">
        <f t="shared" si="1"/>
        <v>18</v>
      </c>
      <c r="G122" s="6">
        <v>45168.0</v>
      </c>
      <c r="H122" s="52">
        <f t="shared" si="2"/>
        <v>17</v>
      </c>
      <c r="I122" s="7" t="s">
        <v>41</v>
      </c>
      <c r="J122" s="10"/>
      <c r="K122" s="53" t="s">
        <v>143</v>
      </c>
      <c r="L122" s="10"/>
      <c r="M122" s="10"/>
      <c r="N122" s="7" t="s">
        <v>19</v>
      </c>
      <c r="O122" s="10"/>
    </row>
    <row r="123">
      <c r="A123" s="6">
        <v>45705.0</v>
      </c>
      <c r="B123" s="10"/>
      <c r="C123" s="7">
        <v>205403.0</v>
      </c>
      <c r="D123" s="7" t="s">
        <v>104</v>
      </c>
      <c r="E123" s="6">
        <v>45261.0</v>
      </c>
      <c r="F123" s="52">
        <f t="shared" si="1"/>
        <v>14</v>
      </c>
      <c r="G123" s="6">
        <v>45359.0</v>
      </c>
      <c r="H123" s="52">
        <f t="shared" si="2"/>
        <v>11</v>
      </c>
      <c r="I123" s="7" t="s">
        <v>41</v>
      </c>
      <c r="J123" s="10"/>
      <c r="K123" s="56"/>
      <c r="L123" s="10"/>
      <c r="M123" s="10"/>
      <c r="N123" s="7" t="s">
        <v>18</v>
      </c>
      <c r="O123" s="10"/>
    </row>
    <row r="124">
      <c r="A124" s="6">
        <v>45705.0</v>
      </c>
      <c r="B124" s="10"/>
      <c r="C124" s="7">
        <v>218920.0</v>
      </c>
      <c r="D124" s="7" t="s">
        <v>105</v>
      </c>
      <c r="E124" s="6">
        <v>45444.0</v>
      </c>
      <c r="F124" s="52">
        <f t="shared" si="1"/>
        <v>8</v>
      </c>
      <c r="G124" s="6">
        <v>45464.0</v>
      </c>
      <c r="H124" s="52">
        <f t="shared" si="2"/>
        <v>7</v>
      </c>
      <c r="I124" s="7" t="s">
        <v>44</v>
      </c>
      <c r="J124" s="10"/>
      <c r="K124" s="56"/>
      <c r="L124" s="10"/>
      <c r="M124" s="10"/>
      <c r="N124" s="7" t="s">
        <v>18</v>
      </c>
      <c r="O124" s="10"/>
    </row>
    <row r="125">
      <c r="A125" s="6">
        <v>45705.0</v>
      </c>
      <c r="B125" s="6">
        <v>45706.0</v>
      </c>
      <c r="C125" s="7">
        <v>227066.0</v>
      </c>
      <c r="D125" s="7" t="s">
        <v>106</v>
      </c>
      <c r="E125" s="6">
        <v>45413.0</v>
      </c>
      <c r="F125" s="52">
        <f t="shared" si="1"/>
        <v>9</v>
      </c>
      <c r="G125" s="6">
        <v>45540.0</v>
      </c>
      <c r="H125" s="52">
        <f t="shared" si="2"/>
        <v>5</v>
      </c>
      <c r="I125" s="7" t="s">
        <v>69</v>
      </c>
      <c r="J125" s="7" t="s">
        <v>90</v>
      </c>
      <c r="K125" s="53" t="s">
        <v>242</v>
      </c>
      <c r="L125" s="10"/>
      <c r="M125" s="6">
        <v>45706.0</v>
      </c>
      <c r="N125" s="7" t="s">
        <v>16</v>
      </c>
      <c r="O125" s="7" t="s">
        <v>51</v>
      </c>
    </row>
    <row r="126">
      <c r="A126" s="6">
        <v>45705.0</v>
      </c>
      <c r="B126" s="10"/>
      <c r="C126" s="7">
        <v>228409.0</v>
      </c>
      <c r="D126" s="7" t="s">
        <v>106</v>
      </c>
      <c r="E126" s="6">
        <v>45536.0</v>
      </c>
      <c r="F126" s="52">
        <f t="shared" si="1"/>
        <v>5</v>
      </c>
      <c r="G126" s="6">
        <v>45553.0</v>
      </c>
      <c r="H126" s="52">
        <f t="shared" si="2"/>
        <v>5</v>
      </c>
      <c r="I126" s="7" t="s">
        <v>44</v>
      </c>
      <c r="J126" s="10"/>
      <c r="K126" s="56"/>
      <c r="L126" s="10"/>
      <c r="M126" s="10"/>
      <c r="N126" s="7" t="s">
        <v>18</v>
      </c>
      <c r="O126" s="10"/>
    </row>
    <row r="127">
      <c r="A127" s="6">
        <v>45705.0</v>
      </c>
      <c r="B127" s="10"/>
      <c r="C127" s="7">
        <v>124265.0</v>
      </c>
      <c r="D127" s="7" t="s">
        <v>107</v>
      </c>
      <c r="E127" s="6">
        <v>44562.0</v>
      </c>
      <c r="F127" s="52">
        <f t="shared" si="1"/>
        <v>37</v>
      </c>
      <c r="G127" s="6">
        <v>44664.0</v>
      </c>
      <c r="H127" s="52">
        <f t="shared" si="2"/>
        <v>34</v>
      </c>
      <c r="I127" s="7" t="s">
        <v>117</v>
      </c>
      <c r="J127" s="10"/>
      <c r="K127" s="56"/>
      <c r="L127" s="10"/>
      <c r="M127" s="10"/>
      <c r="N127" s="7" t="s">
        <v>18</v>
      </c>
      <c r="O127" s="10"/>
    </row>
    <row r="128">
      <c r="A128" s="6">
        <v>45705.0</v>
      </c>
      <c r="B128" s="10"/>
      <c r="C128" s="7">
        <v>203627.0</v>
      </c>
      <c r="D128" s="7" t="s">
        <v>107</v>
      </c>
      <c r="E128" s="6">
        <v>45261.0</v>
      </c>
      <c r="F128" s="52">
        <f t="shared" si="1"/>
        <v>14</v>
      </c>
      <c r="G128" s="6">
        <v>45365.0</v>
      </c>
      <c r="H128" s="52">
        <f t="shared" si="2"/>
        <v>11</v>
      </c>
      <c r="I128" s="7" t="s">
        <v>57</v>
      </c>
      <c r="J128" s="7" t="s">
        <v>7</v>
      </c>
      <c r="K128" s="56"/>
      <c r="L128" s="10"/>
      <c r="M128" s="10"/>
      <c r="N128" s="7" t="s">
        <v>18</v>
      </c>
      <c r="O128" s="10"/>
    </row>
    <row r="129">
      <c r="A129" s="6">
        <v>45702.0</v>
      </c>
      <c r="B129" s="10"/>
      <c r="C129" s="7">
        <v>210834.0</v>
      </c>
      <c r="D129" s="7" t="s">
        <v>107</v>
      </c>
      <c r="E129" s="6">
        <v>45323.0</v>
      </c>
      <c r="F129" s="52">
        <f t="shared" si="1"/>
        <v>12</v>
      </c>
      <c r="G129" s="6">
        <v>45432.0</v>
      </c>
      <c r="H129" s="52">
        <f t="shared" si="2"/>
        <v>8</v>
      </c>
      <c r="I129" s="7" t="s">
        <v>243</v>
      </c>
      <c r="J129" s="10"/>
      <c r="K129" s="53" t="s">
        <v>143</v>
      </c>
      <c r="L129" s="10"/>
      <c r="M129" s="10"/>
      <c r="N129" s="7" t="s">
        <v>19</v>
      </c>
      <c r="O129" s="10"/>
    </row>
    <row r="130">
      <c r="A130" s="6">
        <v>45705.0</v>
      </c>
      <c r="B130" s="10"/>
      <c r="C130" s="7">
        <v>214347.0</v>
      </c>
      <c r="D130" s="7" t="s">
        <v>107</v>
      </c>
      <c r="E130" s="6">
        <v>45292.0</v>
      </c>
      <c r="F130" s="52">
        <f t="shared" si="1"/>
        <v>13</v>
      </c>
      <c r="G130" s="6">
        <v>45427.0</v>
      </c>
      <c r="H130" s="52">
        <f t="shared" si="2"/>
        <v>9</v>
      </c>
      <c r="I130" s="7" t="s">
        <v>44</v>
      </c>
      <c r="J130" s="10"/>
      <c r="K130" s="56"/>
      <c r="L130" s="10"/>
      <c r="M130" s="10"/>
      <c r="N130" s="7" t="s">
        <v>18</v>
      </c>
      <c r="O130" s="10"/>
    </row>
    <row r="131">
      <c r="A131" s="6">
        <v>45705.0</v>
      </c>
      <c r="B131" s="10"/>
      <c r="C131" s="7">
        <v>227108.0</v>
      </c>
      <c r="D131" s="7" t="s">
        <v>107</v>
      </c>
      <c r="E131" s="6">
        <v>45536.0</v>
      </c>
      <c r="F131" s="52">
        <f t="shared" si="1"/>
        <v>5</v>
      </c>
      <c r="G131" s="6">
        <v>45545.0</v>
      </c>
      <c r="H131" s="52">
        <f t="shared" si="2"/>
        <v>5</v>
      </c>
      <c r="I131" s="7" t="s">
        <v>57</v>
      </c>
      <c r="J131" s="7">
        <v>307.0</v>
      </c>
      <c r="K131" s="56"/>
      <c r="L131" s="10"/>
      <c r="M131" s="10"/>
      <c r="N131" s="7" t="s">
        <v>18</v>
      </c>
      <c r="O131" s="10"/>
    </row>
    <row r="132">
      <c r="A132" s="6">
        <v>45693.0</v>
      </c>
      <c r="B132" s="10"/>
      <c r="C132" s="7">
        <v>225468.0</v>
      </c>
      <c r="D132" s="7" t="s">
        <v>107</v>
      </c>
      <c r="E132" s="6">
        <v>45444.0</v>
      </c>
      <c r="F132" s="52">
        <f t="shared" si="1"/>
        <v>8</v>
      </c>
      <c r="G132" s="6">
        <v>45527.0</v>
      </c>
      <c r="H132" s="52">
        <f t="shared" si="2"/>
        <v>5</v>
      </c>
      <c r="I132" s="7" t="s">
        <v>60</v>
      </c>
      <c r="J132" s="10"/>
      <c r="K132" s="53" t="s">
        <v>143</v>
      </c>
      <c r="L132" s="10"/>
      <c r="M132" s="10"/>
      <c r="N132" s="7" t="s">
        <v>19</v>
      </c>
      <c r="O132" s="10"/>
    </row>
    <row r="133">
      <c r="A133" s="6">
        <v>45705.0</v>
      </c>
      <c r="B133" s="10"/>
      <c r="C133" s="7">
        <v>173460.0</v>
      </c>
      <c r="D133" s="7" t="s">
        <v>107</v>
      </c>
      <c r="E133" s="6">
        <v>45047.0</v>
      </c>
      <c r="F133" s="52">
        <f t="shared" si="1"/>
        <v>21</v>
      </c>
      <c r="G133" s="6">
        <v>45082.0</v>
      </c>
      <c r="H133" s="52">
        <f t="shared" si="2"/>
        <v>20</v>
      </c>
      <c r="I133" s="7" t="s">
        <v>56</v>
      </c>
      <c r="J133" s="10"/>
      <c r="K133" s="56"/>
      <c r="L133" s="10"/>
      <c r="M133" s="10"/>
      <c r="N133" s="7" t="s">
        <v>18</v>
      </c>
      <c r="O133" s="10"/>
    </row>
    <row r="134">
      <c r="A134" s="6">
        <v>45705.0</v>
      </c>
      <c r="B134" s="10"/>
      <c r="C134" s="7">
        <v>115681.0</v>
      </c>
      <c r="D134" s="7" t="s">
        <v>109</v>
      </c>
      <c r="E134" s="6">
        <v>44835.0</v>
      </c>
      <c r="F134" s="52">
        <f t="shared" si="1"/>
        <v>28</v>
      </c>
      <c r="G134" s="6">
        <v>44604.0</v>
      </c>
      <c r="H134" s="52">
        <f t="shared" si="2"/>
        <v>36</v>
      </c>
      <c r="I134" s="7" t="s">
        <v>41</v>
      </c>
      <c r="J134" s="10"/>
      <c r="K134" s="56"/>
      <c r="L134" s="10"/>
      <c r="M134" s="10"/>
      <c r="N134" s="7" t="s">
        <v>18</v>
      </c>
      <c r="O134" s="10"/>
    </row>
    <row r="135">
      <c r="A135" s="6">
        <v>45705.0</v>
      </c>
      <c r="B135" s="10"/>
      <c r="C135" s="7">
        <v>203978.0</v>
      </c>
      <c r="D135" s="7" t="s">
        <v>109</v>
      </c>
      <c r="E135" s="6">
        <v>45261.0</v>
      </c>
      <c r="F135" s="52">
        <f t="shared" si="1"/>
        <v>14</v>
      </c>
      <c r="G135" s="6">
        <v>45348.0</v>
      </c>
      <c r="H135" s="52">
        <f t="shared" si="2"/>
        <v>11</v>
      </c>
      <c r="I135" s="7" t="s">
        <v>48</v>
      </c>
      <c r="J135" s="10"/>
      <c r="K135" s="56"/>
      <c r="L135" s="10"/>
      <c r="M135" s="10"/>
      <c r="N135" s="7" t="s">
        <v>18</v>
      </c>
      <c r="O135" s="10"/>
    </row>
    <row r="136">
      <c r="A136" s="6">
        <v>45705.0</v>
      </c>
      <c r="B136" s="10"/>
      <c r="C136" s="7">
        <v>209806.0</v>
      </c>
      <c r="D136" s="7" t="s">
        <v>109</v>
      </c>
      <c r="E136" s="6">
        <v>45352.0</v>
      </c>
      <c r="F136" s="52">
        <f t="shared" si="1"/>
        <v>11</v>
      </c>
      <c r="G136" s="6">
        <v>45398.0</v>
      </c>
      <c r="H136" s="52">
        <f t="shared" si="2"/>
        <v>10</v>
      </c>
      <c r="I136" s="7" t="s">
        <v>56</v>
      </c>
      <c r="J136" s="10"/>
      <c r="K136" s="56"/>
      <c r="L136" s="10"/>
      <c r="M136" s="10"/>
      <c r="N136" s="7" t="s">
        <v>18</v>
      </c>
      <c r="O136" s="10"/>
    </row>
    <row r="137">
      <c r="A137" s="6">
        <v>45705.0</v>
      </c>
      <c r="B137" s="10"/>
      <c r="C137" s="7">
        <v>116077.0</v>
      </c>
      <c r="D137" s="7" t="s">
        <v>110</v>
      </c>
      <c r="E137" s="6">
        <v>44562.0</v>
      </c>
      <c r="F137" s="52">
        <f t="shared" si="1"/>
        <v>37</v>
      </c>
      <c r="G137" s="6">
        <v>44590.0</v>
      </c>
      <c r="H137" s="52">
        <f t="shared" si="2"/>
        <v>36</v>
      </c>
      <c r="I137" s="7" t="s">
        <v>72</v>
      </c>
      <c r="J137" s="10"/>
      <c r="K137" s="56"/>
      <c r="L137" s="10"/>
      <c r="M137" s="10"/>
      <c r="N137" s="7" t="s">
        <v>18</v>
      </c>
      <c r="O137" s="10"/>
    </row>
    <row r="138">
      <c r="A138" s="6">
        <v>45705.0</v>
      </c>
      <c r="B138" s="6">
        <v>45706.0</v>
      </c>
      <c r="C138" s="7">
        <v>212751.0</v>
      </c>
      <c r="D138" s="7" t="s">
        <v>110</v>
      </c>
      <c r="E138" s="6">
        <v>45017.0</v>
      </c>
      <c r="F138" s="52">
        <f t="shared" si="1"/>
        <v>22</v>
      </c>
      <c r="G138" s="6">
        <v>45414.0</v>
      </c>
      <c r="H138" s="52">
        <f t="shared" si="2"/>
        <v>9</v>
      </c>
      <c r="I138" s="7" t="s">
        <v>69</v>
      </c>
      <c r="J138" s="7" t="s">
        <v>90</v>
      </c>
      <c r="K138" s="53">
        <v>5000.0</v>
      </c>
      <c r="L138" s="10"/>
      <c r="M138" s="6">
        <v>45706.0</v>
      </c>
      <c r="N138" s="7" t="s">
        <v>21</v>
      </c>
      <c r="O138" s="7"/>
    </row>
    <row r="139">
      <c r="A139" s="6">
        <v>45705.0</v>
      </c>
      <c r="B139" s="10"/>
      <c r="C139" s="7">
        <v>191905.0</v>
      </c>
      <c r="D139" s="7" t="s">
        <v>110</v>
      </c>
      <c r="E139" s="6">
        <v>45170.0</v>
      </c>
      <c r="F139" s="52">
        <f t="shared" si="1"/>
        <v>17</v>
      </c>
      <c r="G139" s="6">
        <v>45113.0</v>
      </c>
      <c r="H139" s="52">
        <f t="shared" si="2"/>
        <v>19</v>
      </c>
      <c r="I139" s="7" t="s">
        <v>69</v>
      </c>
      <c r="J139" s="10"/>
      <c r="K139" s="56"/>
      <c r="L139" s="10"/>
      <c r="M139" s="10"/>
      <c r="N139" s="7" t="s">
        <v>23</v>
      </c>
      <c r="O139" s="10"/>
    </row>
    <row r="140">
      <c r="A140" s="6">
        <v>45694.0</v>
      </c>
      <c r="B140" s="10"/>
      <c r="C140" s="7">
        <v>204327.0</v>
      </c>
      <c r="D140" s="7" t="s">
        <v>110</v>
      </c>
      <c r="E140" s="6">
        <v>45139.0</v>
      </c>
      <c r="F140" s="52">
        <f t="shared" si="1"/>
        <v>18</v>
      </c>
      <c r="G140" s="6">
        <v>45182.0</v>
      </c>
      <c r="H140" s="52">
        <f t="shared" si="2"/>
        <v>17</v>
      </c>
      <c r="I140" s="7" t="s">
        <v>69</v>
      </c>
      <c r="J140" s="7">
        <v>307.0</v>
      </c>
      <c r="K140" s="53">
        <v>6000.0</v>
      </c>
      <c r="L140" s="10"/>
      <c r="M140" s="6">
        <v>45699.0</v>
      </c>
      <c r="N140" s="7" t="s">
        <v>19</v>
      </c>
      <c r="O140" s="10"/>
    </row>
    <row r="141">
      <c r="A141" s="6">
        <v>45705.0</v>
      </c>
      <c r="B141" s="10"/>
      <c r="C141" s="7">
        <v>205111.0</v>
      </c>
      <c r="D141" s="7" t="s">
        <v>110</v>
      </c>
      <c r="E141" s="6">
        <v>45292.0</v>
      </c>
      <c r="F141" s="52">
        <f t="shared" si="1"/>
        <v>13</v>
      </c>
      <c r="G141" s="6">
        <v>45349.0</v>
      </c>
      <c r="H141" s="52">
        <f t="shared" si="2"/>
        <v>11</v>
      </c>
      <c r="I141" s="7" t="s">
        <v>48</v>
      </c>
      <c r="J141" s="10"/>
      <c r="K141" s="56"/>
      <c r="L141" s="10"/>
      <c r="M141" s="10"/>
      <c r="N141" s="7" t="s">
        <v>18</v>
      </c>
      <c r="O141" s="10"/>
    </row>
    <row r="142">
      <c r="A142" s="6">
        <v>45705.0</v>
      </c>
      <c r="B142" s="10"/>
      <c r="C142" s="84">
        <v>214028.0</v>
      </c>
      <c r="D142" s="7" t="s">
        <v>110</v>
      </c>
      <c r="E142" s="6">
        <v>45323.0</v>
      </c>
      <c r="F142" s="52">
        <f t="shared" si="1"/>
        <v>12</v>
      </c>
      <c r="G142" s="6">
        <v>45436.0</v>
      </c>
      <c r="H142" s="52">
        <f t="shared" si="2"/>
        <v>8</v>
      </c>
      <c r="I142" s="7" t="s">
        <v>168</v>
      </c>
      <c r="J142" s="7" t="s">
        <v>244</v>
      </c>
      <c r="K142" s="53" t="s">
        <v>143</v>
      </c>
      <c r="L142" s="10"/>
      <c r="M142" s="7" t="s">
        <v>245</v>
      </c>
      <c r="N142" s="7" t="s">
        <v>20</v>
      </c>
      <c r="O142" s="10"/>
    </row>
    <row r="143">
      <c r="A143" s="6">
        <v>45705.0</v>
      </c>
      <c r="B143" s="10"/>
      <c r="C143" s="7">
        <v>217332.0</v>
      </c>
      <c r="D143" s="7" t="s">
        <v>110</v>
      </c>
      <c r="E143" s="6">
        <v>45413.0</v>
      </c>
      <c r="F143" s="52">
        <f t="shared" si="1"/>
        <v>9</v>
      </c>
      <c r="G143" s="6">
        <v>45454.0</v>
      </c>
      <c r="H143" s="52">
        <f t="shared" si="2"/>
        <v>8</v>
      </c>
      <c r="I143" s="7" t="s">
        <v>57</v>
      </c>
      <c r="J143" s="10"/>
      <c r="K143" s="56"/>
      <c r="L143" s="10"/>
      <c r="M143" s="10"/>
      <c r="N143" s="7" t="s">
        <v>18</v>
      </c>
      <c r="O143" s="10"/>
    </row>
    <row r="144">
      <c r="A144" s="6">
        <v>45705.0</v>
      </c>
      <c r="B144" s="10"/>
      <c r="C144" s="7">
        <v>219759.0</v>
      </c>
      <c r="D144" s="7" t="s">
        <v>110</v>
      </c>
      <c r="E144" s="6">
        <v>45444.0</v>
      </c>
      <c r="F144" s="52">
        <f t="shared" si="1"/>
        <v>8</v>
      </c>
      <c r="G144" s="6">
        <v>45471.0</v>
      </c>
      <c r="H144" s="52">
        <f t="shared" si="2"/>
        <v>7</v>
      </c>
      <c r="I144" s="7" t="s">
        <v>57</v>
      </c>
      <c r="J144" s="7">
        <v>309.0</v>
      </c>
      <c r="K144" s="56"/>
      <c r="L144" s="10"/>
      <c r="M144" s="6">
        <v>45558.0</v>
      </c>
      <c r="N144" s="7" t="s">
        <v>18</v>
      </c>
      <c r="O144" s="10"/>
    </row>
    <row r="145">
      <c r="A145" s="6">
        <v>45705.0</v>
      </c>
      <c r="B145" s="10"/>
      <c r="C145" s="7">
        <v>212121.0</v>
      </c>
      <c r="D145" s="7" t="s">
        <v>110</v>
      </c>
      <c r="E145" s="6">
        <v>45383.0</v>
      </c>
      <c r="F145" s="52">
        <f t="shared" si="1"/>
        <v>10</v>
      </c>
      <c r="G145" s="6">
        <v>45421.0</v>
      </c>
      <c r="H145" s="52">
        <f t="shared" si="2"/>
        <v>9</v>
      </c>
      <c r="I145" s="7" t="s">
        <v>44</v>
      </c>
      <c r="J145" s="10"/>
      <c r="K145" s="56"/>
      <c r="L145" s="10"/>
      <c r="M145" s="10"/>
      <c r="N145" s="7" t="s">
        <v>18</v>
      </c>
      <c r="O145" s="10"/>
    </row>
    <row r="146">
      <c r="A146" s="6">
        <v>45705.0</v>
      </c>
      <c r="B146" s="10"/>
      <c r="C146" s="7">
        <v>234576.0</v>
      </c>
      <c r="D146" s="7" t="s">
        <v>110</v>
      </c>
      <c r="E146" s="6">
        <v>45536.0</v>
      </c>
      <c r="F146" s="52">
        <f t="shared" si="1"/>
        <v>5</v>
      </c>
      <c r="G146" s="9">
        <v>45614.0</v>
      </c>
      <c r="H146" s="52">
        <f t="shared" si="2"/>
        <v>3</v>
      </c>
      <c r="I146" s="7" t="s">
        <v>57</v>
      </c>
      <c r="J146" s="7" t="s">
        <v>7</v>
      </c>
      <c r="K146" s="56"/>
      <c r="L146" s="10"/>
      <c r="M146" s="10"/>
      <c r="N146" s="7" t="s">
        <v>18</v>
      </c>
      <c r="O146" s="10"/>
    </row>
    <row r="147">
      <c r="A147" s="6">
        <v>45705.0</v>
      </c>
      <c r="B147" s="10"/>
      <c r="C147" s="7">
        <v>228819.0</v>
      </c>
      <c r="D147" s="7" t="s">
        <v>110</v>
      </c>
      <c r="E147" s="6">
        <v>45536.0</v>
      </c>
      <c r="F147" s="52">
        <f t="shared" si="1"/>
        <v>5</v>
      </c>
      <c r="G147" s="6">
        <v>45562.0</v>
      </c>
      <c r="H147" s="52">
        <f t="shared" si="2"/>
        <v>4</v>
      </c>
      <c r="I147" s="7" t="s">
        <v>57</v>
      </c>
      <c r="J147" s="7">
        <v>308.0</v>
      </c>
      <c r="K147" s="56"/>
      <c r="L147" s="10"/>
      <c r="M147" s="10"/>
      <c r="N147" s="7" t="s">
        <v>18</v>
      </c>
      <c r="O147" s="10"/>
    </row>
    <row r="148">
      <c r="A148" s="6">
        <v>45705.0</v>
      </c>
      <c r="B148" s="6">
        <v>45706.0</v>
      </c>
      <c r="C148" s="7">
        <v>198447.0</v>
      </c>
      <c r="D148" s="7" t="s">
        <v>110</v>
      </c>
      <c r="E148" s="6">
        <v>45108.0</v>
      </c>
      <c r="F148" s="52">
        <f t="shared" si="1"/>
        <v>19</v>
      </c>
      <c r="G148" s="6">
        <v>45153.0</v>
      </c>
      <c r="H148" s="52">
        <f t="shared" si="2"/>
        <v>18</v>
      </c>
      <c r="I148" s="7" t="s">
        <v>69</v>
      </c>
      <c r="J148" s="7" t="s">
        <v>164</v>
      </c>
      <c r="K148" s="53">
        <v>4000.0</v>
      </c>
      <c r="L148" s="10"/>
      <c r="M148" s="6">
        <v>45706.0</v>
      </c>
      <c r="N148" s="7" t="s">
        <v>21</v>
      </c>
      <c r="O148" s="7"/>
    </row>
    <row r="149">
      <c r="A149" s="6">
        <v>45702.0</v>
      </c>
      <c r="B149" s="10"/>
      <c r="C149" s="7">
        <v>141875.0</v>
      </c>
      <c r="D149" s="7" t="s">
        <v>112</v>
      </c>
      <c r="E149" s="6">
        <v>44774.0</v>
      </c>
      <c r="F149" s="52">
        <f t="shared" si="1"/>
        <v>30</v>
      </c>
      <c r="G149" s="6">
        <v>44798.0</v>
      </c>
      <c r="H149" s="52">
        <f t="shared" si="2"/>
        <v>29</v>
      </c>
      <c r="I149" s="7" t="s">
        <v>72</v>
      </c>
      <c r="J149" s="7">
        <v>602.0</v>
      </c>
      <c r="K149" s="53">
        <v>41000.0</v>
      </c>
      <c r="L149" s="10"/>
      <c r="M149" s="10"/>
      <c r="N149" s="7" t="s">
        <v>19</v>
      </c>
      <c r="O149" s="7" t="s">
        <v>246</v>
      </c>
    </row>
    <row r="150">
      <c r="A150" s="6">
        <v>45705.0</v>
      </c>
      <c r="B150" s="10"/>
      <c r="C150" s="7">
        <v>198439.0</v>
      </c>
      <c r="D150" s="7" t="s">
        <v>112</v>
      </c>
      <c r="E150" s="6">
        <v>45261.0</v>
      </c>
      <c r="F150" s="52">
        <f t="shared" si="1"/>
        <v>14</v>
      </c>
      <c r="G150" s="6">
        <v>45303.0</v>
      </c>
      <c r="H150" s="52">
        <f t="shared" si="2"/>
        <v>13</v>
      </c>
      <c r="I150" s="7" t="s">
        <v>56</v>
      </c>
      <c r="J150" s="10"/>
      <c r="K150" s="56"/>
      <c r="L150" s="10"/>
      <c r="M150" s="10"/>
      <c r="N150" s="7" t="s">
        <v>18</v>
      </c>
      <c r="O150" s="10"/>
    </row>
    <row r="151">
      <c r="A151" s="6">
        <v>45705.0</v>
      </c>
      <c r="B151" s="10"/>
      <c r="C151" s="7">
        <v>197391.0</v>
      </c>
      <c r="D151" s="7" t="s">
        <v>112</v>
      </c>
      <c r="E151" s="6">
        <v>45231.0</v>
      </c>
      <c r="F151" s="52">
        <f t="shared" si="1"/>
        <v>15</v>
      </c>
      <c r="G151" s="6">
        <v>45297.0</v>
      </c>
      <c r="H151" s="52">
        <f t="shared" si="2"/>
        <v>13</v>
      </c>
      <c r="I151" s="7" t="s">
        <v>56</v>
      </c>
      <c r="J151" s="10"/>
      <c r="K151" s="56"/>
      <c r="L151" s="10"/>
      <c r="M151" s="10"/>
      <c r="N151" s="7" t="s">
        <v>18</v>
      </c>
      <c r="O151" s="10"/>
    </row>
    <row r="152">
      <c r="A152" s="6">
        <v>45705.0</v>
      </c>
      <c r="B152" s="10"/>
      <c r="C152" s="7">
        <v>174692.0</v>
      </c>
      <c r="D152" s="7" t="s">
        <v>112</v>
      </c>
      <c r="E152" s="6">
        <v>45078.0</v>
      </c>
      <c r="F152" s="52">
        <f t="shared" si="1"/>
        <v>20</v>
      </c>
      <c r="G152" s="6">
        <v>45092.0</v>
      </c>
      <c r="H152" s="52">
        <f t="shared" si="2"/>
        <v>20</v>
      </c>
      <c r="I152" s="7" t="s">
        <v>99</v>
      </c>
      <c r="J152" s="10"/>
      <c r="K152" s="56"/>
      <c r="L152" s="10"/>
      <c r="M152" s="10"/>
      <c r="N152" s="7" t="s">
        <v>18</v>
      </c>
      <c r="O152" s="10"/>
    </row>
    <row r="153">
      <c r="A153" s="6">
        <v>45705.0</v>
      </c>
      <c r="B153" s="10"/>
      <c r="C153" s="7">
        <v>237112.0</v>
      </c>
      <c r="D153" s="7" t="s">
        <v>112</v>
      </c>
      <c r="E153" s="6">
        <v>45474.0</v>
      </c>
      <c r="F153" s="52">
        <f t="shared" si="1"/>
        <v>7</v>
      </c>
      <c r="G153" s="9">
        <v>45639.0</v>
      </c>
      <c r="H153" s="52">
        <f t="shared" si="2"/>
        <v>2</v>
      </c>
      <c r="I153" s="7" t="s">
        <v>56</v>
      </c>
      <c r="J153" s="10"/>
      <c r="K153" s="56"/>
      <c r="L153" s="10"/>
      <c r="M153" s="10"/>
      <c r="N153" s="7" t="s">
        <v>18</v>
      </c>
      <c r="O153" s="10"/>
    </row>
    <row r="154">
      <c r="A154" s="6">
        <v>45705.0</v>
      </c>
      <c r="B154" s="10"/>
      <c r="C154" s="7">
        <v>105951.0</v>
      </c>
      <c r="D154" s="7" t="s">
        <v>114</v>
      </c>
      <c r="E154" s="6">
        <v>44501.0</v>
      </c>
      <c r="F154" s="52">
        <f t="shared" si="1"/>
        <v>39</v>
      </c>
      <c r="G154" s="6">
        <v>44509.0</v>
      </c>
      <c r="H154" s="52">
        <f t="shared" si="2"/>
        <v>39</v>
      </c>
      <c r="I154" s="7" t="s">
        <v>41</v>
      </c>
      <c r="J154" s="10"/>
      <c r="K154" s="56"/>
      <c r="L154" s="10"/>
      <c r="M154" s="10"/>
      <c r="N154" s="7" t="s">
        <v>18</v>
      </c>
      <c r="O154" s="10"/>
    </row>
    <row r="155">
      <c r="A155" s="6">
        <v>45705.0</v>
      </c>
      <c r="B155" s="10"/>
      <c r="C155" s="7">
        <v>174738.0</v>
      </c>
      <c r="D155" s="7" t="s">
        <v>114</v>
      </c>
      <c r="E155" s="6">
        <v>44986.0</v>
      </c>
      <c r="F155" s="52">
        <f t="shared" si="1"/>
        <v>23</v>
      </c>
      <c r="G155" s="6">
        <v>45100.0</v>
      </c>
      <c r="H155" s="52">
        <f t="shared" si="2"/>
        <v>19</v>
      </c>
      <c r="I155" s="7" t="s">
        <v>56</v>
      </c>
      <c r="J155" s="10"/>
      <c r="K155" s="56"/>
      <c r="L155" s="10"/>
      <c r="M155" s="10"/>
      <c r="N155" s="7" t="s">
        <v>18</v>
      </c>
      <c r="O155" s="10"/>
    </row>
    <row r="156">
      <c r="A156" s="6">
        <v>45705.0</v>
      </c>
      <c r="B156" s="10"/>
      <c r="C156" s="7">
        <v>205476.0</v>
      </c>
      <c r="D156" s="7" t="s">
        <v>114</v>
      </c>
      <c r="E156" s="6">
        <v>45261.0</v>
      </c>
      <c r="F156" s="52">
        <f t="shared" si="1"/>
        <v>14</v>
      </c>
      <c r="G156" s="6">
        <v>45359.0</v>
      </c>
      <c r="H156" s="52">
        <f t="shared" si="2"/>
        <v>11</v>
      </c>
      <c r="I156" s="7" t="s">
        <v>69</v>
      </c>
      <c r="J156" s="7">
        <v>309.0</v>
      </c>
      <c r="K156" s="56"/>
      <c r="L156" s="10"/>
      <c r="M156" s="6">
        <v>45700.0</v>
      </c>
      <c r="N156" s="7" t="s">
        <v>18</v>
      </c>
      <c r="O156" s="10"/>
    </row>
    <row r="157">
      <c r="A157" s="6">
        <v>45705.0</v>
      </c>
      <c r="B157" s="10"/>
      <c r="C157" s="7">
        <v>223847.0</v>
      </c>
      <c r="D157" s="7" t="s">
        <v>114</v>
      </c>
      <c r="E157" s="6">
        <v>45383.0</v>
      </c>
      <c r="F157" s="52">
        <f t="shared" si="1"/>
        <v>10</v>
      </c>
      <c r="G157" s="6">
        <v>45512.0</v>
      </c>
      <c r="H157" s="52">
        <f t="shared" si="2"/>
        <v>6</v>
      </c>
      <c r="I157" s="7" t="s">
        <v>41</v>
      </c>
      <c r="J157" s="10"/>
      <c r="K157" s="56"/>
      <c r="L157" s="10"/>
      <c r="M157" s="10"/>
      <c r="N157" s="7" t="s">
        <v>18</v>
      </c>
      <c r="O157" s="10"/>
    </row>
    <row r="158">
      <c r="A158" s="6">
        <v>45705.0</v>
      </c>
      <c r="B158" s="10"/>
      <c r="C158" s="7">
        <v>200134.0</v>
      </c>
      <c r="D158" s="7" t="s">
        <v>114</v>
      </c>
      <c r="E158" s="6">
        <v>45323.0</v>
      </c>
      <c r="F158" s="52">
        <f t="shared" si="1"/>
        <v>12</v>
      </c>
      <c r="G158" s="6">
        <v>45316.0</v>
      </c>
      <c r="H158" s="52">
        <f t="shared" si="2"/>
        <v>12</v>
      </c>
      <c r="I158" s="7" t="s">
        <v>56</v>
      </c>
      <c r="J158" s="10"/>
      <c r="K158" s="56"/>
      <c r="L158" s="10"/>
      <c r="M158" s="10"/>
      <c r="N158" s="7" t="s">
        <v>18</v>
      </c>
      <c r="O158" s="10"/>
    </row>
    <row r="159">
      <c r="A159" s="6">
        <v>45705.0</v>
      </c>
      <c r="B159" s="10"/>
      <c r="C159" s="7">
        <v>212085.0</v>
      </c>
      <c r="D159" s="7" t="s">
        <v>114</v>
      </c>
      <c r="E159" s="6">
        <v>45383.0</v>
      </c>
      <c r="F159" s="52">
        <f t="shared" si="1"/>
        <v>10</v>
      </c>
      <c r="G159" s="6">
        <v>45422.0</v>
      </c>
      <c r="H159" s="52">
        <f t="shared" si="2"/>
        <v>9</v>
      </c>
      <c r="I159" s="7" t="s">
        <v>44</v>
      </c>
      <c r="J159" s="10"/>
      <c r="K159" s="56"/>
      <c r="L159" s="10"/>
      <c r="M159" s="10"/>
      <c r="N159" s="7" t="s">
        <v>18</v>
      </c>
      <c r="O159" s="10"/>
    </row>
    <row r="160">
      <c r="A160" s="6">
        <v>45705.0</v>
      </c>
      <c r="B160" s="10"/>
      <c r="C160" s="7">
        <v>234017.0</v>
      </c>
      <c r="D160" s="7" t="s">
        <v>114</v>
      </c>
      <c r="E160" s="6">
        <v>45536.0</v>
      </c>
      <c r="F160" s="52">
        <f t="shared" si="1"/>
        <v>5</v>
      </c>
      <c r="G160" s="9">
        <v>45608.0</v>
      </c>
      <c r="H160" s="52">
        <f t="shared" si="2"/>
        <v>3</v>
      </c>
      <c r="I160" s="7" t="s">
        <v>69</v>
      </c>
      <c r="J160" s="7" t="s">
        <v>58</v>
      </c>
      <c r="K160" s="56"/>
      <c r="L160" s="10"/>
      <c r="M160" s="6">
        <v>45684.0</v>
      </c>
      <c r="N160" s="7" t="s">
        <v>18</v>
      </c>
      <c r="O160" s="10"/>
    </row>
    <row r="161">
      <c r="A161" s="6">
        <v>45705.0</v>
      </c>
      <c r="B161" s="10"/>
      <c r="C161" s="7">
        <v>139216.0</v>
      </c>
      <c r="D161" s="7" t="s">
        <v>116</v>
      </c>
      <c r="E161" s="6">
        <v>44713.0</v>
      </c>
      <c r="F161" s="52">
        <f t="shared" si="1"/>
        <v>32</v>
      </c>
      <c r="G161" s="6">
        <v>44966.0</v>
      </c>
      <c r="H161" s="52">
        <f t="shared" si="2"/>
        <v>24</v>
      </c>
      <c r="I161" s="7" t="s">
        <v>57</v>
      </c>
      <c r="J161" s="10"/>
      <c r="K161" s="56"/>
      <c r="L161" s="10"/>
      <c r="M161" s="10"/>
      <c r="N161" s="7" t="s">
        <v>18</v>
      </c>
      <c r="O161" s="10"/>
    </row>
    <row r="162">
      <c r="A162" s="6">
        <v>45705.0</v>
      </c>
      <c r="B162" s="10"/>
      <c r="C162" s="7">
        <v>204586.0</v>
      </c>
      <c r="D162" s="7" t="s">
        <v>116</v>
      </c>
      <c r="E162" s="6">
        <v>45200.0</v>
      </c>
      <c r="F162" s="52">
        <f t="shared" si="1"/>
        <v>16</v>
      </c>
      <c r="G162" s="6">
        <v>45352.0</v>
      </c>
      <c r="H162" s="52">
        <f t="shared" si="2"/>
        <v>11</v>
      </c>
      <c r="I162" s="7" t="s">
        <v>69</v>
      </c>
      <c r="J162" s="10"/>
      <c r="K162" s="56"/>
      <c r="L162" s="10"/>
      <c r="M162" s="10"/>
      <c r="N162" s="7" t="s">
        <v>22</v>
      </c>
      <c r="O162" s="10"/>
    </row>
    <row r="163">
      <c r="A163" s="6">
        <v>45705.0</v>
      </c>
      <c r="B163" s="10"/>
      <c r="C163" s="7">
        <v>199172.0</v>
      </c>
      <c r="D163" s="7" t="s">
        <v>116</v>
      </c>
      <c r="E163" s="6">
        <v>45231.0</v>
      </c>
      <c r="F163" s="52">
        <f t="shared" si="1"/>
        <v>15</v>
      </c>
      <c r="G163" s="6">
        <v>45309.0</v>
      </c>
      <c r="H163" s="52">
        <f t="shared" si="2"/>
        <v>13</v>
      </c>
      <c r="I163" s="7" t="s">
        <v>44</v>
      </c>
      <c r="J163" s="10"/>
      <c r="K163" s="56"/>
      <c r="L163" s="10"/>
      <c r="M163" s="10"/>
      <c r="N163" s="7" t="s">
        <v>18</v>
      </c>
      <c r="O163" s="10"/>
    </row>
    <row r="164">
      <c r="A164" s="6">
        <v>45705.0</v>
      </c>
      <c r="B164" s="10"/>
      <c r="C164" s="7">
        <v>233092.0</v>
      </c>
      <c r="D164" s="7" t="s">
        <v>116</v>
      </c>
      <c r="E164" s="6">
        <v>45505.0</v>
      </c>
      <c r="F164" s="52">
        <f t="shared" si="1"/>
        <v>6</v>
      </c>
      <c r="G164" s="9">
        <v>45625.0</v>
      </c>
      <c r="H164" s="52">
        <f t="shared" si="2"/>
        <v>2</v>
      </c>
      <c r="I164" s="7" t="s">
        <v>130</v>
      </c>
      <c r="J164" s="10"/>
      <c r="K164" s="56"/>
      <c r="L164" s="10"/>
      <c r="M164" s="10"/>
      <c r="N164" s="7" t="s">
        <v>18</v>
      </c>
      <c r="O164" s="10"/>
    </row>
    <row r="165">
      <c r="A165" s="6">
        <v>45705.0</v>
      </c>
      <c r="B165" s="10"/>
      <c r="C165" s="7">
        <v>135482.0</v>
      </c>
      <c r="D165" s="7" t="s">
        <v>118</v>
      </c>
      <c r="E165" s="6">
        <v>44652.0</v>
      </c>
      <c r="F165" s="52">
        <f t="shared" si="1"/>
        <v>34</v>
      </c>
      <c r="G165" s="6">
        <v>44717.0</v>
      </c>
      <c r="H165" s="52">
        <f t="shared" si="2"/>
        <v>32</v>
      </c>
      <c r="I165" s="7" t="s">
        <v>72</v>
      </c>
      <c r="J165" s="10"/>
      <c r="K165" s="56"/>
      <c r="L165" s="10"/>
      <c r="M165" s="10"/>
      <c r="N165" s="7" t="s">
        <v>18</v>
      </c>
      <c r="O165" s="10"/>
    </row>
    <row r="166">
      <c r="A166" s="6">
        <v>45705.0</v>
      </c>
      <c r="B166" s="10"/>
      <c r="C166" s="7">
        <v>204784.0</v>
      </c>
      <c r="D166" s="7" t="s">
        <v>118</v>
      </c>
      <c r="E166" s="6">
        <v>45292.0</v>
      </c>
      <c r="F166" s="52">
        <f t="shared" si="1"/>
        <v>13</v>
      </c>
      <c r="G166" s="6">
        <v>45355.0</v>
      </c>
      <c r="H166" s="52">
        <f t="shared" si="2"/>
        <v>11</v>
      </c>
      <c r="I166" s="7" t="s">
        <v>69</v>
      </c>
      <c r="J166" s="10"/>
      <c r="K166" s="56"/>
      <c r="L166" s="10"/>
      <c r="M166" s="10"/>
      <c r="N166" s="7" t="s">
        <v>22</v>
      </c>
      <c r="O166" s="10"/>
    </row>
    <row r="167">
      <c r="A167" s="6">
        <v>45705.0</v>
      </c>
      <c r="B167" s="10"/>
      <c r="C167" s="7">
        <v>229144.0</v>
      </c>
      <c r="D167" s="7" t="s">
        <v>118</v>
      </c>
      <c r="E167" s="6">
        <v>45474.0</v>
      </c>
      <c r="F167" s="52">
        <f t="shared" si="1"/>
        <v>7</v>
      </c>
      <c r="G167" s="6">
        <v>45561.0</v>
      </c>
      <c r="H167" s="52">
        <f t="shared" si="2"/>
        <v>4</v>
      </c>
      <c r="I167" s="7" t="s">
        <v>69</v>
      </c>
      <c r="J167" s="7">
        <v>307.0</v>
      </c>
      <c r="K167" s="53">
        <v>30000.0</v>
      </c>
      <c r="L167" s="10"/>
      <c r="M167" s="6">
        <v>45660.0</v>
      </c>
      <c r="N167" s="7" t="s">
        <v>19</v>
      </c>
      <c r="O167" s="10"/>
    </row>
    <row r="168">
      <c r="A168" s="6">
        <v>45705.0</v>
      </c>
      <c r="B168" s="10"/>
      <c r="C168" s="7">
        <v>219879.0</v>
      </c>
      <c r="D168" s="7" t="s">
        <v>118</v>
      </c>
      <c r="E168" s="6">
        <v>45352.0</v>
      </c>
      <c r="F168" s="52">
        <f t="shared" si="1"/>
        <v>11</v>
      </c>
      <c r="G168" s="6">
        <v>45474.0</v>
      </c>
      <c r="H168" s="52">
        <f t="shared" si="2"/>
        <v>7</v>
      </c>
      <c r="I168" s="7" t="s">
        <v>44</v>
      </c>
      <c r="J168" s="10"/>
      <c r="K168" s="56"/>
      <c r="L168" s="10"/>
      <c r="M168" s="10"/>
      <c r="N168" s="7" t="s">
        <v>18</v>
      </c>
      <c r="O168" s="10"/>
    </row>
    <row r="169">
      <c r="A169" s="6">
        <v>45705.0</v>
      </c>
      <c r="B169" s="10"/>
      <c r="C169" s="7">
        <v>219967.0</v>
      </c>
      <c r="D169" s="7" t="s">
        <v>118</v>
      </c>
      <c r="E169" s="6">
        <v>45444.0</v>
      </c>
      <c r="F169" s="52">
        <f t="shared" si="1"/>
        <v>8</v>
      </c>
      <c r="G169" s="6">
        <v>45474.0</v>
      </c>
      <c r="H169" s="52">
        <f t="shared" si="2"/>
        <v>7</v>
      </c>
      <c r="I169" s="7" t="s">
        <v>44</v>
      </c>
      <c r="J169" s="10"/>
      <c r="K169" s="56"/>
      <c r="L169" s="10"/>
      <c r="M169" s="10"/>
      <c r="N169" s="7" t="s">
        <v>18</v>
      </c>
      <c r="O169" s="10"/>
    </row>
    <row r="170">
      <c r="A170" s="6">
        <v>45705.0</v>
      </c>
      <c r="B170" s="10"/>
      <c r="C170" s="7">
        <v>97650.0</v>
      </c>
      <c r="D170" s="7" t="s">
        <v>120</v>
      </c>
      <c r="E170" s="6">
        <v>44348.0</v>
      </c>
      <c r="F170" s="52">
        <f t="shared" si="1"/>
        <v>44</v>
      </c>
      <c r="G170" s="6">
        <v>44791.0</v>
      </c>
      <c r="H170" s="52">
        <f t="shared" si="2"/>
        <v>30</v>
      </c>
      <c r="I170" s="7" t="s">
        <v>72</v>
      </c>
      <c r="J170" s="10"/>
      <c r="K170" s="56"/>
      <c r="L170" s="10"/>
      <c r="M170" s="10"/>
      <c r="N170" s="7" t="s">
        <v>18</v>
      </c>
      <c r="O170" s="10"/>
    </row>
    <row r="171">
      <c r="A171" s="6">
        <v>45705.0</v>
      </c>
      <c r="B171" s="6">
        <v>45705.0</v>
      </c>
      <c r="C171" s="7">
        <v>196872.0</v>
      </c>
      <c r="D171" s="7" t="s">
        <v>120</v>
      </c>
      <c r="E171" s="6">
        <v>45261.0</v>
      </c>
      <c r="F171" s="52">
        <f t="shared" si="1"/>
        <v>14</v>
      </c>
      <c r="G171" s="6">
        <v>45293.0</v>
      </c>
      <c r="H171" s="52">
        <f t="shared" si="2"/>
        <v>13</v>
      </c>
      <c r="I171" s="7" t="s">
        <v>89</v>
      </c>
      <c r="J171" s="7">
        <v>903.0</v>
      </c>
      <c r="K171" s="53">
        <v>20000.0</v>
      </c>
      <c r="L171" s="10"/>
      <c r="M171" s="6">
        <v>45705.0</v>
      </c>
      <c r="N171" s="7" t="s">
        <v>16</v>
      </c>
      <c r="O171" s="7" t="s">
        <v>51</v>
      </c>
    </row>
    <row r="172">
      <c r="A172" s="6">
        <v>45705.0</v>
      </c>
      <c r="B172" s="10"/>
      <c r="C172" s="7">
        <v>205055.0</v>
      </c>
      <c r="D172" s="7" t="s">
        <v>120</v>
      </c>
      <c r="E172" s="6">
        <v>45323.0</v>
      </c>
      <c r="F172" s="52">
        <f t="shared" si="1"/>
        <v>12</v>
      </c>
      <c r="G172" s="6">
        <v>45356.0</v>
      </c>
      <c r="H172" s="52">
        <f t="shared" si="2"/>
        <v>11</v>
      </c>
      <c r="I172" s="7" t="s">
        <v>117</v>
      </c>
      <c r="J172" s="10"/>
      <c r="K172" s="56"/>
      <c r="L172" s="10"/>
      <c r="M172" s="10"/>
      <c r="N172" s="7" t="s">
        <v>18</v>
      </c>
      <c r="O172" s="10"/>
    </row>
    <row r="173">
      <c r="A173" s="6">
        <v>45705.0</v>
      </c>
      <c r="B173" s="10"/>
      <c r="C173" s="7">
        <v>224114.0</v>
      </c>
      <c r="D173" s="7" t="s">
        <v>120</v>
      </c>
      <c r="E173" s="6">
        <v>45413.0</v>
      </c>
      <c r="F173" s="52">
        <f t="shared" si="1"/>
        <v>9</v>
      </c>
      <c r="G173" s="6">
        <v>45511.0</v>
      </c>
      <c r="H173" s="52">
        <f t="shared" si="2"/>
        <v>6</v>
      </c>
      <c r="I173" s="7" t="s">
        <v>41</v>
      </c>
      <c r="J173" s="10"/>
      <c r="K173" s="56"/>
      <c r="L173" s="10"/>
      <c r="M173" s="10"/>
      <c r="N173" s="7" t="s">
        <v>18</v>
      </c>
      <c r="O173" s="10"/>
    </row>
    <row r="174">
      <c r="A174" s="6">
        <v>45705.0</v>
      </c>
      <c r="B174" s="10"/>
      <c r="C174" s="7">
        <v>215937.0</v>
      </c>
      <c r="D174" s="7" t="s">
        <v>120</v>
      </c>
      <c r="E174" s="6">
        <v>45352.0</v>
      </c>
      <c r="F174" s="52">
        <f t="shared" si="1"/>
        <v>11</v>
      </c>
      <c r="G174" s="6">
        <v>45533.0</v>
      </c>
      <c r="H174" s="52">
        <f t="shared" si="2"/>
        <v>5</v>
      </c>
      <c r="I174" s="7" t="s">
        <v>60</v>
      </c>
      <c r="J174" s="10"/>
      <c r="K174" s="56"/>
      <c r="L174" s="10"/>
      <c r="M174" s="10"/>
      <c r="N174" s="7" t="s">
        <v>18</v>
      </c>
      <c r="O174" s="10"/>
    </row>
    <row r="175">
      <c r="A175" s="6">
        <v>45705.0</v>
      </c>
      <c r="B175" s="10"/>
      <c r="C175" s="7">
        <v>225349.0</v>
      </c>
      <c r="D175" s="7" t="s">
        <v>120</v>
      </c>
      <c r="E175" s="6">
        <v>45505.0</v>
      </c>
      <c r="F175" s="52">
        <f t="shared" si="1"/>
        <v>6</v>
      </c>
      <c r="G175" s="6">
        <v>45554.0</v>
      </c>
      <c r="H175" s="52">
        <f t="shared" si="2"/>
        <v>4</v>
      </c>
      <c r="I175" s="7" t="s">
        <v>48</v>
      </c>
      <c r="J175" s="10"/>
      <c r="K175" s="56"/>
      <c r="L175" s="10"/>
      <c r="M175" s="10"/>
      <c r="N175" s="7" t="s">
        <v>18</v>
      </c>
      <c r="O175" s="10"/>
    </row>
    <row r="176">
      <c r="A176" s="6">
        <v>45705.0</v>
      </c>
      <c r="B176" s="10"/>
      <c r="C176" s="7">
        <v>236593.0</v>
      </c>
      <c r="D176" s="7" t="s">
        <v>120</v>
      </c>
      <c r="E176" s="6">
        <v>45505.0</v>
      </c>
      <c r="F176" s="52">
        <f t="shared" si="1"/>
        <v>6</v>
      </c>
      <c r="G176" s="9">
        <v>45643.0</v>
      </c>
      <c r="H176" s="52">
        <f t="shared" si="2"/>
        <v>2</v>
      </c>
      <c r="I176" s="7" t="s">
        <v>41</v>
      </c>
      <c r="J176" s="10"/>
      <c r="K176" s="56"/>
      <c r="L176" s="10"/>
      <c r="M176" s="10"/>
      <c r="N176" s="7" t="s">
        <v>18</v>
      </c>
      <c r="O176" s="10"/>
    </row>
    <row r="177">
      <c r="A177" s="6">
        <v>45705.0</v>
      </c>
      <c r="B177" s="10"/>
      <c r="C177" s="7">
        <v>153487.0</v>
      </c>
      <c r="D177" s="7" t="s">
        <v>68</v>
      </c>
      <c r="E177" s="6">
        <v>44866.0</v>
      </c>
      <c r="F177" s="52">
        <f t="shared" si="1"/>
        <v>27</v>
      </c>
      <c r="G177" s="9">
        <v>44905.0</v>
      </c>
      <c r="H177" s="52">
        <f t="shared" si="2"/>
        <v>26</v>
      </c>
      <c r="I177" s="7" t="s">
        <v>121</v>
      </c>
      <c r="J177" s="10"/>
      <c r="K177" s="56"/>
      <c r="L177" s="10"/>
      <c r="M177" s="10"/>
      <c r="N177" s="7" t="s">
        <v>18</v>
      </c>
      <c r="O177" s="10"/>
    </row>
    <row r="178">
      <c r="A178" s="6">
        <v>45705.0</v>
      </c>
      <c r="B178" s="10"/>
      <c r="C178" s="7">
        <v>152582.0</v>
      </c>
      <c r="D178" s="7" t="s">
        <v>114</v>
      </c>
      <c r="E178" s="6">
        <v>44835.0</v>
      </c>
      <c r="F178" s="52">
        <f t="shared" si="1"/>
        <v>28</v>
      </c>
      <c r="G178" s="9">
        <v>44894.0</v>
      </c>
      <c r="H178" s="52">
        <f t="shared" si="2"/>
        <v>26</v>
      </c>
      <c r="I178" s="7" t="s">
        <v>121</v>
      </c>
      <c r="J178" s="10"/>
      <c r="K178" s="56"/>
      <c r="L178" s="10"/>
      <c r="M178" s="10"/>
      <c r="N178" s="7" t="s">
        <v>18</v>
      </c>
      <c r="O178" s="10"/>
    </row>
    <row r="179">
      <c r="A179" s="6">
        <v>45705.0</v>
      </c>
      <c r="B179" s="10"/>
      <c r="C179" s="7">
        <v>75031.0</v>
      </c>
      <c r="D179" s="7" t="s">
        <v>93</v>
      </c>
      <c r="E179" s="6">
        <v>44197.0</v>
      </c>
      <c r="F179" s="52">
        <f t="shared" si="1"/>
        <v>49</v>
      </c>
      <c r="G179" s="6">
        <v>44225.0</v>
      </c>
      <c r="H179" s="52">
        <f t="shared" si="2"/>
        <v>48</v>
      </c>
      <c r="I179" s="7" t="s">
        <v>121</v>
      </c>
      <c r="J179" s="10"/>
      <c r="K179" s="56"/>
      <c r="L179" s="10"/>
      <c r="M179" s="10"/>
      <c r="N179" s="7" t="s">
        <v>18</v>
      </c>
      <c r="O179" s="10"/>
    </row>
    <row r="180">
      <c r="A180" s="6">
        <v>45705.0</v>
      </c>
      <c r="B180" s="10"/>
      <c r="C180" s="7">
        <v>147543.0</v>
      </c>
      <c r="D180" s="7" t="s">
        <v>87</v>
      </c>
      <c r="E180" s="6">
        <v>44774.0</v>
      </c>
      <c r="F180" s="52">
        <f t="shared" si="1"/>
        <v>30</v>
      </c>
      <c r="G180" s="9">
        <v>44851.0</v>
      </c>
      <c r="H180" s="52">
        <f t="shared" si="2"/>
        <v>28</v>
      </c>
      <c r="I180" s="7" t="s">
        <v>121</v>
      </c>
      <c r="J180" s="10"/>
      <c r="K180" s="56"/>
      <c r="L180" s="10"/>
      <c r="M180" s="10"/>
      <c r="N180" s="7" t="s">
        <v>18</v>
      </c>
      <c r="O180" s="10"/>
    </row>
    <row r="181">
      <c r="A181" s="6">
        <v>45705.0</v>
      </c>
      <c r="B181" s="10"/>
      <c r="C181" s="7">
        <v>69131.0</v>
      </c>
      <c r="D181" s="7" t="s">
        <v>247</v>
      </c>
      <c r="E181" s="6">
        <v>44105.0</v>
      </c>
      <c r="F181" s="52">
        <f t="shared" si="1"/>
        <v>52</v>
      </c>
      <c r="G181" s="6">
        <v>44136.0</v>
      </c>
      <c r="H181" s="52">
        <f t="shared" si="2"/>
        <v>51</v>
      </c>
      <c r="I181" s="7" t="s">
        <v>121</v>
      </c>
      <c r="J181" s="10"/>
      <c r="K181" s="56"/>
      <c r="L181" s="10"/>
      <c r="M181" s="10"/>
      <c r="N181" s="7" t="s">
        <v>18</v>
      </c>
      <c r="O181" s="10"/>
    </row>
    <row r="182">
      <c r="A182" s="6">
        <v>45705.0</v>
      </c>
      <c r="B182" s="10"/>
      <c r="C182" s="7">
        <v>98367.0</v>
      </c>
      <c r="D182" s="7" t="s">
        <v>85</v>
      </c>
      <c r="E182" s="6">
        <v>44378.0</v>
      </c>
      <c r="F182" s="52">
        <f t="shared" si="1"/>
        <v>43</v>
      </c>
      <c r="G182" s="6">
        <v>44433.0</v>
      </c>
      <c r="H182" s="52">
        <f t="shared" si="2"/>
        <v>41</v>
      </c>
      <c r="I182" s="7" t="s">
        <v>121</v>
      </c>
      <c r="J182" s="10"/>
      <c r="K182" s="56"/>
      <c r="L182" s="10"/>
      <c r="M182" s="10"/>
      <c r="N182" s="7" t="s">
        <v>18</v>
      </c>
      <c r="O182" s="10"/>
    </row>
    <row r="183">
      <c r="A183" s="6">
        <v>45705.0</v>
      </c>
      <c r="B183" s="10"/>
      <c r="C183" s="7">
        <v>112774.0</v>
      </c>
      <c r="D183" s="7" t="s">
        <v>127</v>
      </c>
      <c r="E183" s="6">
        <v>44409.0</v>
      </c>
      <c r="F183" s="52">
        <f t="shared" si="1"/>
        <v>42</v>
      </c>
      <c r="G183" s="6">
        <v>44588.0</v>
      </c>
      <c r="H183" s="52">
        <f t="shared" si="2"/>
        <v>36</v>
      </c>
      <c r="I183" s="7" t="s">
        <v>121</v>
      </c>
      <c r="J183" s="10"/>
      <c r="K183" s="56"/>
      <c r="L183" s="10"/>
      <c r="M183" s="10"/>
      <c r="N183" s="7" t="s">
        <v>18</v>
      </c>
      <c r="O183" s="10"/>
    </row>
    <row r="184">
      <c r="A184" s="6">
        <v>45705.0</v>
      </c>
      <c r="B184" s="10"/>
      <c r="C184" s="7">
        <v>78327.0</v>
      </c>
      <c r="D184" s="7" t="s">
        <v>112</v>
      </c>
      <c r="E184" s="6">
        <v>43891.0</v>
      </c>
      <c r="F184" s="52">
        <f t="shared" si="1"/>
        <v>59</v>
      </c>
      <c r="G184" s="6">
        <v>44256.0</v>
      </c>
      <c r="H184" s="52">
        <f t="shared" si="2"/>
        <v>47</v>
      </c>
      <c r="I184" s="7" t="s">
        <v>121</v>
      </c>
      <c r="J184" s="10"/>
      <c r="K184" s="56"/>
      <c r="L184" s="10"/>
      <c r="M184" s="10"/>
      <c r="N184" s="7" t="s">
        <v>18</v>
      </c>
      <c r="O184" s="10"/>
    </row>
    <row r="185">
      <c r="A185" s="6">
        <v>45705.0</v>
      </c>
      <c r="B185" s="10"/>
      <c r="C185" s="7">
        <v>20511.0</v>
      </c>
      <c r="D185" s="7" t="s">
        <v>248</v>
      </c>
      <c r="E185" s="6">
        <v>43525.0</v>
      </c>
      <c r="F185" s="52">
        <f t="shared" si="1"/>
        <v>71</v>
      </c>
      <c r="G185" s="6">
        <v>43657.0</v>
      </c>
      <c r="H185" s="52">
        <f t="shared" si="2"/>
        <v>67</v>
      </c>
      <c r="I185" s="7" t="s">
        <v>121</v>
      </c>
      <c r="J185" s="10"/>
      <c r="K185" s="56"/>
      <c r="L185" s="10"/>
      <c r="M185" s="10"/>
      <c r="N185" s="7" t="s">
        <v>18</v>
      </c>
      <c r="O185" s="10"/>
    </row>
    <row r="186">
      <c r="A186" s="6">
        <v>45705.0</v>
      </c>
      <c r="B186" s="10"/>
      <c r="C186" s="7">
        <v>82232.0</v>
      </c>
      <c r="D186" s="7" t="s">
        <v>85</v>
      </c>
      <c r="E186" s="6">
        <v>43891.0</v>
      </c>
      <c r="F186" s="52">
        <f t="shared" si="1"/>
        <v>59</v>
      </c>
      <c r="G186" s="6">
        <v>44292.0</v>
      </c>
      <c r="H186" s="52">
        <f t="shared" si="2"/>
        <v>46</v>
      </c>
      <c r="I186" s="7" t="s">
        <v>60</v>
      </c>
      <c r="J186" s="10"/>
      <c r="K186" s="56"/>
      <c r="L186" s="10"/>
      <c r="M186" s="10"/>
      <c r="N186" s="7" t="s">
        <v>18</v>
      </c>
      <c r="O186" s="10"/>
    </row>
    <row r="187">
      <c r="A187" s="6">
        <v>45705.0</v>
      </c>
      <c r="B187" s="10"/>
      <c r="C187" s="7">
        <v>8729.0</v>
      </c>
      <c r="D187" s="7" t="s">
        <v>68</v>
      </c>
      <c r="E187" s="6">
        <v>43435.0</v>
      </c>
      <c r="F187" s="52">
        <f t="shared" si="1"/>
        <v>74</v>
      </c>
      <c r="G187" s="6">
        <v>43466.0</v>
      </c>
      <c r="H187" s="52">
        <f t="shared" si="2"/>
        <v>73</v>
      </c>
      <c r="I187" s="7" t="s">
        <v>41</v>
      </c>
      <c r="J187" s="10"/>
      <c r="K187" s="56"/>
      <c r="L187" s="10"/>
      <c r="M187" s="10"/>
      <c r="N187" s="7" t="s">
        <v>18</v>
      </c>
      <c r="O187" s="10"/>
    </row>
    <row r="188">
      <c r="A188" s="6">
        <v>45705.0</v>
      </c>
      <c r="B188" s="10"/>
      <c r="C188" s="7">
        <v>233603.0</v>
      </c>
      <c r="D188" s="7" t="s">
        <v>127</v>
      </c>
      <c r="E188" s="6">
        <v>44805.0</v>
      </c>
      <c r="F188" s="52">
        <f t="shared" si="1"/>
        <v>29</v>
      </c>
      <c r="G188" s="6">
        <v>45543.0</v>
      </c>
      <c r="H188" s="52">
        <f t="shared" si="2"/>
        <v>5</v>
      </c>
      <c r="I188" s="7" t="s">
        <v>57</v>
      </c>
      <c r="J188" s="10"/>
      <c r="K188" s="56"/>
      <c r="L188" s="10"/>
      <c r="M188" s="10"/>
      <c r="N188" s="7" t="s">
        <v>24</v>
      </c>
      <c r="O188" s="10"/>
    </row>
    <row r="189">
      <c r="A189" s="6">
        <v>45705.0</v>
      </c>
      <c r="B189" s="10"/>
      <c r="C189" s="7">
        <v>80081.0</v>
      </c>
      <c r="D189" s="7" t="s">
        <v>95</v>
      </c>
      <c r="E189" s="6">
        <v>44256.0</v>
      </c>
      <c r="F189" s="52">
        <f t="shared" si="1"/>
        <v>47</v>
      </c>
      <c r="G189" s="6">
        <v>44274.0</v>
      </c>
      <c r="H189" s="52">
        <f t="shared" si="2"/>
        <v>46</v>
      </c>
      <c r="I189" s="7" t="s">
        <v>41</v>
      </c>
      <c r="J189" s="10"/>
      <c r="K189" s="56"/>
      <c r="L189" s="10"/>
      <c r="M189" s="10"/>
      <c r="N189" s="7" t="s">
        <v>18</v>
      </c>
      <c r="O189" s="10"/>
    </row>
    <row r="190">
      <c r="A190" s="6">
        <v>45705.0</v>
      </c>
      <c r="B190" s="10"/>
      <c r="C190" s="7">
        <v>175811.0</v>
      </c>
      <c r="D190" s="7" t="s">
        <v>68</v>
      </c>
      <c r="E190" s="6">
        <v>44835.0</v>
      </c>
      <c r="F190" s="52">
        <f t="shared" si="1"/>
        <v>28</v>
      </c>
      <c r="G190" s="6">
        <v>45104.0</v>
      </c>
      <c r="H190" s="52">
        <f t="shared" si="2"/>
        <v>19</v>
      </c>
      <c r="I190" s="7" t="s">
        <v>60</v>
      </c>
      <c r="J190" s="10"/>
      <c r="K190" s="56"/>
      <c r="L190" s="10"/>
      <c r="M190" s="10"/>
      <c r="N190" s="7" t="s">
        <v>18</v>
      </c>
      <c r="O190" s="10"/>
    </row>
    <row r="191">
      <c r="A191" s="6">
        <v>45705.0</v>
      </c>
      <c r="B191" s="10"/>
      <c r="C191" s="7">
        <v>221538.0</v>
      </c>
      <c r="D191" s="7" t="s">
        <v>87</v>
      </c>
      <c r="E191" s="6">
        <v>45352.0</v>
      </c>
      <c r="F191" s="52">
        <f t="shared" si="1"/>
        <v>11</v>
      </c>
      <c r="G191" s="6">
        <v>45489.0</v>
      </c>
      <c r="H191" s="52">
        <f t="shared" si="2"/>
        <v>7</v>
      </c>
      <c r="I191" s="7" t="s">
        <v>69</v>
      </c>
      <c r="J191" s="10"/>
      <c r="K191" s="56"/>
      <c r="L191" s="10"/>
      <c r="M191" s="10"/>
      <c r="N191" s="7" t="s">
        <v>24</v>
      </c>
      <c r="O191" s="10"/>
    </row>
    <row r="192">
      <c r="A192" s="6">
        <v>45705.0</v>
      </c>
      <c r="B192" s="10"/>
      <c r="C192" s="7">
        <v>138422.0</v>
      </c>
      <c r="D192" s="7" t="s">
        <v>249</v>
      </c>
      <c r="E192" s="6">
        <v>44682.0</v>
      </c>
      <c r="F192" s="52">
        <f t="shared" si="1"/>
        <v>33</v>
      </c>
      <c r="G192" s="6">
        <v>44769.0</v>
      </c>
      <c r="H192" s="52">
        <f t="shared" si="2"/>
        <v>30</v>
      </c>
      <c r="I192" s="7" t="s">
        <v>60</v>
      </c>
      <c r="J192" s="10"/>
      <c r="K192" s="56"/>
      <c r="L192" s="10"/>
      <c r="M192" s="10"/>
      <c r="N192" s="7" t="s">
        <v>18</v>
      </c>
      <c r="O192" s="10"/>
    </row>
    <row r="193">
      <c r="A193" s="6">
        <v>45705.0</v>
      </c>
      <c r="B193" s="10"/>
      <c r="C193" s="7">
        <v>221959.0</v>
      </c>
      <c r="D193" s="7" t="s">
        <v>43</v>
      </c>
      <c r="E193" s="6">
        <v>45108.0</v>
      </c>
      <c r="F193" s="52">
        <f t="shared" si="1"/>
        <v>19</v>
      </c>
      <c r="G193" s="6">
        <v>45562.0</v>
      </c>
      <c r="H193" s="52">
        <f t="shared" si="2"/>
        <v>4</v>
      </c>
      <c r="I193" s="7" t="s">
        <v>69</v>
      </c>
      <c r="J193" s="7" t="s">
        <v>165</v>
      </c>
      <c r="K193" s="56"/>
      <c r="L193" s="10"/>
      <c r="M193" s="6">
        <v>45698.0</v>
      </c>
      <c r="N193" s="7" t="s">
        <v>18</v>
      </c>
      <c r="O193" s="10"/>
    </row>
    <row r="194">
      <c r="A194" s="6">
        <v>45705.0</v>
      </c>
      <c r="B194" s="10"/>
      <c r="C194" s="7">
        <v>103271.0</v>
      </c>
      <c r="D194" s="7" t="s">
        <v>110</v>
      </c>
      <c r="E194" s="6">
        <v>44317.0</v>
      </c>
      <c r="F194" s="52">
        <f t="shared" si="1"/>
        <v>45</v>
      </c>
      <c r="G194" s="9">
        <v>44484.0</v>
      </c>
      <c r="H194" s="52">
        <f t="shared" si="2"/>
        <v>40</v>
      </c>
      <c r="I194" s="7" t="s">
        <v>69</v>
      </c>
      <c r="J194" s="10"/>
      <c r="K194" s="56"/>
      <c r="L194" s="10"/>
      <c r="M194" s="10"/>
      <c r="N194" s="7" t="s">
        <v>18</v>
      </c>
      <c r="O194" s="10"/>
    </row>
    <row r="195">
      <c r="A195" s="6">
        <v>45705.0</v>
      </c>
      <c r="B195" s="10"/>
      <c r="C195" s="7">
        <v>83712.0</v>
      </c>
      <c r="D195" s="7" t="s">
        <v>120</v>
      </c>
      <c r="E195" s="6">
        <v>44256.0</v>
      </c>
      <c r="F195" s="52">
        <f t="shared" si="1"/>
        <v>47</v>
      </c>
      <c r="G195" s="6">
        <v>44302.0</v>
      </c>
      <c r="H195" s="52">
        <f t="shared" si="2"/>
        <v>46</v>
      </c>
      <c r="I195" s="7" t="s">
        <v>69</v>
      </c>
      <c r="J195" s="10"/>
      <c r="K195" s="56"/>
      <c r="L195" s="10"/>
      <c r="M195" s="10"/>
      <c r="N195" s="7" t="s">
        <v>18</v>
      </c>
      <c r="O195" s="10"/>
    </row>
    <row r="196">
      <c r="A196" s="6">
        <v>45705.0</v>
      </c>
      <c r="B196" s="10"/>
      <c r="C196" s="7">
        <v>35720.0</v>
      </c>
      <c r="D196" s="7" t="s">
        <v>85</v>
      </c>
      <c r="E196" s="6">
        <v>43709.0</v>
      </c>
      <c r="F196" s="52">
        <f t="shared" si="1"/>
        <v>65</v>
      </c>
      <c r="G196" s="9">
        <v>43822.0</v>
      </c>
      <c r="H196" s="52">
        <f t="shared" si="2"/>
        <v>61</v>
      </c>
      <c r="I196" s="7" t="s">
        <v>60</v>
      </c>
      <c r="J196" s="10"/>
      <c r="K196" s="56"/>
      <c r="L196" s="10"/>
      <c r="M196" s="10"/>
      <c r="N196" s="7" t="s">
        <v>18</v>
      </c>
      <c r="O196" s="10"/>
    </row>
    <row r="197">
      <c r="A197" s="6">
        <v>45705.0</v>
      </c>
      <c r="B197" s="10"/>
      <c r="C197" s="7">
        <v>205622.0</v>
      </c>
      <c r="D197" s="7" t="s">
        <v>85</v>
      </c>
      <c r="E197" s="6">
        <v>45323.0</v>
      </c>
      <c r="F197" s="52">
        <f t="shared" si="1"/>
        <v>12</v>
      </c>
      <c r="G197" s="6">
        <v>45366.0</v>
      </c>
      <c r="H197" s="52">
        <f t="shared" si="2"/>
        <v>11</v>
      </c>
      <c r="I197" s="7" t="s">
        <v>69</v>
      </c>
      <c r="J197" s="7">
        <v>349.0</v>
      </c>
      <c r="K197" s="56"/>
      <c r="L197" s="10"/>
      <c r="M197" s="10"/>
      <c r="N197" s="7" t="s">
        <v>17</v>
      </c>
      <c r="O197" s="7" t="s">
        <v>236</v>
      </c>
    </row>
    <row r="198">
      <c r="A198" s="6">
        <v>45705.0</v>
      </c>
      <c r="B198" s="10"/>
      <c r="C198" s="7">
        <v>163321.0</v>
      </c>
      <c r="D198" s="7" t="s">
        <v>109</v>
      </c>
      <c r="E198" s="6">
        <v>44896.0</v>
      </c>
      <c r="F198" s="52">
        <f t="shared" si="1"/>
        <v>26</v>
      </c>
      <c r="G198" s="6">
        <v>44994.0</v>
      </c>
      <c r="H198" s="52">
        <f t="shared" si="2"/>
        <v>23</v>
      </c>
      <c r="I198" s="7" t="s">
        <v>57</v>
      </c>
      <c r="J198" s="10"/>
      <c r="K198" s="56"/>
      <c r="L198" s="10"/>
      <c r="M198" s="10"/>
      <c r="N198" s="7" t="s">
        <v>18</v>
      </c>
      <c r="O198" s="10"/>
    </row>
    <row r="199">
      <c r="A199" s="6">
        <v>45705.0</v>
      </c>
      <c r="B199" s="10"/>
      <c r="C199" s="7">
        <v>82073.0</v>
      </c>
      <c r="D199" s="7" t="s">
        <v>54</v>
      </c>
      <c r="E199" s="6">
        <v>44075.0</v>
      </c>
      <c r="F199" s="52">
        <f t="shared" si="1"/>
        <v>53</v>
      </c>
      <c r="G199" s="6">
        <v>44293.0</v>
      </c>
      <c r="H199" s="52">
        <f t="shared" si="2"/>
        <v>46</v>
      </c>
      <c r="I199" s="7" t="s">
        <v>121</v>
      </c>
      <c r="J199" s="10"/>
      <c r="K199" s="56"/>
      <c r="L199" s="10"/>
      <c r="M199" s="10"/>
      <c r="N199" s="7" t="s">
        <v>18</v>
      </c>
      <c r="O199" s="10"/>
    </row>
    <row r="200">
      <c r="A200" s="6">
        <v>45705.0</v>
      </c>
      <c r="B200" s="10"/>
      <c r="C200" s="7">
        <v>94761.0</v>
      </c>
      <c r="D200" s="7" t="s">
        <v>127</v>
      </c>
      <c r="E200" s="6">
        <v>42401.0</v>
      </c>
      <c r="F200" s="52">
        <f t="shared" si="1"/>
        <v>108</v>
      </c>
      <c r="G200" s="6">
        <v>44396.0</v>
      </c>
      <c r="H200" s="52">
        <f t="shared" si="2"/>
        <v>42</v>
      </c>
      <c r="I200" s="7" t="s">
        <v>70</v>
      </c>
      <c r="J200" s="10"/>
      <c r="K200" s="56"/>
      <c r="L200" s="10"/>
      <c r="M200" s="10"/>
      <c r="N200" s="7" t="s">
        <v>18</v>
      </c>
      <c r="O200" s="10"/>
    </row>
    <row r="201">
      <c r="A201" s="6">
        <v>45705.0</v>
      </c>
      <c r="B201" s="10"/>
      <c r="C201" s="7">
        <v>51156.0</v>
      </c>
      <c r="D201" s="7" t="s">
        <v>109</v>
      </c>
      <c r="E201" s="6">
        <v>43922.0</v>
      </c>
      <c r="F201" s="52">
        <f t="shared" si="1"/>
        <v>58</v>
      </c>
      <c r="G201" s="6">
        <v>43977.0</v>
      </c>
      <c r="H201" s="52">
        <f t="shared" si="2"/>
        <v>56</v>
      </c>
      <c r="I201" s="7" t="s">
        <v>56</v>
      </c>
      <c r="J201" s="10"/>
      <c r="K201" s="56"/>
      <c r="L201" s="10"/>
      <c r="M201" s="10"/>
      <c r="N201" s="7" t="s">
        <v>18</v>
      </c>
      <c r="O201" s="10"/>
    </row>
    <row r="202">
      <c r="A202" s="6">
        <v>45705.0</v>
      </c>
      <c r="B202" s="10"/>
      <c r="C202" s="7">
        <v>8384.0</v>
      </c>
      <c r="D202" s="7" t="s">
        <v>172</v>
      </c>
      <c r="E202" s="6">
        <v>42705.0</v>
      </c>
      <c r="F202" s="52">
        <f t="shared" si="1"/>
        <v>98</v>
      </c>
      <c r="G202" s="6">
        <v>44256.0</v>
      </c>
      <c r="H202" s="52">
        <f t="shared" si="2"/>
        <v>47</v>
      </c>
      <c r="I202" s="7" t="s">
        <v>60</v>
      </c>
      <c r="J202" s="10"/>
      <c r="K202" s="56"/>
      <c r="L202" s="10"/>
      <c r="M202" s="10"/>
      <c r="N202" s="7" t="s">
        <v>18</v>
      </c>
      <c r="O202" s="10"/>
    </row>
    <row r="203">
      <c r="A203" s="6">
        <v>45705.0</v>
      </c>
      <c r="B203" s="10"/>
      <c r="C203" s="7">
        <v>8369.0</v>
      </c>
      <c r="D203" s="7" t="s">
        <v>93</v>
      </c>
      <c r="E203" s="6">
        <v>43315.0</v>
      </c>
      <c r="F203" s="52">
        <f t="shared" si="1"/>
        <v>78</v>
      </c>
      <c r="G203" s="9">
        <v>43455.0</v>
      </c>
      <c r="H203" s="52">
        <f t="shared" si="2"/>
        <v>73</v>
      </c>
      <c r="I203" s="7" t="s">
        <v>60</v>
      </c>
      <c r="J203" s="10"/>
      <c r="K203" s="56"/>
      <c r="L203" s="10"/>
      <c r="M203" s="10"/>
      <c r="N203" s="7" t="s">
        <v>18</v>
      </c>
      <c r="O203" s="10"/>
    </row>
    <row r="204">
      <c r="A204" s="6">
        <v>45705.0</v>
      </c>
      <c r="B204" s="10"/>
      <c r="C204" s="7">
        <v>206576.0</v>
      </c>
      <c r="D204" s="7" t="s">
        <v>40</v>
      </c>
      <c r="E204" s="6">
        <v>45323.0</v>
      </c>
      <c r="F204" s="52">
        <f t="shared" si="1"/>
        <v>12</v>
      </c>
      <c r="G204" s="6">
        <v>45366.0</v>
      </c>
      <c r="H204" s="52">
        <f t="shared" si="2"/>
        <v>11</v>
      </c>
      <c r="I204" s="7" t="s">
        <v>117</v>
      </c>
      <c r="J204" s="10"/>
      <c r="K204" s="56"/>
      <c r="L204" s="10"/>
      <c r="M204" s="10"/>
      <c r="N204" s="7" t="s">
        <v>18</v>
      </c>
      <c r="O204" s="10"/>
    </row>
    <row r="205">
      <c r="A205" s="6">
        <v>45705.0</v>
      </c>
      <c r="B205" s="10"/>
      <c r="C205" s="7">
        <v>238765.0</v>
      </c>
      <c r="D205" s="7" t="s">
        <v>43</v>
      </c>
      <c r="E205" s="6">
        <v>45597.0</v>
      </c>
      <c r="F205" s="52">
        <f t="shared" si="1"/>
        <v>3</v>
      </c>
      <c r="G205" s="6">
        <v>45666.0</v>
      </c>
      <c r="H205" s="52">
        <f t="shared" si="2"/>
        <v>1</v>
      </c>
      <c r="I205" s="7" t="s">
        <v>56</v>
      </c>
      <c r="J205" s="10"/>
      <c r="K205" s="56"/>
      <c r="L205" s="10"/>
      <c r="M205" s="10"/>
      <c r="N205" s="7" t="s">
        <v>18</v>
      </c>
      <c r="O205" s="10"/>
    </row>
    <row r="206">
      <c r="A206" s="6">
        <v>45705.0</v>
      </c>
      <c r="B206" s="10"/>
      <c r="C206" s="7">
        <v>215903.0</v>
      </c>
      <c r="D206" s="7" t="s">
        <v>43</v>
      </c>
      <c r="E206" s="6">
        <v>45383.0</v>
      </c>
      <c r="F206" s="52">
        <f t="shared" si="1"/>
        <v>10</v>
      </c>
      <c r="G206" s="6">
        <v>45447.0</v>
      </c>
      <c r="H206" s="52">
        <f t="shared" si="2"/>
        <v>8</v>
      </c>
      <c r="I206" s="7" t="s">
        <v>56</v>
      </c>
      <c r="J206" s="10"/>
      <c r="K206" s="56"/>
      <c r="L206" s="10"/>
      <c r="M206" s="10"/>
      <c r="N206" s="7" t="s">
        <v>18</v>
      </c>
      <c r="O206" s="10"/>
    </row>
    <row r="207">
      <c r="A207" s="6">
        <v>45705.0</v>
      </c>
      <c r="B207" s="10"/>
      <c r="C207" s="7">
        <v>188711.0</v>
      </c>
      <c r="D207" s="7" t="s">
        <v>43</v>
      </c>
      <c r="E207" s="6">
        <v>45108.0</v>
      </c>
      <c r="F207" s="52">
        <f t="shared" si="1"/>
        <v>19</v>
      </c>
      <c r="G207" s="6">
        <v>45208.0</v>
      </c>
      <c r="H207" s="52">
        <f t="shared" si="2"/>
        <v>16</v>
      </c>
      <c r="I207" s="7" t="s">
        <v>44</v>
      </c>
      <c r="J207" s="10"/>
      <c r="K207" s="56"/>
      <c r="L207" s="10"/>
      <c r="M207" s="10"/>
      <c r="N207" s="7" t="s">
        <v>18</v>
      </c>
      <c r="O207" s="10"/>
    </row>
    <row r="208">
      <c r="A208" s="6">
        <v>45705.0</v>
      </c>
      <c r="B208" s="10"/>
      <c r="C208" s="7">
        <v>211759.0</v>
      </c>
      <c r="D208" s="7" t="s">
        <v>43</v>
      </c>
      <c r="E208" s="6">
        <v>45383.0</v>
      </c>
      <c r="F208" s="52">
        <f t="shared" si="1"/>
        <v>10</v>
      </c>
      <c r="G208" s="6">
        <v>45422.0</v>
      </c>
      <c r="H208" s="52">
        <f t="shared" si="2"/>
        <v>9</v>
      </c>
      <c r="I208" s="7" t="s">
        <v>56</v>
      </c>
      <c r="J208" s="10"/>
      <c r="K208" s="56"/>
      <c r="L208" s="10"/>
      <c r="M208" s="10"/>
      <c r="N208" s="7" t="s">
        <v>18</v>
      </c>
      <c r="O208" s="10"/>
    </row>
    <row r="209">
      <c r="A209" s="6">
        <v>45705.0</v>
      </c>
      <c r="B209" s="10"/>
      <c r="C209" s="7">
        <v>226893.0</v>
      </c>
      <c r="D209" s="7" t="s">
        <v>43</v>
      </c>
      <c r="E209" s="6">
        <v>45444.0</v>
      </c>
      <c r="F209" s="52">
        <f t="shared" si="1"/>
        <v>8</v>
      </c>
      <c r="G209" s="6">
        <v>45539.0</v>
      </c>
      <c r="H209" s="52">
        <f t="shared" si="2"/>
        <v>5</v>
      </c>
      <c r="I209" s="7" t="s">
        <v>44</v>
      </c>
      <c r="J209" s="10"/>
      <c r="K209" s="56"/>
      <c r="L209" s="10"/>
      <c r="M209" s="10"/>
      <c r="N209" s="7" t="s">
        <v>18</v>
      </c>
      <c r="O209" s="10"/>
    </row>
    <row r="210">
      <c r="A210" s="6">
        <v>45705.0</v>
      </c>
      <c r="B210" s="10"/>
      <c r="C210" s="7">
        <v>234116.0</v>
      </c>
      <c r="D210" s="7" t="s">
        <v>43</v>
      </c>
      <c r="E210" s="6">
        <v>45505.0</v>
      </c>
      <c r="F210" s="52">
        <f t="shared" si="1"/>
        <v>6</v>
      </c>
      <c r="G210" s="9">
        <v>45609.0</v>
      </c>
      <c r="H210" s="52">
        <f t="shared" si="2"/>
        <v>3</v>
      </c>
      <c r="I210" s="7" t="s">
        <v>56</v>
      </c>
      <c r="J210" s="10"/>
      <c r="K210" s="56"/>
      <c r="L210" s="10"/>
      <c r="M210" s="10"/>
      <c r="N210" s="7" t="s">
        <v>18</v>
      </c>
      <c r="O210" s="10"/>
    </row>
    <row r="211">
      <c r="A211" s="6">
        <v>45705.0</v>
      </c>
      <c r="B211" s="10"/>
      <c r="C211" s="7">
        <v>239089.0</v>
      </c>
      <c r="D211" s="7" t="s">
        <v>43</v>
      </c>
      <c r="E211" s="6">
        <v>45566.0</v>
      </c>
      <c r="F211" s="52">
        <f t="shared" si="1"/>
        <v>4</v>
      </c>
      <c r="G211" s="6">
        <v>45667.0</v>
      </c>
      <c r="H211" s="52">
        <f t="shared" si="2"/>
        <v>1</v>
      </c>
      <c r="I211" s="7" t="s">
        <v>44</v>
      </c>
      <c r="J211" s="10"/>
      <c r="K211" s="56"/>
      <c r="L211" s="10"/>
      <c r="M211" s="10"/>
      <c r="N211" s="7" t="s">
        <v>18</v>
      </c>
      <c r="O211" s="10"/>
    </row>
    <row r="212">
      <c r="A212" s="6">
        <v>45705.0</v>
      </c>
      <c r="B212" s="10"/>
      <c r="C212" s="7">
        <v>241231.0</v>
      </c>
      <c r="D212" s="7" t="s">
        <v>43</v>
      </c>
      <c r="E212" s="6">
        <v>45566.0</v>
      </c>
      <c r="F212" s="52">
        <f t="shared" si="1"/>
        <v>4</v>
      </c>
      <c r="G212" s="6">
        <v>45688.0</v>
      </c>
      <c r="H212" s="52">
        <f t="shared" si="2"/>
        <v>0</v>
      </c>
      <c r="I212" s="7" t="s">
        <v>44</v>
      </c>
      <c r="J212" s="10"/>
      <c r="K212" s="56"/>
      <c r="L212" s="10"/>
      <c r="M212" s="10"/>
      <c r="N212" s="7" t="s">
        <v>18</v>
      </c>
      <c r="O212" s="10"/>
    </row>
    <row r="213">
      <c r="A213" s="6">
        <v>45705.0</v>
      </c>
      <c r="B213" s="10"/>
      <c r="C213" s="7">
        <v>240943.0</v>
      </c>
      <c r="D213" s="7" t="s">
        <v>54</v>
      </c>
      <c r="E213" s="6">
        <v>45627.0</v>
      </c>
      <c r="F213" s="52">
        <f t="shared" si="1"/>
        <v>2</v>
      </c>
      <c r="G213" s="6">
        <v>45688.0</v>
      </c>
      <c r="H213" s="52">
        <f t="shared" si="2"/>
        <v>0</v>
      </c>
      <c r="I213" s="7" t="s">
        <v>41</v>
      </c>
      <c r="J213" s="10"/>
      <c r="K213" s="56"/>
      <c r="L213" s="10"/>
      <c r="M213" s="10"/>
      <c r="N213" s="7" t="s">
        <v>18</v>
      </c>
      <c r="O213" s="10"/>
    </row>
    <row r="214">
      <c r="A214" s="6">
        <v>45705.0</v>
      </c>
      <c r="B214" s="10"/>
      <c r="C214" s="7">
        <v>169455.0</v>
      </c>
      <c r="D214" s="7" t="s">
        <v>54</v>
      </c>
      <c r="E214" s="6">
        <v>44805.0</v>
      </c>
      <c r="F214" s="52">
        <f t="shared" si="1"/>
        <v>29</v>
      </c>
      <c r="G214" s="6">
        <v>45048.0</v>
      </c>
      <c r="H214" s="52">
        <f t="shared" si="2"/>
        <v>21</v>
      </c>
      <c r="I214" s="7" t="s">
        <v>117</v>
      </c>
      <c r="J214" s="10"/>
      <c r="K214" s="56"/>
      <c r="L214" s="10"/>
      <c r="M214" s="10"/>
      <c r="N214" s="7" t="s">
        <v>18</v>
      </c>
      <c r="O214" s="10"/>
    </row>
    <row r="215">
      <c r="A215" s="6">
        <v>45705.0</v>
      </c>
      <c r="B215" s="10"/>
      <c r="C215" s="7">
        <v>238452.0</v>
      </c>
      <c r="D215" s="7" t="s">
        <v>54</v>
      </c>
      <c r="E215" s="6">
        <v>45627.0</v>
      </c>
      <c r="F215" s="52">
        <f t="shared" si="1"/>
        <v>2</v>
      </c>
      <c r="G215" s="6">
        <v>45667.0</v>
      </c>
      <c r="H215" s="52">
        <f t="shared" si="2"/>
        <v>1</v>
      </c>
      <c r="I215" s="7" t="s">
        <v>56</v>
      </c>
      <c r="J215" s="10"/>
      <c r="K215" s="56"/>
      <c r="L215" s="10"/>
      <c r="M215" s="10"/>
      <c r="N215" s="7" t="s">
        <v>18</v>
      </c>
      <c r="O215" s="10"/>
    </row>
    <row r="216">
      <c r="A216" s="6">
        <v>45705.0</v>
      </c>
      <c r="B216" s="10"/>
      <c r="C216" s="7">
        <v>180434.0</v>
      </c>
      <c r="D216" s="7" t="s">
        <v>54</v>
      </c>
      <c r="E216" s="6">
        <v>44743.0</v>
      </c>
      <c r="F216" s="52">
        <f t="shared" si="1"/>
        <v>31</v>
      </c>
      <c r="G216" s="6">
        <v>45138.0</v>
      </c>
      <c r="H216" s="52">
        <f t="shared" si="2"/>
        <v>18</v>
      </c>
      <c r="I216" s="7" t="s">
        <v>117</v>
      </c>
      <c r="J216" s="10"/>
      <c r="K216" s="56"/>
      <c r="L216" s="10"/>
      <c r="M216" s="10"/>
      <c r="N216" s="7" t="s">
        <v>18</v>
      </c>
      <c r="O216" s="10"/>
    </row>
    <row r="217">
      <c r="A217" s="6">
        <v>45705.0</v>
      </c>
      <c r="B217" s="10"/>
      <c r="C217" s="7">
        <v>187392.0</v>
      </c>
      <c r="D217" s="7" t="s">
        <v>54</v>
      </c>
      <c r="E217" s="6">
        <v>45139.0</v>
      </c>
      <c r="F217" s="52">
        <f t="shared" si="1"/>
        <v>18</v>
      </c>
      <c r="G217" s="6">
        <v>45196.0</v>
      </c>
      <c r="H217" s="52">
        <f t="shared" si="2"/>
        <v>16</v>
      </c>
      <c r="I217" s="7" t="s">
        <v>117</v>
      </c>
      <c r="J217" s="10"/>
      <c r="K217" s="56"/>
      <c r="L217" s="10"/>
      <c r="M217" s="10"/>
      <c r="N217" s="7" t="s">
        <v>18</v>
      </c>
      <c r="O217" s="10"/>
    </row>
    <row r="218">
      <c r="A218" s="6">
        <v>45705.0</v>
      </c>
      <c r="B218" s="10"/>
      <c r="C218" s="7">
        <v>192438.0</v>
      </c>
      <c r="D218" s="7" t="s">
        <v>54</v>
      </c>
      <c r="E218" s="6">
        <v>45200.0</v>
      </c>
      <c r="F218" s="52">
        <f t="shared" si="1"/>
        <v>16</v>
      </c>
      <c r="G218" s="9">
        <v>45240.0</v>
      </c>
      <c r="H218" s="52">
        <f t="shared" si="2"/>
        <v>15</v>
      </c>
      <c r="I218" s="7" t="s">
        <v>56</v>
      </c>
      <c r="J218" s="10"/>
      <c r="K218" s="56"/>
      <c r="L218" s="10"/>
      <c r="M218" s="10"/>
      <c r="N218" s="7" t="s">
        <v>18</v>
      </c>
      <c r="O218" s="10"/>
    </row>
    <row r="219">
      <c r="A219" s="6">
        <v>45705.0</v>
      </c>
      <c r="B219" s="10"/>
      <c r="C219" s="7">
        <v>201107.0</v>
      </c>
      <c r="D219" s="7" t="s">
        <v>54</v>
      </c>
      <c r="E219" s="6">
        <v>45139.0</v>
      </c>
      <c r="F219" s="52">
        <f t="shared" si="1"/>
        <v>18</v>
      </c>
      <c r="G219" s="6">
        <v>45327.0</v>
      </c>
      <c r="H219" s="52">
        <f t="shared" si="2"/>
        <v>12</v>
      </c>
      <c r="I219" s="7" t="s">
        <v>56</v>
      </c>
      <c r="J219" s="10"/>
      <c r="K219" s="56"/>
      <c r="L219" s="10"/>
      <c r="M219" s="10"/>
      <c r="N219" s="7" t="s">
        <v>18</v>
      </c>
      <c r="O219" s="10"/>
    </row>
    <row r="220">
      <c r="A220" s="6">
        <v>45705.0</v>
      </c>
      <c r="B220" s="10"/>
      <c r="C220" s="7">
        <v>195597.0</v>
      </c>
      <c r="D220" s="7" t="s">
        <v>54</v>
      </c>
      <c r="E220" s="6">
        <v>45170.0</v>
      </c>
      <c r="F220" s="52">
        <f t="shared" si="1"/>
        <v>17</v>
      </c>
      <c r="G220" s="9">
        <v>45276.0</v>
      </c>
      <c r="H220" s="52">
        <f t="shared" si="2"/>
        <v>14</v>
      </c>
      <c r="I220" s="7" t="s">
        <v>57</v>
      </c>
      <c r="J220" s="7" t="s">
        <v>7</v>
      </c>
      <c r="K220" s="56"/>
      <c r="L220" s="10"/>
      <c r="M220" s="6">
        <v>45544.0</v>
      </c>
      <c r="N220" s="7" t="s">
        <v>18</v>
      </c>
      <c r="O220" s="10"/>
    </row>
    <row r="221">
      <c r="A221" s="6">
        <v>45705.0</v>
      </c>
      <c r="B221" s="10"/>
      <c r="C221" s="7">
        <v>212060.0</v>
      </c>
      <c r="D221" s="7" t="s">
        <v>54</v>
      </c>
      <c r="E221" s="6">
        <v>45261.0</v>
      </c>
      <c r="F221" s="52">
        <f t="shared" si="1"/>
        <v>14</v>
      </c>
      <c r="G221" s="6">
        <v>45411.0</v>
      </c>
      <c r="H221" s="52">
        <f t="shared" si="2"/>
        <v>9</v>
      </c>
      <c r="I221" s="7" t="s">
        <v>56</v>
      </c>
      <c r="J221" s="10"/>
      <c r="K221" s="56"/>
      <c r="L221" s="10"/>
      <c r="M221" s="10"/>
      <c r="N221" s="7" t="s">
        <v>18</v>
      </c>
      <c r="O221" s="10"/>
    </row>
    <row r="222">
      <c r="A222" s="6">
        <v>45705.0</v>
      </c>
      <c r="B222" s="10"/>
      <c r="C222" s="7">
        <v>217159.0</v>
      </c>
      <c r="D222" s="7" t="s">
        <v>54</v>
      </c>
      <c r="E222" s="6">
        <v>45413.0</v>
      </c>
      <c r="F222" s="52">
        <f t="shared" si="1"/>
        <v>9</v>
      </c>
      <c r="G222" s="6">
        <v>45451.0</v>
      </c>
      <c r="H222" s="52">
        <f t="shared" si="2"/>
        <v>8</v>
      </c>
      <c r="I222" s="7" t="s">
        <v>56</v>
      </c>
      <c r="J222" s="10"/>
      <c r="K222" s="56"/>
      <c r="L222" s="10"/>
      <c r="M222" s="10"/>
      <c r="N222" s="7" t="s">
        <v>18</v>
      </c>
      <c r="O222" s="10"/>
    </row>
    <row r="223">
      <c r="A223" s="6">
        <v>45705.0</v>
      </c>
      <c r="B223" s="10"/>
      <c r="C223" s="7">
        <v>220557.0</v>
      </c>
      <c r="D223" s="7" t="s">
        <v>54</v>
      </c>
      <c r="E223" s="6">
        <v>45352.0</v>
      </c>
      <c r="F223" s="52">
        <f t="shared" si="1"/>
        <v>11</v>
      </c>
      <c r="G223" s="6">
        <v>45479.0</v>
      </c>
      <c r="H223" s="52">
        <f t="shared" si="2"/>
        <v>7</v>
      </c>
      <c r="I223" s="7" t="s">
        <v>56</v>
      </c>
      <c r="J223" s="10"/>
      <c r="K223" s="56"/>
      <c r="L223" s="10"/>
      <c r="M223" s="10"/>
      <c r="N223" s="7" t="s">
        <v>18</v>
      </c>
      <c r="O223" s="10"/>
    </row>
    <row r="224">
      <c r="A224" s="6">
        <v>45705.0</v>
      </c>
      <c r="B224" s="10"/>
      <c r="C224" s="7">
        <v>220008.0</v>
      </c>
      <c r="D224" s="7" t="s">
        <v>54</v>
      </c>
      <c r="E224" s="6">
        <v>45444.0</v>
      </c>
      <c r="F224" s="52">
        <f t="shared" si="1"/>
        <v>8</v>
      </c>
      <c r="G224" s="6">
        <v>45497.0</v>
      </c>
      <c r="H224" s="52">
        <f t="shared" si="2"/>
        <v>6</v>
      </c>
      <c r="I224" s="7" t="s">
        <v>56</v>
      </c>
      <c r="J224" s="10"/>
      <c r="K224" s="56"/>
      <c r="L224" s="10"/>
      <c r="M224" s="10"/>
      <c r="N224" s="7" t="s">
        <v>18</v>
      </c>
      <c r="O224" s="10"/>
    </row>
    <row r="225">
      <c r="A225" s="6">
        <v>45705.0</v>
      </c>
      <c r="B225" s="10"/>
      <c r="C225" s="7">
        <v>225679.0</v>
      </c>
      <c r="D225" s="7" t="s">
        <v>54</v>
      </c>
      <c r="E225" s="6">
        <v>45474.0</v>
      </c>
      <c r="F225" s="52">
        <f t="shared" si="1"/>
        <v>7</v>
      </c>
      <c r="G225" s="6">
        <v>45526.0</v>
      </c>
      <c r="H225" s="52">
        <f t="shared" si="2"/>
        <v>5</v>
      </c>
      <c r="I225" s="7" t="s">
        <v>243</v>
      </c>
      <c r="J225" s="10"/>
      <c r="K225" s="53">
        <v>5000.0</v>
      </c>
      <c r="L225" s="10"/>
      <c r="M225" s="10"/>
      <c r="N225" s="7" t="s">
        <v>19</v>
      </c>
      <c r="O225" s="10"/>
    </row>
    <row r="226">
      <c r="A226" s="6">
        <v>45705.0</v>
      </c>
      <c r="B226" s="10"/>
      <c r="C226" s="7">
        <v>228008.0</v>
      </c>
      <c r="D226" s="7" t="s">
        <v>54</v>
      </c>
      <c r="E226" s="6">
        <v>45413.0</v>
      </c>
      <c r="F226" s="52">
        <f t="shared" si="1"/>
        <v>9</v>
      </c>
      <c r="G226" s="6">
        <v>45549.0</v>
      </c>
      <c r="H226" s="52">
        <f t="shared" si="2"/>
        <v>5</v>
      </c>
      <c r="I226" s="7" t="s">
        <v>56</v>
      </c>
      <c r="J226" s="10"/>
      <c r="K226" s="56"/>
      <c r="L226" s="10"/>
      <c r="M226" s="10"/>
      <c r="N226" s="7" t="s">
        <v>18</v>
      </c>
      <c r="O226" s="10"/>
    </row>
    <row r="227">
      <c r="A227" s="6">
        <v>45705.0</v>
      </c>
      <c r="B227" s="10"/>
      <c r="C227" s="7">
        <v>231495.0</v>
      </c>
      <c r="D227" s="7" t="s">
        <v>54</v>
      </c>
      <c r="E227" s="6">
        <v>44713.0</v>
      </c>
      <c r="F227" s="52">
        <f t="shared" si="1"/>
        <v>32</v>
      </c>
      <c r="G227" s="9">
        <v>45582.0</v>
      </c>
      <c r="H227" s="52">
        <f t="shared" si="2"/>
        <v>4</v>
      </c>
      <c r="I227" s="7" t="s">
        <v>56</v>
      </c>
      <c r="J227" s="10"/>
      <c r="K227" s="56"/>
      <c r="L227" s="10"/>
      <c r="M227" s="10"/>
      <c r="N227" s="7" t="s">
        <v>18</v>
      </c>
      <c r="O227" s="10"/>
    </row>
    <row r="228">
      <c r="A228" s="6">
        <v>45705.0</v>
      </c>
      <c r="B228" s="10"/>
      <c r="C228" s="7">
        <v>230777.0</v>
      </c>
      <c r="D228" s="7" t="s">
        <v>54</v>
      </c>
      <c r="E228" s="6">
        <v>45566.0</v>
      </c>
      <c r="F228" s="52">
        <f t="shared" si="1"/>
        <v>4</v>
      </c>
      <c r="G228" s="6">
        <v>45601.0</v>
      </c>
      <c r="H228" s="52">
        <f t="shared" si="2"/>
        <v>3</v>
      </c>
      <c r="I228" s="7" t="s">
        <v>56</v>
      </c>
      <c r="J228" s="10"/>
      <c r="K228" s="56"/>
      <c r="L228" s="10"/>
      <c r="M228" s="10"/>
      <c r="N228" s="7" t="s">
        <v>18</v>
      </c>
      <c r="O228" s="10"/>
    </row>
    <row r="229">
      <c r="A229" s="6">
        <v>45705.0</v>
      </c>
      <c r="B229" s="10"/>
      <c r="C229" s="7">
        <v>234859.0</v>
      </c>
      <c r="D229" s="7" t="s">
        <v>54</v>
      </c>
      <c r="E229" s="6">
        <v>45536.0</v>
      </c>
      <c r="F229" s="52">
        <f t="shared" si="1"/>
        <v>5</v>
      </c>
      <c r="G229" s="9">
        <v>45622.0</v>
      </c>
      <c r="H229" s="52">
        <f t="shared" si="2"/>
        <v>2</v>
      </c>
      <c r="I229" s="7" t="s">
        <v>56</v>
      </c>
      <c r="J229" s="10"/>
      <c r="K229" s="56"/>
      <c r="L229" s="10"/>
      <c r="M229" s="10"/>
      <c r="N229" s="7" t="s">
        <v>18</v>
      </c>
      <c r="O229" s="10"/>
    </row>
    <row r="230">
      <c r="A230" s="6">
        <v>45705.0</v>
      </c>
      <c r="B230" s="10"/>
      <c r="C230" s="7">
        <v>232665.0</v>
      </c>
      <c r="D230" s="7" t="s">
        <v>54</v>
      </c>
      <c r="E230" s="6">
        <v>45597.0</v>
      </c>
      <c r="F230" s="52">
        <f t="shared" si="1"/>
        <v>3</v>
      </c>
      <c r="G230" s="6">
        <v>45635.0</v>
      </c>
      <c r="H230" s="52">
        <f t="shared" si="2"/>
        <v>2</v>
      </c>
      <c r="I230" s="7" t="s">
        <v>56</v>
      </c>
      <c r="J230" s="10"/>
      <c r="K230" s="56"/>
      <c r="L230" s="10"/>
      <c r="M230" s="10"/>
      <c r="N230" s="7" t="s">
        <v>18</v>
      </c>
      <c r="O230" s="10"/>
    </row>
    <row r="231">
      <c r="A231" s="6">
        <v>45705.0</v>
      </c>
      <c r="B231" s="10"/>
      <c r="C231" s="7">
        <v>225725.0</v>
      </c>
      <c r="D231" s="7" t="s">
        <v>54</v>
      </c>
      <c r="E231" s="6">
        <v>45597.0</v>
      </c>
      <c r="F231" s="52">
        <f t="shared" si="1"/>
        <v>3</v>
      </c>
      <c r="G231" s="6">
        <v>45659.0</v>
      </c>
      <c r="H231" s="52">
        <f t="shared" si="2"/>
        <v>1</v>
      </c>
      <c r="I231" s="7" t="s">
        <v>44</v>
      </c>
      <c r="J231" s="10"/>
      <c r="K231" s="56"/>
      <c r="L231" s="10"/>
      <c r="M231" s="10"/>
      <c r="N231" s="7" t="s">
        <v>18</v>
      </c>
      <c r="O231" s="10"/>
    </row>
    <row r="232">
      <c r="A232" s="6">
        <v>45705.0</v>
      </c>
      <c r="B232" s="10"/>
      <c r="C232" s="7">
        <v>238126.0</v>
      </c>
      <c r="D232" s="7" t="s">
        <v>54</v>
      </c>
      <c r="E232" s="6">
        <v>45627.0</v>
      </c>
      <c r="F232" s="52">
        <f t="shared" si="1"/>
        <v>2</v>
      </c>
      <c r="G232" s="6">
        <v>45670.0</v>
      </c>
      <c r="H232" s="52">
        <f t="shared" si="2"/>
        <v>1</v>
      </c>
      <c r="I232" s="7" t="s">
        <v>48</v>
      </c>
      <c r="J232" s="10"/>
      <c r="K232" s="56"/>
      <c r="L232" s="10"/>
      <c r="M232" s="10"/>
      <c r="N232" s="7" t="s">
        <v>18</v>
      </c>
      <c r="O232" s="10"/>
    </row>
    <row r="233">
      <c r="A233" s="6">
        <v>45705.0</v>
      </c>
      <c r="B233" s="10"/>
      <c r="C233" s="7">
        <v>175398.0</v>
      </c>
      <c r="D233" s="7" t="s">
        <v>54</v>
      </c>
      <c r="E233" s="6">
        <v>45047.0</v>
      </c>
      <c r="F233" s="52">
        <f t="shared" si="1"/>
        <v>21</v>
      </c>
      <c r="G233" s="6">
        <v>45174.0</v>
      </c>
      <c r="H233" s="52">
        <f t="shared" si="2"/>
        <v>17</v>
      </c>
      <c r="I233" s="7" t="s">
        <v>60</v>
      </c>
      <c r="J233" s="10"/>
      <c r="K233" s="56"/>
      <c r="L233" s="10"/>
      <c r="M233" s="10"/>
      <c r="N233" s="7" t="s">
        <v>18</v>
      </c>
      <c r="O233" s="10"/>
    </row>
    <row r="234">
      <c r="A234" s="6">
        <v>45702.0</v>
      </c>
      <c r="B234" s="10"/>
      <c r="C234" s="7">
        <v>241087.0</v>
      </c>
      <c r="D234" s="7" t="s">
        <v>54</v>
      </c>
      <c r="E234" s="6">
        <v>45566.0</v>
      </c>
      <c r="F234" s="52">
        <f t="shared" si="1"/>
        <v>4</v>
      </c>
      <c r="G234" s="6">
        <v>45686.0</v>
      </c>
      <c r="H234" s="52">
        <f t="shared" si="2"/>
        <v>0</v>
      </c>
      <c r="I234" s="7" t="s">
        <v>44</v>
      </c>
      <c r="J234" s="7" t="s">
        <v>7</v>
      </c>
      <c r="K234" s="53">
        <v>10000.0</v>
      </c>
      <c r="L234" s="10"/>
      <c r="M234" s="10"/>
      <c r="N234" s="7" t="s">
        <v>19</v>
      </c>
      <c r="O234" s="10"/>
    </row>
    <row r="235">
      <c r="A235" s="6">
        <v>45702.0</v>
      </c>
      <c r="B235" s="6">
        <v>45706.0</v>
      </c>
      <c r="C235" s="7">
        <v>242302.0</v>
      </c>
      <c r="D235" s="7" t="s">
        <v>54</v>
      </c>
      <c r="E235" s="6">
        <v>45323.0</v>
      </c>
      <c r="F235" s="52">
        <f t="shared" si="1"/>
        <v>12</v>
      </c>
      <c r="G235" s="6">
        <v>45695.0</v>
      </c>
      <c r="H235" s="52">
        <f t="shared" si="2"/>
        <v>0</v>
      </c>
      <c r="I235" s="7" t="s">
        <v>69</v>
      </c>
      <c r="J235" s="7" t="s">
        <v>7</v>
      </c>
      <c r="K235" s="53" t="s">
        <v>143</v>
      </c>
      <c r="L235" s="7" t="s">
        <v>50</v>
      </c>
      <c r="M235" s="6">
        <v>45706.0</v>
      </c>
      <c r="N235" s="7" t="s">
        <v>17</v>
      </c>
      <c r="O235" s="7" t="s">
        <v>250</v>
      </c>
    </row>
    <row r="236">
      <c r="A236" s="6">
        <v>45705.0</v>
      </c>
      <c r="B236" s="10"/>
      <c r="C236" s="7">
        <v>76550.0</v>
      </c>
      <c r="D236" s="7" t="s">
        <v>54</v>
      </c>
      <c r="E236" s="6">
        <v>44166.0</v>
      </c>
      <c r="F236" s="52">
        <f t="shared" si="1"/>
        <v>50</v>
      </c>
      <c r="G236" s="6">
        <v>44272.0</v>
      </c>
      <c r="H236" s="52">
        <f t="shared" si="2"/>
        <v>47</v>
      </c>
      <c r="I236" s="7" t="s">
        <v>69</v>
      </c>
      <c r="J236" s="10"/>
      <c r="K236" s="56"/>
      <c r="L236" s="10"/>
      <c r="M236" s="10"/>
      <c r="N236" s="7" t="s">
        <v>18</v>
      </c>
      <c r="O236" s="10"/>
    </row>
    <row r="237">
      <c r="A237" s="6">
        <v>45702.0</v>
      </c>
      <c r="B237" s="10"/>
      <c r="C237" s="7">
        <v>231794.0</v>
      </c>
      <c r="D237" s="7" t="s">
        <v>54</v>
      </c>
      <c r="E237" s="6">
        <v>45566.0</v>
      </c>
      <c r="F237" s="52">
        <f t="shared" si="1"/>
        <v>4</v>
      </c>
      <c r="G237" s="9">
        <v>45589.0</v>
      </c>
      <c r="H237" s="52">
        <f t="shared" si="2"/>
        <v>3</v>
      </c>
      <c r="I237" s="7" t="s">
        <v>44</v>
      </c>
      <c r="J237" s="7" t="s">
        <v>7</v>
      </c>
      <c r="K237" s="53">
        <v>10000.0</v>
      </c>
      <c r="L237" s="10"/>
      <c r="M237" s="10"/>
      <c r="N237" s="7" t="s">
        <v>19</v>
      </c>
      <c r="O237" s="10"/>
    </row>
    <row r="238">
      <c r="A238" s="6">
        <v>45705.0</v>
      </c>
      <c r="B238" s="10"/>
      <c r="C238" s="7">
        <v>195384.0</v>
      </c>
      <c r="D238" s="7" t="s">
        <v>54</v>
      </c>
      <c r="E238" s="6">
        <v>45231.0</v>
      </c>
      <c r="F238" s="52">
        <f t="shared" si="1"/>
        <v>15</v>
      </c>
      <c r="G238" s="9">
        <v>45271.0</v>
      </c>
      <c r="H238" s="52">
        <f t="shared" si="2"/>
        <v>14</v>
      </c>
      <c r="I238" s="7" t="s">
        <v>60</v>
      </c>
      <c r="J238" s="10"/>
      <c r="K238" s="56"/>
      <c r="L238" s="10"/>
      <c r="M238" s="10"/>
      <c r="N238" s="7" t="s">
        <v>18</v>
      </c>
      <c r="O238" s="10"/>
    </row>
    <row r="239">
      <c r="A239" s="6">
        <v>45705.0</v>
      </c>
      <c r="B239" s="10"/>
      <c r="C239" s="7">
        <v>205433.0</v>
      </c>
      <c r="D239" s="7" t="s">
        <v>54</v>
      </c>
      <c r="E239" s="6">
        <v>45323.0</v>
      </c>
      <c r="F239" s="52">
        <f t="shared" si="1"/>
        <v>12</v>
      </c>
      <c r="G239" s="6">
        <v>45362.0</v>
      </c>
      <c r="H239" s="52">
        <f t="shared" si="2"/>
        <v>11</v>
      </c>
      <c r="I239" s="7" t="s">
        <v>57</v>
      </c>
      <c r="J239" s="7">
        <v>328.0</v>
      </c>
      <c r="K239" s="56"/>
      <c r="L239" s="10"/>
      <c r="M239" s="6">
        <v>45700.0</v>
      </c>
      <c r="N239" s="7" t="s">
        <v>18</v>
      </c>
      <c r="O239" s="10"/>
    </row>
    <row r="240">
      <c r="A240" s="6">
        <v>45705.0</v>
      </c>
      <c r="B240" s="10"/>
      <c r="C240" s="7">
        <v>206234.0</v>
      </c>
      <c r="D240" s="7" t="s">
        <v>54</v>
      </c>
      <c r="E240" s="6">
        <v>45383.0</v>
      </c>
      <c r="F240" s="52">
        <f t="shared" si="1"/>
        <v>10</v>
      </c>
      <c r="G240" s="6">
        <v>45430.0</v>
      </c>
      <c r="H240" s="52">
        <f t="shared" si="2"/>
        <v>9</v>
      </c>
      <c r="I240" s="7" t="s">
        <v>57</v>
      </c>
      <c r="J240" s="10"/>
      <c r="K240" s="56"/>
      <c r="L240" s="10"/>
      <c r="M240" s="10"/>
      <c r="N240" s="7" t="s">
        <v>22</v>
      </c>
      <c r="O240" s="10"/>
    </row>
    <row r="241">
      <c r="A241" s="6">
        <v>45706.0</v>
      </c>
      <c r="B241" s="10"/>
      <c r="C241" s="7">
        <v>221810.0</v>
      </c>
      <c r="D241" s="7" t="s">
        <v>54</v>
      </c>
      <c r="E241" s="6">
        <v>45474.0</v>
      </c>
      <c r="F241" s="52">
        <f t="shared" si="1"/>
        <v>7</v>
      </c>
      <c r="G241" s="6">
        <v>45504.0</v>
      </c>
      <c r="H241" s="52">
        <f t="shared" si="2"/>
        <v>6</v>
      </c>
      <c r="I241" s="7" t="s">
        <v>44</v>
      </c>
      <c r="J241" s="7" t="s">
        <v>7</v>
      </c>
      <c r="K241" s="53">
        <v>8000.0</v>
      </c>
      <c r="L241" s="10"/>
      <c r="M241" s="10"/>
      <c r="N241" s="7" t="s">
        <v>19</v>
      </c>
      <c r="O241" s="10"/>
    </row>
    <row r="242">
      <c r="A242" s="6">
        <v>45705.0</v>
      </c>
      <c r="B242" s="10"/>
      <c r="C242" s="7">
        <v>225497.0</v>
      </c>
      <c r="D242" s="7" t="s">
        <v>54</v>
      </c>
      <c r="E242" s="6">
        <v>45505.0</v>
      </c>
      <c r="F242" s="52">
        <f t="shared" si="1"/>
        <v>6</v>
      </c>
      <c r="G242" s="6">
        <v>45530.0</v>
      </c>
      <c r="H242" s="52">
        <f t="shared" si="2"/>
        <v>5</v>
      </c>
      <c r="I242" s="7" t="s">
        <v>60</v>
      </c>
      <c r="J242" s="10"/>
      <c r="K242" s="56"/>
      <c r="L242" s="10"/>
      <c r="M242" s="10"/>
      <c r="N242" s="7" t="s">
        <v>18</v>
      </c>
      <c r="O242" s="10"/>
    </row>
    <row r="243">
      <c r="A243" s="6">
        <v>45705.0</v>
      </c>
      <c r="B243" s="10"/>
      <c r="C243" s="7">
        <v>229332.0</v>
      </c>
      <c r="D243" s="7" t="s">
        <v>54</v>
      </c>
      <c r="E243" s="6">
        <v>45536.0</v>
      </c>
      <c r="F243" s="52">
        <f t="shared" si="1"/>
        <v>5</v>
      </c>
      <c r="G243" s="6">
        <v>45572.0</v>
      </c>
      <c r="H243" s="52">
        <f t="shared" si="2"/>
        <v>4</v>
      </c>
      <c r="I243" s="7" t="s">
        <v>57</v>
      </c>
      <c r="J243" s="7" t="s">
        <v>7</v>
      </c>
      <c r="K243" s="56"/>
      <c r="L243" s="10"/>
      <c r="M243" s="10"/>
      <c r="N243" s="7" t="s">
        <v>18</v>
      </c>
      <c r="O243" s="10"/>
    </row>
    <row r="244">
      <c r="A244" s="6">
        <v>45705.0</v>
      </c>
      <c r="B244" s="10"/>
      <c r="C244" s="7">
        <v>230647.0</v>
      </c>
      <c r="D244" s="7" t="s">
        <v>54</v>
      </c>
      <c r="E244" s="6">
        <v>45566.0</v>
      </c>
      <c r="F244" s="52">
        <f t="shared" si="1"/>
        <v>4</v>
      </c>
      <c r="G244" s="9">
        <v>45595.0</v>
      </c>
      <c r="H244" s="52">
        <f t="shared" si="2"/>
        <v>3</v>
      </c>
      <c r="I244" s="7" t="s">
        <v>44</v>
      </c>
      <c r="J244" s="10"/>
      <c r="K244" s="56"/>
      <c r="L244" s="10"/>
      <c r="M244" s="10"/>
      <c r="N244" s="7" t="s">
        <v>18</v>
      </c>
      <c r="O244" s="10"/>
    </row>
    <row r="245">
      <c r="A245" s="6">
        <v>45705.0</v>
      </c>
      <c r="B245" s="10"/>
      <c r="C245" s="7">
        <v>236670.0</v>
      </c>
      <c r="D245" s="7" t="s">
        <v>64</v>
      </c>
      <c r="E245" s="6">
        <v>45505.0</v>
      </c>
      <c r="F245" s="52">
        <f t="shared" si="1"/>
        <v>6</v>
      </c>
      <c r="G245" s="6">
        <v>45664.0</v>
      </c>
      <c r="H245" s="52">
        <f t="shared" si="2"/>
        <v>1</v>
      </c>
      <c r="I245" s="7" t="s">
        <v>44</v>
      </c>
      <c r="J245" s="10"/>
      <c r="K245" s="56"/>
      <c r="L245" s="10"/>
      <c r="M245" s="10"/>
      <c r="N245" s="7" t="s">
        <v>18</v>
      </c>
      <c r="O245" s="10"/>
    </row>
    <row r="246">
      <c r="A246" s="6">
        <v>45705.0</v>
      </c>
      <c r="B246" s="10"/>
      <c r="C246" s="7">
        <v>201706.0</v>
      </c>
      <c r="D246" s="7" t="s">
        <v>64</v>
      </c>
      <c r="E246" s="6">
        <v>45323.0</v>
      </c>
      <c r="F246" s="52">
        <f t="shared" si="1"/>
        <v>12</v>
      </c>
      <c r="G246" s="6">
        <v>45447.0</v>
      </c>
      <c r="H246" s="52">
        <f t="shared" si="2"/>
        <v>8</v>
      </c>
      <c r="I246" s="7" t="s">
        <v>44</v>
      </c>
      <c r="J246" s="10"/>
      <c r="K246" s="56"/>
      <c r="L246" s="10"/>
      <c r="M246" s="10"/>
      <c r="N246" s="7" t="s">
        <v>18</v>
      </c>
      <c r="O246" s="10"/>
    </row>
    <row r="247">
      <c r="A247" s="6">
        <v>45705.0</v>
      </c>
      <c r="B247" s="6">
        <v>45706.0</v>
      </c>
      <c r="C247" s="7">
        <v>222188.0</v>
      </c>
      <c r="D247" s="7" t="s">
        <v>64</v>
      </c>
      <c r="E247" s="6">
        <v>45474.0</v>
      </c>
      <c r="F247" s="52">
        <f t="shared" si="1"/>
        <v>7</v>
      </c>
      <c r="G247" s="6">
        <v>45493.0</v>
      </c>
      <c r="H247" s="52">
        <f t="shared" si="2"/>
        <v>6</v>
      </c>
      <c r="I247" s="7" t="s">
        <v>69</v>
      </c>
      <c r="J247" s="7" t="s">
        <v>63</v>
      </c>
      <c r="K247" s="53">
        <v>2000.0</v>
      </c>
      <c r="L247" s="7" t="s">
        <v>50</v>
      </c>
      <c r="M247" s="6">
        <v>45706.0</v>
      </c>
      <c r="N247" s="7" t="s">
        <v>16</v>
      </c>
      <c r="O247" s="7" t="s">
        <v>251</v>
      </c>
    </row>
    <row r="248">
      <c r="A248" s="6">
        <v>45705.0</v>
      </c>
      <c r="B248" s="6">
        <v>45706.0</v>
      </c>
      <c r="C248" s="7">
        <v>235273.0</v>
      </c>
      <c r="D248" s="7" t="s">
        <v>64</v>
      </c>
      <c r="E248" s="6">
        <v>45505.0</v>
      </c>
      <c r="F248" s="52">
        <f t="shared" si="1"/>
        <v>6</v>
      </c>
      <c r="G248" s="9">
        <v>45623.0</v>
      </c>
      <c r="H248" s="52">
        <f t="shared" si="2"/>
        <v>2</v>
      </c>
      <c r="I248" s="7" t="s">
        <v>69</v>
      </c>
      <c r="J248" s="7">
        <v>366.0</v>
      </c>
      <c r="K248" s="53">
        <v>15000.0</v>
      </c>
      <c r="L248" s="10"/>
      <c r="M248" s="6">
        <v>45671.0</v>
      </c>
      <c r="N248" s="7" t="s">
        <v>19</v>
      </c>
      <c r="O248" s="10"/>
    </row>
    <row r="249">
      <c r="A249" s="6">
        <v>45705.0</v>
      </c>
      <c r="B249" s="10"/>
      <c r="C249" s="7">
        <v>241806.0</v>
      </c>
      <c r="D249" s="7" t="s">
        <v>64</v>
      </c>
      <c r="E249" s="6">
        <v>45658.0</v>
      </c>
      <c r="F249" s="52">
        <f t="shared" si="1"/>
        <v>1</v>
      </c>
      <c r="G249" s="6">
        <v>45692.0</v>
      </c>
      <c r="H249" s="52">
        <f t="shared" si="2"/>
        <v>0</v>
      </c>
      <c r="I249" s="7" t="s">
        <v>57</v>
      </c>
      <c r="J249" s="10"/>
      <c r="K249" s="56"/>
      <c r="L249" s="10"/>
      <c r="M249" s="10"/>
      <c r="N249" s="7" t="s">
        <v>24</v>
      </c>
      <c r="O249" s="10"/>
    </row>
    <row r="250">
      <c r="A250" s="6">
        <v>45705.0</v>
      </c>
      <c r="B250" s="10"/>
      <c r="C250" s="7">
        <v>198021.0</v>
      </c>
      <c r="D250" s="7" t="s">
        <v>64</v>
      </c>
      <c r="E250" s="6">
        <v>43862.0</v>
      </c>
      <c r="F250" s="52">
        <f t="shared" si="1"/>
        <v>60</v>
      </c>
      <c r="G250" s="6">
        <v>45301.0</v>
      </c>
      <c r="H250" s="52">
        <f t="shared" si="2"/>
        <v>13</v>
      </c>
      <c r="I250" s="7" t="s">
        <v>56</v>
      </c>
      <c r="J250" s="10"/>
      <c r="K250" s="56"/>
      <c r="L250" s="10"/>
      <c r="M250" s="10"/>
      <c r="N250" s="7" t="s">
        <v>18</v>
      </c>
      <c r="O250" s="10"/>
    </row>
    <row r="251">
      <c r="A251" s="6">
        <v>45705.0</v>
      </c>
      <c r="B251" s="10"/>
      <c r="C251" s="7">
        <v>209766.0</v>
      </c>
      <c r="D251" s="7" t="s">
        <v>64</v>
      </c>
      <c r="E251" s="6">
        <v>45323.0</v>
      </c>
      <c r="F251" s="52">
        <f t="shared" si="1"/>
        <v>12</v>
      </c>
      <c r="G251" s="6">
        <v>45399.0</v>
      </c>
      <c r="H251" s="52">
        <f t="shared" si="2"/>
        <v>10</v>
      </c>
      <c r="I251" s="7" t="s">
        <v>56</v>
      </c>
      <c r="J251" s="10"/>
      <c r="K251" s="56"/>
      <c r="L251" s="10"/>
      <c r="M251" s="10"/>
      <c r="N251" s="7" t="s">
        <v>18</v>
      </c>
      <c r="O251" s="10"/>
    </row>
    <row r="252">
      <c r="A252" s="6">
        <v>45705.0</v>
      </c>
      <c r="B252" s="10"/>
      <c r="C252" s="7">
        <v>222204.0</v>
      </c>
      <c r="D252" s="7" t="s">
        <v>64</v>
      </c>
      <c r="E252" s="6">
        <v>45444.0</v>
      </c>
      <c r="F252" s="52">
        <f t="shared" si="1"/>
        <v>8</v>
      </c>
      <c r="G252" s="6">
        <v>45495.0</v>
      </c>
      <c r="H252" s="52">
        <f t="shared" si="2"/>
        <v>6</v>
      </c>
      <c r="I252" s="7" t="s">
        <v>56</v>
      </c>
      <c r="J252" s="10"/>
      <c r="K252" s="56"/>
      <c r="L252" s="10"/>
      <c r="M252" s="10"/>
      <c r="N252" s="7" t="s">
        <v>18</v>
      </c>
      <c r="O252" s="10"/>
    </row>
    <row r="253">
      <c r="A253" s="6">
        <v>45705.0</v>
      </c>
      <c r="B253" s="10"/>
      <c r="C253" s="7">
        <v>230087.0</v>
      </c>
      <c r="D253" s="7" t="s">
        <v>64</v>
      </c>
      <c r="E253" s="6">
        <v>45536.0</v>
      </c>
      <c r="F253" s="52">
        <f t="shared" si="1"/>
        <v>5</v>
      </c>
      <c r="G253" s="6">
        <v>45570.0</v>
      </c>
      <c r="H253" s="52">
        <f t="shared" si="2"/>
        <v>4</v>
      </c>
      <c r="I253" s="7" t="s">
        <v>56</v>
      </c>
      <c r="J253" s="10"/>
      <c r="K253" s="56"/>
      <c r="L253" s="10"/>
      <c r="M253" s="10"/>
      <c r="N253" s="7" t="s">
        <v>18</v>
      </c>
      <c r="O253" s="10"/>
    </row>
    <row r="254">
      <c r="A254" s="6">
        <v>45705.0</v>
      </c>
      <c r="B254" s="10"/>
      <c r="C254" s="7">
        <v>228062.0</v>
      </c>
      <c r="D254" s="7" t="s">
        <v>64</v>
      </c>
      <c r="E254" s="6">
        <v>45505.0</v>
      </c>
      <c r="F254" s="52">
        <f t="shared" si="1"/>
        <v>6</v>
      </c>
      <c r="G254" s="6">
        <v>45551.0</v>
      </c>
      <c r="H254" s="52">
        <f t="shared" si="2"/>
        <v>5</v>
      </c>
      <c r="I254" s="7" t="s">
        <v>56</v>
      </c>
      <c r="J254" s="10"/>
      <c r="K254" s="56"/>
      <c r="L254" s="10"/>
      <c r="M254" s="10"/>
      <c r="N254" s="7" t="s">
        <v>18</v>
      </c>
      <c r="O254" s="10"/>
    </row>
    <row r="255">
      <c r="A255" s="6">
        <v>45705.0</v>
      </c>
      <c r="B255" s="10"/>
      <c r="C255" s="7">
        <v>238563.0</v>
      </c>
      <c r="D255" s="7" t="s">
        <v>68</v>
      </c>
      <c r="E255" s="6">
        <v>45597.0</v>
      </c>
      <c r="F255" s="52">
        <f t="shared" si="1"/>
        <v>3</v>
      </c>
      <c r="G255" s="6">
        <v>45666.0</v>
      </c>
      <c r="H255" s="52">
        <f t="shared" si="2"/>
        <v>1</v>
      </c>
      <c r="I255" s="7" t="s">
        <v>44</v>
      </c>
      <c r="J255" s="10"/>
      <c r="K255" s="56"/>
      <c r="L255" s="10"/>
      <c r="M255" s="10"/>
      <c r="N255" s="7" t="s">
        <v>18</v>
      </c>
      <c r="O255" s="10"/>
    </row>
    <row r="256">
      <c r="A256" s="6">
        <v>45705.0</v>
      </c>
      <c r="B256" s="10"/>
      <c r="C256" s="7">
        <v>117403.0</v>
      </c>
      <c r="D256" s="7" t="s">
        <v>68</v>
      </c>
      <c r="E256" s="6">
        <v>44470.0</v>
      </c>
      <c r="F256" s="52">
        <f t="shared" si="1"/>
        <v>40</v>
      </c>
      <c r="G256" s="6">
        <v>44617.0</v>
      </c>
      <c r="H256" s="52">
        <f t="shared" si="2"/>
        <v>35</v>
      </c>
      <c r="I256" s="7" t="s">
        <v>56</v>
      </c>
      <c r="J256" s="10"/>
      <c r="K256" s="56"/>
      <c r="L256" s="10"/>
      <c r="M256" s="10"/>
      <c r="N256" s="7" t="s">
        <v>18</v>
      </c>
      <c r="O256" s="10"/>
    </row>
    <row r="257">
      <c r="A257" s="6">
        <v>45705.0</v>
      </c>
      <c r="B257" s="10"/>
      <c r="C257" s="7">
        <v>148046.0</v>
      </c>
      <c r="D257" s="7" t="s">
        <v>68</v>
      </c>
      <c r="E257" s="6">
        <v>44682.0</v>
      </c>
      <c r="F257" s="52">
        <f t="shared" si="1"/>
        <v>33</v>
      </c>
      <c r="G257" s="9">
        <v>44854.0</v>
      </c>
      <c r="H257" s="52">
        <f t="shared" si="2"/>
        <v>27</v>
      </c>
      <c r="I257" s="7" t="s">
        <v>44</v>
      </c>
      <c r="J257" s="10"/>
      <c r="K257" s="56"/>
      <c r="L257" s="10"/>
      <c r="M257" s="10"/>
      <c r="N257" s="7" t="s">
        <v>18</v>
      </c>
      <c r="O257" s="10"/>
    </row>
    <row r="258">
      <c r="A258" s="6">
        <v>45705.0</v>
      </c>
      <c r="B258" s="10"/>
      <c r="C258" s="7">
        <v>235951.0</v>
      </c>
      <c r="D258" s="7" t="s">
        <v>68</v>
      </c>
      <c r="E258" s="6">
        <v>45566.0</v>
      </c>
      <c r="F258" s="52">
        <f t="shared" si="1"/>
        <v>4</v>
      </c>
      <c r="G258" s="6">
        <v>45628.0</v>
      </c>
      <c r="H258" s="52">
        <f t="shared" si="2"/>
        <v>2</v>
      </c>
      <c r="I258" s="7" t="s">
        <v>220</v>
      </c>
      <c r="J258" s="10"/>
      <c r="K258" s="56"/>
      <c r="L258" s="10"/>
      <c r="M258" s="10"/>
      <c r="N258" s="7" t="s">
        <v>18</v>
      </c>
      <c r="O258" s="10"/>
    </row>
    <row r="259">
      <c r="A259" s="6">
        <v>45705.0</v>
      </c>
      <c r="B259" s="10"/>
      <c r="C259" s="7">
        <v>188560.0</v>
      </c>
      <c r="D259" s="7" t="s">
        <v>68</v>
      </c>
      <c r="E259" s="6">
        <v>45108.0</v>
      </c>
      <c r="F259" s="52">
        <f t="shared" si="1"/>
        <v>19</v>
      </c>
      <c r="G259" s="6">
        <v>45205.0</v>
      </c>
      <c r="H259" s="52">
        <f t="shared" si="2"/>
        <v>16</v>
      </c>
      <c r="I259" s="7" t="s">
        <v>44</v>
      </c>
      <c r="J259" s="10"/>
      <c r="K259" s="56"/>
      <c r="L259" s="10"/>
      <c r="M259" s="10"/>
      <c r="N259" s="7" t="s">
        <v>18</v>
      </c>
      <c r="O259" s="10"/>
    </row>
    <row r="260">
      <c r="A260" s="6">
        <v>45705.0</v>
      </c>
      <c r="B260" s="10"/>
      <c r="C260" s="7">
        <v>232045.0</v>
      </c>
      <c r="D260" s="7" t="s">
        <v>68</v>
      </c>
      <c r="E260" s="6">
        <v>45323.0</v>
      </c>
      <c r="F260" s="52">
        <f t="shared" si="1"/>
        <v>12</v>
      </c>
      <c r="G260" s="9">
        <v>45610.0</v>
      </c>
      <c r="H260" s="52">
        <f t="shared" si="2"/>
        <v>3</v>
      </c>
      <c r="I260" s="7" t="s">
        <v>56</v>
      </c>
      <c r="J260" s="10"/>
      <c r="K260" s="56"/>
      <c r="L260" s="10"/>
      <c r="M260" s="10"/>
      <c r="N260" s="7" t="s">
        <v>18</v>
      </c>
      <c r="O260" s="10"/>
    </row>
    <row r="261">
      <c r="A261" s="6">
        <v>45705.0</v>
      </c>
      <c r="B261" s="10"/>
      <c r="C261" s="7">
        <v>213534.0</v>
      </c>
      <c r="D261" s="7" t="s">
        <v>68</v>
      </c>
      <c r="E261" s="6">
        <v>45383.0</v>
      </c>
      <c r="F261" s="52">
        <f t="shared" si="1"/>
        <v>10</v>
      </c>
      <c r="G261" s="6">
        <v>45420.0</v>
      </c>
      <c r="H261" s="52">
        <f t="shared" si="2"/>
        <v>9</v>
      </c>
      <c r="I261" s="7" t="s">
        <v>44</v>
      </c>
      <c r="J261" s="10"/>
      <c r="K261" s="56"/>
      <c r="L261" s="10"/>
      <c r="M261" s="10"/>
      <c r="N261" s="7" t="s">
        <v>18</v>
      </c>
      <c r="O261" s="10"/>
    </row>
    <row r="262">
      <c r="A262" s="6">
        <v>45705.0</v>
      </c>
      <c r="B262" s="10"/>
      <c r="C262" s="7">
        <v>182717.0</v>
      </c>
      <c r="D262" s="7" t="s">
        <v>68</v>
      </c>
      <c r="E262" s="6">
        <v>44986.0</v>
      </c>
      <c r="F262" s="52">
        <f t="shared" si="1"/>
        <v>23</v>
      </c>
      <c r="G262" s="6">
        <v>45155.0</v>
      </c>
      <c r="H262" s="52">
        <f t="shared" si="2"/>
        <v>18</v>
      </c>
      <c r="I262" s="7" t="s">
        <v>56</v>
      </c>
      <c r="J262" s="10"/>
      <c r="K262" s="56"/>
      <c r="L262" s="10"/>
      <c r="M262" s="10"/>
      <c r="N262" s="7" t="s">
        <v>18</v>
      </c>
      <c r="O262" s="10"/>
    </row>
    <row r="263">
      <c r="A263" s="6">
        <v>45705.0</v>
      </c>
      <c r="B263" s="10"/>
      <c r="C263" s="7">
        <v>189799.0</v>
      </c>
      <c r="D263" s="7" t="s">
        <v>68</v>
      </c>
      <c r="E263" s="6">
        <v>45200.0</v>
      </c>
      <c r="F263" s="52">
        <f t="shared" si="1"/>
        <v>16</v>
      </c>
      <c r="G263" s="9">
        <v>45217.0</v>
      </c>
      <c r="H263" s="52">
        <f t="shared" si="2"/>
        <v>16</v>
      </c>
      <c r="I263" s="7" t="s">
        <v>117</v>
      </c>
      <c r="J263" s="10"/>
      <c r="K263" s="56"/>
      <c r="L263" s="10"/>
      <c r="M263" s="10"/>
      <c r="N263" s="7" t="s">
        <v>18</v>
      </c>
      <c r="O263" s="10"/>
    </row>
    <row r="264">
      <c r="A264" s="6">
        <v>45705.0</v>
      </c>
      <c r="B264" s="10"/>
      <c r="C264" s="7">
        <v>199021.0</v>
      </c>
      <c r="D264" s="7" t="s">
        <v>68</v>
      </c>
      <c r="E264" s="6">
        <v>45261.0</v>
      </c>
      <c r="F264" s="52">
        <f t="shared" si="1"/>
        <v>14</v>
      </c>
      <c r="G264" s="6">
        <v>45308.0</v>
      </c>
      <c r="H264" s="52">
        <f t="shared" si="2"/>
        <v>13</v>
      </c>
      <c r="I264" s="7" t="s">
        <v>117</v>
      </c>
      <c r="J264" s="10"/>
      <c r="K264" s="56"/>
      <c r="L264" s="10"/>
      <c r="M264" s="10"/>
      <c r="N264" s="7" t="s">
        <v>18</v>
      </c>
      <c r="O264" s="10"/>
    </row>
    <row r="265">
      <c r="A265" s="6">
        <v>45705.0</v>
      </c>
      <c r="B265" s="10"/>
      <c r="C265" s="7">
        <v>209820.0</v>
      </c>
      <c r="D265" s="7" t="s">
        <v>68</v>
      </c>
      <c r="E265" s="6">
        <v>45323.0</v>
      </c>
      <c r="F265" s="52">
        <f t="shared" si="1"/>
        <v>12</v>
      </c>
      <c r="G265" s="6">
        <v>45391.0</v>
      </c>
      <c r="H265" s="52">
        <f t="shared" si="2"/>
        <v>10</v>
      </c>
      <c r="I265" s="7" t="s">
        <v>56</v>
      </c>
      <c r="J265" s="10"/>
      <c r="K265" s="56"/>
      <c r="L265" s="10"/>
      <c r="M265" s="10"/>
      <c r="N265" s="7" t="s">
        <v>18</v>
      </c>
      <c r="O265" s="10"/>
    </row>
    <row r="266">
      <c r="A266" s="6">
        <v>45705.0</v>
      </c>
      <c r="B266" s="10"/>
      <c r="C266" s="7">
        <v>216254.0</v>
      </c>
      <c r="D266" s="7" t="s">
        <v>68</v>
      </c>
      <c r="E266" s="6">
        <v>45383.0</v>
      </c>
      <c r="F266" s="52">
        <f t="shared" si="1"/>
        <v>10</v>
      </c>
      <c r="G266" s="6">
        <v>45440.0</v>
      </c>
      <c r="H266" s="52">
        <f t="shared" si="2"/>
        <v>8</v>
      </c>
      <c r="I266" s="7" t="s">
        <v>56</v>
      </c>
      <c r="J266" s="10"/>
      <c r="K266" s="56"/>
      <c r="L266" s="10"/>
      <c r="M266" s="10"/>
      <c r="N266" s="7" t="s">
        <v>18</v>
      </c>
      <c r="O266" s="10"/>
    </row>
    <row r="267">
      <c r="A267" s="6">
        <v>45705.0</v>
      </c>
      <c r="B267" s="10"/>
      <c r="C267" s="7">
        <v>220320.0</v>
      </c>
      <c r="D267" s="7" t="s">
        <v>68</v>
      </c>
      <c r="E267" s="6">
        <v>45444.0</v>
      </c>
      <c r="F267" s="52">
        <f t="shared" si="1"/>
        <v>8</v>
      </c>
      <c r="G267" s="6">
        <v>45477.0</v>
      </c>
      <c r="H267" s="52">
        <f t="shared" si="2"/>
        <v>7</v>
      </c>
      <c r="I267" s="7" t="s">
        <v>44</v>
      </c>
      <c r="J267" s="10"/>
      <c r="K267" s="56"/>
      <c r="L267" s="10"/>
      <c r="M267" s="10"/>
      <c r="N267" s="7" t="s">
        <v>18</v>
      </c>
      <c r="O267" s="10"/>
    </row>
    <row r="268">
      <c r="A268" s="6">
        <v>45705.0</v>
      </c>
      <c r="B268" s="10"/>
      <c r="C268" s="7">
        <v>226819.0</v>
      </c>
      <c r="D268" s="7" t="s">
        <v>68</v>
      </c>
      <c r="E268" s="6">
        <v>45505.0</v>
      </c>
      <c r="F268" s="52">
        <f t="shared" si="1"/>
        <v>6</v>
      </c>
      <c r="G268" s="6">
        <v>45538.0</v>
      </c>
      <c r="H268" s="52">
        <f t="shared" si="2"/>
        <v>5</v>
      </c>
      <c r="I268" s="7" t="s">
        <v>56</v>
      </c>
      <c r="J268" s="10"/>
      <c r="K268" s="56"/>
      <c r="L268" s="10"/>
      <c r="M268" s="10"/>
      <c r="N268" s="7" t="s">
        <v>18</v>
      </c>
      <c r="O268" s="10"/>
    </row>
    <row r="269">
      <c r="A269" s="6">
        <v>45705.0</v>
      </c>
      <c r="B269" s="10"/>
      <c r="C269" s="7">
        <v>230975.0</v>
      </c>
      <c r="D269" s="7" t="s">
        <v>68</v>
      </c>
      <c r="E269" s="6">
        <v>45536.0</v>
      </c>
      <c r="F269" s="52">
        <f t="shared" si="1"/>
        <v>5</v>
      </c>
      <c r="G269" s="9">
        <v>45579.0</v>
      </c>
      <c r="H269" s="52">
        <f t="shared" si="2"/>
        <v>4</v>
      </c>
      <c r="I269" s="7" t="s">
        <v>44</v>
      </c>
      <c r="J269" s="10"/>
      <c r="K269" s="56"/>
      <c r="L269" s="10"/>
      <c r="M269" s="10"/>
      <c r="N269" s="7" t="s">
        <v>18</v>
      </c>
      <c r="O269" s="10"/>
    </row>
    <row r="270">
      <c r="A270" s="6">
        <v>45705.0</v>
      </c>
      <c r="B270" s="10"/>
      <c r="C270" s="7">
        <v>235814.0</v>
      </c>
      <c r="D270" s="7" t="s">
        <v>68</v>
      </c>
      <c r="E270" s="6">
        <v>45566.0</v>
      </c>
      <c r="F270" s="52">
        <f t="shared" si="1"/>
        <v>4</v>
      </c>
      <c r="G270" s="9">
        <v>45625.0</v>
      </c>
      <c r="H270" s="52">
        <f t="shared" si="2"/>
        <v>2</v>
      </c>
      <c r="I270" s="7" t="s">
        <v>44</v>
      </c>
      <c r="J270" s="10"/>
      <c r="K270" s="56"/>
      <c r="L270" s="10"/>
      <c r="M270" s="10"/>
      <c r="N270" s="7" t="s">
        <v>18</v>
      </c>
      <c r="O270" s="10"/>
    </row>
    <row r="271">
      <c r="A271" s="6">
        <v>45705.0</v>
      </c>
      <c r="B271" s="10"/>
      <c r="C271" s="7">
        <v>201531.0</v>
      </c>
      <c r="D271" s="7" t="s">
        <v>68</v>
      </c>
      <c r="E271" s="6">
        <v>45323.0</v>
      </c>
      <c r="F271" s="52">
        <f t="shared" si="1"/>
        <v>12</v>
      </c>
      <c r="G271" s="6">
        <v>45419.0</v>
      </c>
      <c r="H271" s="52">
        <f t="shared" si="2"/>
        <v>9</v>
      </c>
      <c r="I271" s="7" t="s">
        <v>57</v>
      </c>
      <c r="J271" s="7" t="s">
        <v>7</v>
      </c>
      <c r="K271" s="56"/>
      <c r="L271" s="10"/>
      <c r="M271" s="10"/>
      <c r="N271" s="7" t="s">
        <v>18</v>
      </c>
      <c r="O271" s="10"/>
    </row>
    <row r="272">
      <c r="A272" s="6">
        <v>45705.0</v>
      </c>
      <c r="B272" s="10"/>
      <c r="C272" s="7">
        <v>238613.0</v>
      </c>
      <c r="D272" s="7" t="s">
        <v>68</v>
      </c>
      <c r="E272" s="6">
        <v>45444.0</v>
      </c>
      <c r="F272" s="52">
        <f t="shared" si="1"/>
        <v>8</v>
      </c>
      <c r="G272" s="6">
        <v>45665.0</v>
      </c>
      <c r="H272" s="52">
        <f t="shared" si="2"/>
        <v>1</v>
      </c>
      <c r="I272" s="7" t="s">
        <v>56</v>
      </c>
      <c r="J272" s="10"/>
      <c r="K272" s="56"/>
      <c r="L272" s="10"/>
      <c r="M272" s="10"/>
      <c r="N272" s="7" t="s">
        <v>18</v>
      </c>
      <c r="O272" s="10"/>
    </row>
    <row r="273">
      <c r="A273" s="6">
        <v>45705.0</v>
      </c>
      <c r="B273" s="10"/>
      <c r="C273" s="7">
        <v>239533.0</v>
      </c>
      <c r="D273" s="7" t="s">
        <v>68</v>
      </c>
      <c r="E273" s="6">
        <v>45658.0</v>
      </c>
      <c r="F273" s="52">
        <f t="shared" si="1"/>
        <v>1</v>
      </c>
      <c r="G273" s="6">
        <v>45672.0</v>
      </c>
      <c r="H273" s="52">
        <f t="shared" si="2"/>
        <v>1</v>
      </c>
      <c r="I273" s="7" t="s">
        <v>48</v>
      </c>
      <c r="J273" s="10"/>
      <c r="K273" s="56"/>
      <c r="L273" s="10"/>
      <c r="M273" s="10"/>
      <c r="N273" s="7" t="s">
        <v>18</v>
      </c>
      <c r="O273" s="10"/>
    </row>
    <row r="274">
      <c r="A274" s="6">
        <v>45705.0</v>
      </c>
      <c r="B274" s="10"/>
      <c r="C274" s="7">
        <v>240317.0</v>
      </c>
      <c r="D274" s="7" t="s">
        <v>68</v>
      </c>
      <c r="E274" s="6">
        <v>45627.0</v>
      </c>
      <c r="F274" s="52">
        <f t="shared" si="1"/>
        <v>2</v>
      </c>
      <c r="G274" s="6">
        <v>45679.0</v>
      </c>
      <c r="H274" s="52">
        <f t="shared" si="2"/>
        <v>0</v>
      </c>
      <c r="I274" s="7" t="s">
        <v>69</v>
      </c>
      <c r="J274" s="7" t="s">
        <v>7</v>
      </c>
      <c r="K274" s="56"/>
      <c r="L274" s="10"/>
      <c r="M274" s="10"/>
      <c r="N274" s="7" t="s">
        <v>18</v>
      </c>
      <c r="O274" s="10"/>
    </row>
    <row r="275">
      <c r="A275" s="6">
        <v>45705.0</v>
      </c>
      <c r="B275" s="10"/>
      <c r="C275" s="7">
        <v>218702.0</v>
      </c>
      <c r="D275" s="7" t="s">
        <v>68</v>
      </c>
      <c r="E275" s="6">
        <v>45444.0</v>
      </c>
      <c r="F275" s="52">
        <f t="shared" si="1"/>
        <v>8</v>
      </c>
      <c r="G275" s="6">
        <v>45465.0</v>
      </c>
      <c r="H275" s="52">
        <f t="shared" si="2"/>
        <v>7</v>
      </c>
      <c r="I275" s="7" t="s">
        <v>44</v>
      </c>
      <c r="J275" s="10"/>
      <c r="K275" s="56"/>
      <c r="L275" s="10"/>
      <c r="M275" s="10"/>
      <c r="N275" s="7" t="s">
        <v>18</v>
      </c>
      <c r="O275" s="10"/>
    </row>
    <row r="276">
      <c r="A276" s="6">
        <v>45705.0</v>
      </c>
      <c r="B276" s="10"/>
      <c r="C276" s="7">
        <v>242022.0</v>
      </c>
      <c r="D276" s="7" t="s">
        <v>68</v>
      </c>
      <c r="E276" s="6">
        <v>45658.0</v>
      </c>
      <c r="F276" s="52">
        <f t="shared" si="1"/>
        <v>1</v>
      </c>
      <c r="G276" s="6">
        <v>45693.0</v>
      </c>
      <c r="H276" s="52">
        <f t="shared" si="2"/>
        <v>0</v>
      </c>
      <c r="I276" s="7" t="s">
        <v>56</v>
      </c>
      <c r="J276" s="10"/>
      <c r="K276" s="56"/>
      <c r="L276" s="10"/>
      <c r="M276" s="10"/>
      <c r="N276" s="7" t="s">
        <v>18</v>
      </c>
      <c r="O276" s="10"/>
    </row>
    <row r="277">
      <c r="A277" s="6">
        <v>45705.0</v>
      </c>
      <c r="B277" s="10"/>
      <c r="C277" s="7">
        <v>242296.0</v>
      </c>
      <c r="D277" s="7" t="s">
        <v>68</v>
      </c>
      <c r="E277" s="6">
        <v>45597.0</v>
      </c>
      <c r="F277" s="52">
        <f t="shared" si="1"/>
        <v>3</v>
      </c>
      <c r="G277" s="6">
        <v>45698.0</v>
      </c>
      <c r="H277" s="52">
        <f t="shared" si="2"/>
        <v>0</v>
      </c>
      <c r="I277" s="7" t="s">
        <v>56</v>
      </c>
      <c r="J277" s="10"/>
      <c r="K277" s="56"/>
      <c r="L277" s="10"/>
      <c r="M277" s="10"/>
      <c r="N277" s="7" t="s">
        <v>18</v>
      </c>
      <c r="O277" s="10"/>
    </row>
    <row r="278">
      <c r="A278" s="6">
        <v>45705.0</v>
      </c>
      <c r="B278" s="10"/>
      <c r="C278" s="7">
        <v>125072.0</v>
      </c>
      <c r="D278" s="7" t="s">
        <v>71</v>
      </c>
      <c r="E278" s="6">
        <v>44621.0</v>
      </c>
      <c r="F278" s="52">
        <f t="shared" si="1"/>
        <v>35</v>
      </c>
      <c r="G278" s="6">
        <v>44671.0</v>
      </c>
      <c r="H278" s="52">
        <f t="shared" si="2"/>
        <v>33</v>
      </c>
      <c r="I278" s="7" t="s">
        <v>69</v>
      </c>
      <c r="J278" s="10"/>
      <c r="K278" s="56"/>
      <c r="L278" s="10"/>
      <c r="M278" s="10"/>
      <c r="N278" s="7" t="s">
        <v>18</v>
      </c>
      <c r="O278" s="10"/>
    </row>
    <row r="279">
      <c r="A279" s="6">
        <v>45705.0</v>
      </c>
      <c r="B279" s="10"/>
      <c r="C279" s="7">
        <v>182748.0</v>
      </c>
      <c r="D279" s="7" t="s">
        <v>71</v>
      </c>
      <c r="E279" s="6">
        <v>45047.0</v>
      </c>
      <c r="F279" s="52">
        <f t="shared" si="1"/>
        <v>21</v>
      </c>
      <c r="G279" s="6">
        <v>45155.0</v>
      </c>
      <c r="H279" s="52">
        <f t="shared" si="2"/>
        <v>18</v>
      </c>
      <c r="I279" s="7" t="s">
        <v>60</v>
      </c>
      <c r="J279" s="10"/>
      <c r="K279" s="56"/>
      <c r="L279" s="10"/>
      <c r="M279" s="10"/>
      <c r="N279" s="7" t="s">
        <v>18</v>
      </c>
      <c r="O279" s="10"/>
    </row>
    <row r="280">
      <c r="A280" s="6">
        <v>45705.0</v>
      </c>
      <c r="B280" s="10"/>
      <c r="C280" s="7">
        <v>224142.0</v>
      </c>
      <c r="D280" s="7" t="s">
        <v>71</v>
      </c>
      <c r="E280" s="6">
        <v>44927.0</v>
      </c>
      <c r="F280" s="52">
        <f t="shared" si="1"/>
        <v>25</v>
      </c>
      <c r="G280" s="6">
        <v>45512.0</v>
      </c>
      <c r="H280" s="52">
        <f t="shared" si="2"/>
        <v>6</v>
      </c>
      <c r="I280" s="7" t="s">
        <v>60</v>
      </c>
      <c r="J280" s="10"/>
      <c r="K280" s="56"/>
      <c r="L280" s="10"/>
      <c r="M280" s="10"/>
      <c r="N280" s="7" t="s">
        <v>18</v>
      </c>
      <c r="O280" s="10"/>
    </row>
    <row r="281">
      <c r="A281" s="6">
        <v>45705.0</v>
      </c>
      <c r="B281" s="10"/>
      <c r="C281" s="7">
        <v>233189.0</v>
      </c>
      <c r="D281" s="7" t="s">
        <v>71</v>
      </c>
      <c r="E281" s="6">
        <v>45536.0</v>
      </c>
      <c r="F281" s="52">
        <f t="shared" si="1"/>
        <v>5</v>
      </c>
      <c r="G281" s="6">
        <v>45603.0</v>
      </c>
      <c r="H281" s="52">
        <f t="shared" si="2"/>
        <v>3</v>
      </c>
      <c r="I281" s="7" t="s">
        <v>69</v>
      </c>
      <c r="J281" s="7" t="s">
        <v>7</v>
      </c>
      <c r="K281" s="56"/>
      <c r="L281" s="10"/>
      <c r="M281" s="10"/>
      <c r="N281" s="7" t="s">
        <v>18</v>
      </c>
      <c r="O281" s="10"/>
    </row>
    <row r="282">
      <c r="A282" s="6">
        <v>45705.0</v>
      </c>
      <c r="B282" s="10"/>
      <c r="C282" s="7">
        <v>192808.0</v>
      </c>
      <c r="D282" s="7" t="s">
        <v>71</v>
      </c>
      <c r="E282" s="6">
        <v>45352.0</v>
      </c>
      <c r="F282" s="52">
        <f t="shared" si="1"/>
        <v>11</v>
      </c>
      <c r="G282" s="6">
        <v>45386.0</v>
      </c>
      <c r="H282" s="52">
        <f t="shared" si="2"/>
        <v>10</v>
      </c>
      <c r="I282" s="7" t="s">
        <v>44</v>
      </c>
      <c r="J282" s="10"/>
      <c r="K282" s="56"/>
      <c r="L282" s="10"/>
      <c r="M282" s="10"/>
      <c r="N282" s="7" t="s">
        <v>18</v>
      </c>
      <c r="O282" s="10"/>
    </row>
    <row r="283">
      <c r="A283" s="6">
        <v>45705.0</v>
      </c>
      <c r="B283" s="10"/>
      <c r="C283" s="7">
        <v>162078.0</v>
      </c>
      <c r="D283" s="7" t="s">
        <v>71</v>
      </c>
      <c r="E283" s="6">
        <v>44896.0</v>
      </c>
      <c r="F283" s="52">
        <f t="shared" si="1"/>
        <v>26</v>
      </c>
      <c r="G283" s="6">
        <v>44985.0</v>
      </c>
      <c r="H283" s="52">
        <f t="shared" si="2"/>
        <v>23</v>
      </c>
      <c r="I283" s="7" t="s">
        <v>44</v>
      </c>
      <c r="J283" s="10"/>
      <c r="K283" s="56"/>
      <c r="L283" s="10"/>
      <c r="M283" s="10"/>
      <c r="N283" s="7" t="s">
        <v>18</v>
      </c>
      <c r="O283" s="10"/>
    </row>
    <row r="284">
      <c r="A284" s="6">
        <v>45705.0</v>
      </c>
      <c r="B284" s="10"/>
      <c r="C284" s="7">
        <v>212417.0</v>
      </c>
      <c r="D284" s="7" t="s">
        <v>71</v>
      </c>
      <c r="E284" s="6">
        <v>45352.0</v>
      </c>
      <c r="F284" s="52">
        <f t="shared" si="1"/>
        <v>11</v>
      </c>
      <c r="G284" s="6">
        <v>45416.0</v>
      </c>
      <c r="H284" s="52">
        <f t="shared" si="2"/>
        <v>9</v>
      </c>
      <c r="I284" s="7" t="s">
        <v>44</v>
      </c>
      <c r="J284" s="10"/>
      <c r="K284" s="56"/>
      <c r="L284" s="10"/>
      <c r="M284" s="10"/>
      <c r="N284" s="7" t="s">
        <v>18</v>
      </c>
      <c r="O284" s="10"/>
    </row>
    <row r="285">
      <c r="A285" s="6">
        <v>45705.0</v>
      </c>
      <c r="B285" s="10"/>
      <c r="C285" s="7">
        <v>204213.0</v>
      </c>
      <c r="D285" s="7" t="s">
        <v>71</v>
      </c>
      <c r="E285" s="6">
        <v>45292.0</v>
      </c>
      <c r="F285" s="52">
        <f t="shared" si="1"/>
        <v>13</v>
      </c>
      <c r="G285" s="6">
        <v>45350.0</v>
      </c>
      <c r="H285" s="52">
        <f t="shared" si="2"/>
        <v>11</v>
      </c>
      <c r="I285" s="7" t="s">
        <v>60</v>
      </c>
      <c r="J285" s="10"/>
      <c r="K285" s="56"/>
      <c r="L285" s="10"/>
      <c r="M285" s="10"/>
      <c r="N285" s="7" t="s">
        <v>18</v>
      </c>
      <c r="O285" s="10"/>
    </row>
    <row r="286">
      <c r="A286" s="6">
        <v>45705.0</v>
      </c>
      <c r="B286" s="10"/>
      <c r="C286" s="7">
        <v>228793.0</v>
      </c>
      <c r="D286" s="7" t="s">
        <v>71</v>
      </c>
      <c r="E286" s="6">
        <v>45505.0</v>
      </c>
      <c r="F286" s="52">
        <f t="shared" si="1"/>
        <v>6</v>
      </c>
      <c r="G286" s="6">
        <v>45558.0</v>
      </c>
      <c r="H286" s="52">
        <f t="shared" si="2"/>
        <v>4</v>
      </c>
      <c r="I286" s="7" t="s">
        <v>44</v>
      </c>
      <c r="J286" s="10"/>
      <c r="K286" s="56"/>
      <c r="L286" s="10"/>
      <c r="M286" s="10"/>
      <c r="N286" s="7" t="s">
        <v>18</v>
      </c>
      <c r="O286" s="10"/>
    </row>
    <row r="287">
      <c r="A287" s="6">
        <v>45705.0</v>
      </c>
      <c r="B287" s="10"/>
      <c r="C287" s="7">
        <v>238686.0</v>
      </c>
      <c r="D287" s="7" t="s">
        <v>71</v>
      </c>
      <c r="E287" s="6">
        <v>45627.0</v>
      </c>
      <c r="F287" s="52">
        <f t="shared" si="1"/>
        <v>2</v>
      </c>
      <c r="G287" s="6">
        <v>45670.0</v>
      </c>
      <c r="H287" s="52">
        <f t="shared" si="2"/>
        <v>1</v>
      </c>
      <c r="I287" s="7" t="s">
        <v>69</v>
      </c>
      <c r="J287" s="7" t="s">
        <v>7</v>
      </c>
      <c r="K287" s="56"/>
      <c r="L287" s="10"/>
      <c r="M287" s="10"/>
      <c r="N287" s="7" t="s">
        <v>18</v>
      </c>
      <c r="O287" s="10"/>
    </row>
    <row r="288">
      <c r="A288" s="6">
        <v>45705.0</v>
      </c>
      <c r="B288" s="10"/>
      <c r="C288" s="7">
        <v>236917.0</v>
      </c>
      <c r="D288" s="7" t="s">
        <v>82</v>
      </c>
      <c r="E288" s="7">
        <v>3.0</v>
      </c>
      <c r="F288" s="52">
        <f t="shared" si="1"/>
        <v>1501</v>
      </c>
      <c r="G288" s="7">
        <v>0.0</v>
      </c>
      <c r="H288" s="52">
        <f t="shared" si="2"/>
        <v>1501</v>
      </c>
      <c r="I288" s="7" t="s">
        <v>56</v>
      </c>
      <c r="J288" s="10"/>
      <c r="K288" s="56"/>
      <c r="L288" s="10"/>
      <c r="M288" s="10"/>
      <c r="N288" s="7" t="s">
        <v>18</v>
      </c>
      <c r="O288" s="10"/>
    </row>
    <row r="289">
      <c r="A289" s="6">
        <v>45705.0</v>
      </c>
      <c r="B289" s="10"/>
      <c r="C289" s="7">
        <v>234271.0</v>
      </c>
      <c r="D289" s="7" t="s">
        <v>82</v>
      </c>
      <c r="E289" s="7">
        <v>5.0</v>
      </c>
      <c r="F289" s="52">
        <f t="shared" si="1"/>
        <v>1501</v>
      </c>
      <c r="G289" s="7">
        <v>2.0</v>
      </c>
      <c r="H289" s="52">
        <f t="shared" si="2"/>
        <v>1501</v>
      </c>
      <c r="I289" s="7" t="s">
        <v>44</v>
      </c>
      <c r="J289" s="10"/>
      <c r="K289" s="56"/>
      <c r="L289" s="10"/>
      <c r="M289" s="10"/>
      <c r="N289" s="7" t="s">
        <v>18</v>
      </c>
      <c r="O289" s="10"/>
    </row>
    <row r="290">
      <c r="A290" s="6">
        <v>45705.0</v>
      </c>
      <c r="B290" s="10"/>
      <c r="C290" s="7">
        <v>113500.0</v>
      </c>
      <c r="D290" s="7" t="s">
        <v>82</v>
      </c>
      <c r="E290" s="7">
        <v>39.0</v>
      </c>
      <c r="F290" s="52">
        <f t="shared" si="1"/>
        <v>1500</v>
      </c>
      <c r="G290" s="7">
        <v>36.0</v>
      </c>
      <c r="H290" s="52">
        <f t="shared" si="2"/>
        <v>1500</v>
      </c>
      <c r="I290" s="7" t="s">
        <v>117</v>
      </c>
      <c r="J290" s="10"/>
      <c r="K290" s="56"/>
      <c r="L290" s="10"/>
      <c r="M290" s="10"/>
      <c r="N290" s="7" t="s">
        <v>18</v>
      </c>
      <c r="O290" s="10"/>
    </row>
    <row r="291">
      <c r="A291" s="6">
        <v>45705.0</v>
      </c>
      <c r="B291" s="10"/>
      <c r="C291" s="7">
        <v>237667.0</v>
      </c>
      <c r="D291" s="7" t="s">
        <v>82</v>
      </c>
      <c r="E291" s="7">
        <v>3.0</v>
      </c>
      <c r="F291" s="52">
        <f t="shared" si="1"/>
        <v>1501</v>
      </c>
      <c r="G291" s="7">
        <v>1.0</v>
      </c>
      <c r="H291" s="52">
        <f t="shared" si="2"/>
        <v>1501</v>
      </c>
      <c r="I291" s="7" t="s">
        <v>56</v>
      </c>
      <c r="J291" s="10"/>
      <c r="K291" s="56"/>
      <c r="L291" s="10"/>
      <c r="M291" s="10"/>
      <c r="N291" s="7" t="s">
        <v>18</v>
      </c>
      <c r="O291" s="10"/>
    </row>
    <row r="292">
      <c r="A292" s="6">
        <v>45705.0</v>
      </c>
      <c r="B292" s="10"/>
      <c r="C292" s="7">
        <v>184570.0</v>
      </c>
      <c r="D292" s="7" t="s">
        <v>82</v>
      </c>
      <c r="E292" s="7">
        <v>22.0</v>
      </c>
      <c r="F292" s="52">
        <f t="shared" si="1"/>
        <v>1500</v>
      </c>
      <c r="G292" s="7">
        <v>17.0</v>
      </c>
      <c r="H292" s="52">
        <f t="shared" si="2"/>
        <v>1501</v>
      </c>
      <c r="I292" s="7" t="s">
        <v>56</v>
      </c>
      <c r="J292" s="10"/>
      <c r="K292" s="56"/>
      <c r="L292" s="10"/>
      <c r="M292" s="10"/>
      <c r="N292" s="7" t="s">
        <v>18</v>
      </c>
      <c r="O292" s="10"/>
    </row>
    <row r="293">
      <c r="A293" s="6">
        <v>45705.0</v>
      </c>
      <c r="B293" s="10"/>
      <c r="C293" s="7">
        <v>205035.0</v>
      </c>
      <c r="D293" s="7" t="s">
        <v>82</v>
      </c>
      <c r="E293" s="7">
        <v>17.0</v>
      </c>
      <c r="F293" s="52">
        <f t="shared" si="1"/>
        <v>1501</v>
      </c>
      <c r="G293" s="7">
        <v>11.0</v>
      </c>
      <c r="H293" s="52">
        <f t="shared" si="2"/>
        <v>1501</v>
      </c>
      <c r="I293" s="7" t="s">
        <v>56</v>
      </c>
      <c r="J293" s="10"/>
      <c r="K293" s="56"/>
      <c r="L293" s="10"/>
      <c r="M293" s="10"/>
      <c r="N293" s="7" t="s">
        <v>18</v>
      </c>
      <c r="O293" s="10"/>
    </row>
    <row r="294">
      <c r="A294" s="6">
        <v>45705.0</v>
      </c>
      <c r="B294" s="10"/>
      <c r="C294" s="7">
        <v>211663.0</v>
      </c>
      <c r="D294" s="7" t="s">
        <v>82</v>
      </c>
      <c r="E294" s="7">
        <v>13.0</v>
      </c>
      <c r="F294" s="52">
        <f t="shared" si="1"/>
        <v>1501</v>
      </c>
      <c r="G294" s="7">
        <v>9.0</v>
      </c>
      <c r="H294" s="52">
        <f t="shared" si="2"/>
        <v>1501</v>
      </c>
      <c r="I294" s="7" t="s">
        <v>56</v>
      </c>
      <c r="J294" s="10"/>
      <c r="K294" s="56"/>
      <c r="L294" s="10"/>
      <c r="M294" s="10"/>
      <c r="N294" s="7" t="s">
        <v>18</v>
      </c>
      <c r="O294" s="10"/>
    </row>
    <row r="295">
      <c r="A295" s="6">
        <v>45705.0</v>
      </c>
      <c r="B295" s="10"/>
      <c r="C295" s="7">
        <v>218229.0</v>
      </c>
      <c r="D295" s="7" t="s">
        <v>82</v>
      </c>
      <c r="E295" s="7">
        <v>8.0</v>
      </c>
      <c r="F295" s="52">
        <f t="shared" si="1"/>
        <v>1501</v>
      </c>
      <c r="G295" s="7">
        <v>7.0</v>
      </c>
      <c r="H295" s="52">
        <f t="shared" si="2"/>
        <v>1501</v>
      </c>
      <c r="I295" s="7" t="s">
        <v>56</v>
      </c>
      <c r="J295" s="10"/>
      <c r="K295" s="56"/>
      <c r="L295" s="10"/>
      <c r="M295" s="10"/>
      <c r="N295" s="7" t="s">
        <v>18</v>
      </c>
      <c r="O295" s="10"/>
    </row>
    <row r="296">
      <c r="A296" s="6">
        <v>45705.0</v>
      </c>
      <c r="B296" s="10"/>
      <c r="C296" s="7">
        <v>225201.0</v>
      </c>
      <c r="D296" s="7" t="s">
        <v>82</v>
      </c>
      <c r="E296" s="7">
        <v>20.0</v>
      </c>
      <c r="F296" s="52">
        <f t="shared" si="1"/>
        <v>1500</v>
      </c>
      <c r="G296" s="7">
        <v>5.0</v>
      </c>
      <c r="H296" s="52">
        <f t="shared" si="2"/>
        <v>1501</v>
      </c>
      <c r="I296" s="7" t="s">
        <v>56</v>
      </c>
      <c r="J296" s="10"/>
      <c r="K296" s="56"/>
      <c r="L296" s="10"/>
      <c r="M296" s="10"/>
      <c r="N296" s="7" t="s">
        <v>18</v>
      </c>
      <c r="O296" s="10"/>
    </row>
    <row r="297">
      <c r="A297" s="6">
        <v>45705.0</v>
      </c>
      <c r="B297" s="10"/>
      <c r="C297" s="7">
        <v>229699.0</v>
      </c>
      <c r="D297" s="7" t="s">
        <v>82</v>
      </c>
      <c r="E297" s="7">
        <v>5.0</v>
      </c>
      <c r="F297" s="52">
        <f t="shared" si="1"/>
        <v>1501</v>
      </c>
      <c r="G297" s="7">
        <v>4.0</v>
      </c>
      <c r="H297" s="52">
        <f t="shared" si="2"/>
        <v>1501</v>
      </c>
      <c r="I297" s="7" t="s">
        <v>56</v>
      </c>
      <c r="J297" s="10"/>
      <c r="K297" s="56"/>
      <c r="L297" s="10"/>
      <c r="M297" s="10"/>
      <c r="N297" s="7" t="s">
        <v>18</v>
      </c>
      <c r="O297" s="10"/>
    </row>
    <row r="298">
      <c r="A298" s="6">
        <v>45705.0</v>
      </c>
      <c r="B298" s="10"/>
      <c r="C298" s="7">
        <v>232173.0</v>
      </c>
      <c r="D298" s="7" t="s">
        <v>82</v>
      </c>
      <c r="E298" s="7">
        <v>5.0</v>
      </c>
      <c r="F298" s="52">
        <f t="shared" si="1"/>
        <v>1501</v>
      </c>
      <c r="G298" s="7">
        <v>3.0</v>
      </c>
      <c r="H298" s="52">
        <f t="shared" si="2"/>
        <v>1501</v>
      </c>
      <c r="I298" s="7" t="s">
        <v>56</v>
      </c>
      <c r="J298" s="10"/>
      <c r="K298" s="56"/>
      <c r="L298" s="10"/>
      <c r="M298" s="10"/>
      <c r="N298" s="7" t="s">
        <v>18</v>
      </c>
      <c r="O298" s="10"/>
    </row>
    <row r="299">
      <c r="A299" s="6">
        <v>45705.0</v>
      </c>
      <c r="B299" s="10"/>
      <c r="C299" s="7">
        <v>234044.0</v>
      </c>
      <c r="D299" s="7" t="s">
        <v>82</v>
      </c>
      <c r="E299" s="7">
        <v>5.0</v>
      </c>
      <c r="F299" s="52">
        <f t="shared" si="1"/>
        <v>1501</v>
      </c>
      <c r="G299" s="7">
        <v>2.0</v>
      </c>
      <c r="H299" s="52">
        <f t="shared" si="2"/>
        <v>1501</v>
      </c>
      <c r="I299" s="7" t="s">
        <v>56</v>
      </c>
      <c r="J299" s="10"/>
      <c r="K299" s="56"/>
      <c r="L299" s="10"/>
      <c r="M299" s="10"/>
      <c r="N299" s="7" t="s">
        <v>18</v>
      </c>
      <c r="O299" s="10"/>
    </row>
    <row r="300">
      <c r="A300" s="6">
        <v>45705.0</v>
      </c>
      <c r="B300" s="10"/>
      <c r="C300" s="7">
        <v>235754.0</v>
      </c>
      <c r="D300" s="7" t="s">
        <v>82</v>
      </c>
      <c r="E300" s="7">
        <v>15.0</v>
      </c>
      <c r="F300" s="52">
        <f t="shared" si="1"/>
        <v>1501</v>
      </c>
      <c r="G300" s="7">
        <v>2.0</v>
      </c>
      <c r="H300" s="52">
        <f t="shared" si="2"/>
        <v>1501</v>
      </c>
      <c r="I300" s="7" t="s">
        <v>56</v>
      </c>
      <c r="J300" s="10"/>
      <c r="K300" s="56"/>
      <c r="L300" s="10"/>
      <c r="M300" s="10"/>
      <c r="N300" s="7" t="s">
        <v>18</v>
      </c>
      <c r="O300" s="10"/>
    </row>
    <row r="301">
      <c r="A301" s="6">
        <v>45705.0</v>
      </c>
      <c r="B301" s="10"/>
      <c r="C301" s="7">
        <v>238623.0</v>
      </c>
      <c r="D301" s="7" t="s">
        <v>82</v>
      </c>
      <c r="E301" s="7">
        <v>2.0</v>
      </c>
      <c r="F301" s="52">
        <f t="shared" si="1"/>
        <v>1501</v>
      </c>
      <c r="G301" s="7">
        <v>1.0</v>
      </c>
      <c r="H301" s="52">
        <f t="shared" si="2"/>
        <v>1501</v>
      </c>
      <c r="I301" s="7" t="s">
        <v>41</v>
      </c>
      <c r="J301" s="10"/>
      <c r="K301" s="56"/>
      <c r="L301" s="10"/>
      <c r="M301" s="10"/>
      <c r="N301" s="7" t="s">
        <v>18</v>
      </c>
      <c r="O301" s="10"/>
    </row>
    <row r="302">
      <c r="A302" s="6">
        <v>45705.0</v>
      </c>
      <c r="B302" s="10"/>
      <c r="C302" s="7">
        <v>239444.0</v>
      </c>
      <c r="D302" s="7" t="s">
        <v>82</v>
      </c>
      <c r="E302" s="7">
        <v>2.0</v>
      </c>
      <c r="F302" s="52">
        <f t="shared" si="1"/>
        <v>1501</v>
      </c>
      <c r="G302" s="7">
        <v>0.0</v>
      </c>
      <c r="H302" s="52">
        <f t="shared" si="2"/>
        <v>1501</v>
      </c>
      <c r="I302" s="7" t="s">
        <v>56</v>
      </c>
      <c r="J302" s="10"/>
      <c r="K302" s="56"/>
      <c r="L302" s="10"/>
      <c r="M302" s="10"/>
      <c r="N302" s="7" t="s">
        <v>18</v>
      </c>
      <c r="O302" s="10"/>
    </row>
    <row r="303">
      <c r="A303" s="6">
        <v>45705.0</v>
      </c>
      <c r="B303" s="10"/>
      <c r="C303" s="7">
        <v>240571.0</v>
      </c>
      <c r="D303" s="7" t="s">
        <v>82</v>
      </c>
      <c r="E303" s="7">
        <v>1.0</v>
      </c>
      <c r="F303" s="52">
        <f t="shared" si="1"/>
        <v>1501</v>
      </c>
      <c r="G303" s="7">
        <v>0.0</v>
      </c>
      <c r="H303" s="52">
        <f t="shared" si="2"/>
        <v>1501</v>
      </c>
      <c r="I303" s="7" t="s">
        <v>56</v>
      </c>
      <c r="J303" s="10"/>
      <c r="K303" s="56"/>
      <c r="L303" s="10"/>
      <c r="M303" s="10"/>
      <c r="N303" s="7" t="s">
        <v>18</v>
      </c>
      <c r="O303" s="10"/>
    </row>
    <row r="304">
      <c r="A304" s="6">
        <v>45705.0</v>
      </c>
      <c r="B304" s="10"/>
      <c r="C304" s="7">
        <v>238886.0</v>
      </c>
      <c r="D304" s="7" t="s">
        <v>82</v>
      </c>
      <c r="E304" s="7">
        <v>2.0</v>
      </c>
      <c r="F304" s="52">
        <f t="shared" si="1"/>
        <v>1501</v>
      </c>
      <c r="G304" s="7">
        <v>0.0</v>
      </c>
      <c r="H304" s="52">
        <f t="shared" si="2"/>
        <v>1501</v>
      </c>
      <c r="I304" s="7" t="s">
        <v>44</v>
      </c>
      <c r="J304" s="10"/>
      <c r="K304" s="56"/>
      <c r="L304" s="10"/>
      <c r="M304" s="10"/>
      <c r="N304" s="7" t="s">
        <v>18</v>
      </c>
      <c r="O304" s="10"/>
    </row>
    <row r="305">
      <c r="A305" s="6">
        <v>45705.0</v>
      </c>
      <c r="B305" s="10"/>
      <c r="C305" s="7">
        <v>220365.0</v>
      </c>
      <c r="D305" s="7" t="s">
        <v>82</v>
      </c>
      <c r="E305" s="6">
        <v>45231.0</v>
      </c>
      <c r="F305" s="52">
        <f t="shared" si="1"/>
        <v>15</v>
      </c>
      <c r="G305" s="6">
        <v>45483.0</v>
      </c>
      <c r="H305" s="52">
        <f t="shared" si="2"/>
        <v>7</v>
      </c>
      <c r="I305" s="7" t="s">
        <v>44</v>
      </c>
      <c r="J305" s="10"/>
      <c r="K305" s="56"/>
      <c r="L305" s="10"/>
      <c r="M305" s="10"/>
      <c r="N305" s="7" t="s">
        <v>18</v>
      </c>
      <c r="O305" s="10"/>
    </row>
    <row r="306">
      <c r="A306" s="6">
        <v>45705.0</v>
      </c>
      <c r="B306" s="10"/>
      <c r="C306" s="7">
        <v>154594.0</v>
      </c>
      <c r="D306" s="7" t="s">
        <v>82</v>
      </c>
      <c r="E306" s="6">
        <v>44866.0</v>
      </c>
      <c r="F306" s="52">
        <f t="shared" si="1"/>
        <v>27</v>
      </c>
      <c r="G306" s="9">
        <v>44916.0</v>
      </c>
      <c r="H306" s="52">
        <f t="shared" si="2"/>
        <v>25</v>
      </c>
      <c r="I306" s="7" t="s">
        <v>60</v>
      </c>
      <c r="J306" s="10"/>
      <c r="K306" s="56"/>
      <c r="L306" s="10"/>
      <c r="M306" s="10"/>
      <c r="N306" s="7" t="s">
        <v>18</v>
      </c>
      <c r="O306" s="10"/>
    </row>
    <row r="307">
      <c r="A307" s="6">
        <v>45705.0</v>
      </c>
      <c r="B307" s="10"/>
      <c r="C307" s="7">
        <v>221804.0</v>
      </c>
      <c r="D307" s="7" t="s">
        <v>82</v>
      </c>
      <c r="E307" s="6">
        <v>45474.0</v>
      </c>
      <c r="F307" s="52">
        <f t="shared" si="1"/>
        <v>7</v>
      </c>
      <c r="G307" s="6">
        <v>45490.0</v>
      </c>
      <c r="H307" s="52">
        <f t="shared" si="2"/>
        <v>7</v>
      </c>
      <c r="I307" s="7" t="s">
        <v>44</v>
      </c>
      <c r="J307" s="10"/>
      <c r="K307" s="56"/>
      <c r="L307" s="10"/>
      <c r="M307" s="10"/>
      <c r="N307" s="7" t="s">
        <v>18</v>
      </c>
      <c r="O307" s="10"/>
    </row>
    <row r="308">
      <c r="A308" s="6">
        <v>45705.0</v>
      </c>
      <c r="B308" s="10"/>
      <c r="C308" s="7">
        <v>182858.0</v>
      </c>
      <c r="D308" s="7" t="s">
        <v>82</v>
      </c>
      <c r="E308" s="6">
        <v>45139.0</v>
      </c>
      <c r="F308" s="52">
        <f t="shared" si="1"/>
        <v>18</v>
      </c>
      <c r="G308" s="6">
        <v>45156.0</v>
      </c>
      <c r="H308" s="52">
        <f t="shared" si="2"/>
        <v>18</v>
      </c>
      <c r="I308" s="7" t="s">
        <v>44</v>
      </c>
      <c r="J308" s="10"/>
      <c r="K308" s="56"/>
      <c r="L308" s="10"/>
      <c r="M308" s="10"/>
      <c r="N308" s="7" t="s">
        <v>18</v>
      </c>
      <c r="O308" s="10"/>
    </row>
    <row r="309">
      <c r="A309" s="6">
        <v>45702.0</v>
      </c>
      <c r="B309" s="6">
        <v>45706.0</v>
      </c>
      <c r="C309" s="7">
        <v>216633.0</v>
      </c>
      <c r="D309" s="7" t="s">
        <v>82</v>
      </c>
      <c r="E309" s="6">
        <v>45352.0</v>
      </c>
      <c r="F309" s="52">
        <f t="shared" si="1"/>
        <v>11</v>
      </c>
      <c r="G309" s="6">
        <v>45446.0</v>
      </c>
      <c r="H309" s="52">
        <f t="shared" si="2"/>
        <v>8</v>
      </c>
      <c r="I309" s="7" t="s">
        <v>44</v>
      </c>
      <c r="J309" s="7">
        <v>102.0</v>
      </c>
      <c r="K309" s="53" t="s">
        <v>143</v>
      </c>
      <c r="L309" s="7" t="s">
        <v>50</v>
      </c>
      <c r="M309" s="6">
        <v>45706.0</v>
      </c>
      <c r="N309" s="7" t="s">
        <v>21</v>
      </c>
      <c r="O309" s="7" t="s">
        <v>252</v>
      </c>
    </row>
    <row r="310">
      <c r="A310" s="6">
        <v>45705.0</v>
      </c>
      <c r="B310" s="10"/>
      <c r="C310" s="7">
        <v>209739.0</v>
      </c>
      <c r="D310" s="7" t="s">
        <v>82</v>
      </c>
      <c r="E310" s="6">
        <v>45383.0</v>
      </c>
      <c r="F310" s="52">
        <f t="shared" si="1"/>
        <v>10</v>
      </c>
      <c r="G310" s="6">
        <v>45391.0</v>
      </c>
      <c r="H310" s="52">
        <f t="shared" si="2"/>
        <v>10</v>
      </c>
      <c r="I310" s="7" t="s">
        <v>44</v>
      </c>
      <c r="J310" s="10"/>
      <c r="K310" s="56"/>
      <c r="L310" s="10"/>
      <c r="M310" s="10"/>
      <c r="N310" s="7" t="s">
        <v>18</v>
      </c>
      <c r="O310" s="10"/>
    </row>
    <row r="311">
      <c r="A311" s="6">
        <v>45705.0</v>
      </c>
      <c r="B311" s="10"/>
      <c r="C311" s="7">
        <v>226065.0</v>
      </c>
      <c r="D311" s="7" t="s">
        <v>82</v>
      </c>
      <c r="E311" s="6">
        <v>45474.0</v>
      </c>
      <c r="F311" s="52">
        <f t="shared" si="1"/>
        <v>7</v>
      </c>
      <c r="G311" s="6">
        <v>45530.0</v>
      </c>
      <c r="H311" s="52">
        <f t="shared" si="2"/>
        <v>5</v>
      </c>
      <c r="I311" s="7" t="s">
        <v>57</v>
      </c>
      <c r="J311" s="7" t="s">
        <v>7</v>
      </c>
      <c r="K311" s="56"/>
      <c r="L311" s="10"/>
      <c r="M311" s="10"/>
      <c r="N311" s="7" t="s">
        <v>18</v>
      </c>
      <c r="O311" s="10"/>
    </row>
    <row r="312">
      <c r="A312" s="6">
        <v>45705.0</v>
      </c>
      <c r="B312" s="10"/>
      <c r="C312" s="7">
        <v>225748.0</v>
      </c>
      <c r="D312" s="7" t="s">
        <v>82</v>
      </c>
      <c r="E312" s="6">
        <v>45474.0</v>
      </c>
      <c r="F312" s="52">
        <f t="shared" si="1"/>
        <v>7</v>
      </c>
      <c r="G312" s="6">
        <v>45527.0</v>
      </c>
      <c r="H312" s="52">
        <f t="shared" si="2"/>
        <v>5</v>
      </c>
      <c r="I312" s="7" t="s">
        <v>44</v>
      </c>
      <c r="J312" s="10"/>
      <c r="K312" s="56"/>
      <c r="L312" s="10"/>
      <c r="M312" s="10"/>
      <c r="N312" s="7" t="s">
        <v>18</v>
      </c>
      <c r="O312" s="10"/>
    </row>
    <row r="313">
      <c r="A313" s="6">
        <v>45705.0</v>
      </c>
      <c r="B313" s="10"/>
      <c r="C313" s="7">
        <v>234665.0</v>
      </c>
      <c r="D313" s="7" t="s">
        <v>82</v>
      </c>
      <c r="E313" s="6">
        <v>45505.0</v>
      </c>
      <c r="F313" s="52">
        <f t="shared" si="1"/>
        <v>6</v>
      </c>
      <c r="G313" s="9">
        <v>45615.0</v>
      </c>
      <c r="H313" s="52">
        <f t="shared" si="2"/>
        <v>2</v>
      </c>
      <c r="I313" s="7" t="s">
        <v>48</v>
      </c>
      <c r="J313" s="10"/>
      <c r="K313" s="56"/>
      <c r="L313" s="10"/>
      <c r="M313" s="10"/>
      <c r="N313" s="7" t="s">
        <v>18</v>
      </c>
      <c r="O313" s="10"/>
    </row>
    <row r="314">
      <c r="A314" s="6">
        <v>45705.0</v>
      </c>
      <c r="B314" s="10"/>
      <c r="C314" s="7">
        <v>224691.0</v>
      </c>
      <c r="D314" s="7" t="s">
        <v>82</v>
      </c>
      <c r="E314" s="6">
        <v>45505.0</v>
      </c>
      <c r="F314" s="52">
        <f t="shared" si="1"/>
        <v>6</v>
      </c>
      <c r="G314" s="6">
        <v>45517.0</v>
      </c>
      <c r="H314" s="52">
        <f t="shared" si="2"/>
        <v>6</v>
      </c>
      <c r="I314" s="7" t="s">
        <v>60</v>
      </c>
      <c r="J314" s="10"/>
      <c r="K314" s="56"/>
      <c r="L314" s="10"/>
      <c r="M314" s="10"/>
      <c r="N314" s="7" t="s">
        <v>18</v>
      </c>
      <c r="O314" s="10"/>
    </row>
    <row r="315">
      <c r="A315" s="6">
        <v>45705.0</v>
      </c>
      <c r="B315" s="10"/>
      <c r="C315" s="7">
        <v>236123.0</v>
      </c>
      <c r="D315" s="7" t="s">
        <v>82</v>
      </c>
      <c r="E315" s="6">
        <v>45536.0</v>
      </c>
      <c r="F315" s="52">
        <f t="shared" si="1"/>
        <v>5</v>
      </c>
      <c r="G315" s="6">
        <v>45629.0</v>
      </c>
      <c r="H315" s="52">
        <f t="shared" si="2"/>
        <v>2</v>
      </c>
      <c r="I315" s="7" t="s">
        <v>44</v>
      </c>
      <c r="J315" s="10"/>
      <c r="K315" s="56"/>
      <c r="L315" s="10"/>
      <c r="M315" s="10"/>
      <c r="N315" s="7" t="s">
        <v>18</v>
      </c>
      <c r="O315" s="10"/>
    </row>
    <row r="316">
      <c r="A316" s="6">
        <v>45705.0</v>
      </c>
      <c r="B316" s="10"/>
      <c r="C316" s="7">
        <v>236284.0</v>
      </c>
      <c r="D316" s="7" t="s">
        <v>82</v>
      </c>
      <c r="E316" s="6">
        <v>45536.0</v>
      </c>
      <c r="F316" s="52">
        <f t="shared" si="1"/>
        <v>5</v>
      </c>
      <c r="G316" s="6">
        <v>45635.0</v>
      </c>
      <c r="H316" s="52">
        <f t="shared" si="2"/>
        <v>2</v>
      </c>
      <c r="I316" s="7" t="s">
        <v>44</v>
      </c>
      <c r="J316" s="10"/>
      <c r="K316" s="56"/>
      <c r="L316" s="10"/>
      <c r="M316" s="10"/>
      <c r="N316" s="7" t="s">
        <v>18</v>
      </c>
      <c r="O316" s="10"/>
    </row>
    <row r="317">
      <c r="A317" s="6">
        <v>45705.0</v>
      </c>
      <c r="B317" s="10"/>
      <c r="C317" s="7">
        <v>233860.0</v>
      </c>
      <c r="D317" s="7" t="s">
        <v>82</v>
      </c>
      <c r="E317" s="6">
        <v>45566.0</v>
      </c>
      <c r="F317" s="52">
        <f t="shared" si="1"/>
        <v>4</v>
      </c>
      <c r="G317" s="9">
        <v>45607.0</v>
      </c>
      <c r="H317" s="52">
        <f t="shared" si="2"/>
        <v>3</v>
      </c>
      <c r="I317" s="7" t="s">
        <v>60</v>
      </c>
      <c r="J317" s="10"/>
      <c r="K317" s="56"/>
      <c r="L317" s="10"/>
      <c r="M317" s="10"/>
      <c r="N317" s="7" t="s">
        <v>18</v>
      </c>
      <c r="O317" s="10"/>
    </row>
    <row r="318">
      <c r="A318" s="6">
        <v>45705.0</v>
      </c>
      <c r="B318" s="10"/>
      <c r="C318" s="7">
        <v>218010.0</v>
      </c>
      <c r="D318" s="7" t="s">
        <v>238</v>
      </c>
      <c r="E318" s="6">
        <v>45383.0</v>
      </c>
      <c r="F318" s="52">
        <f t="shared" si="1"/>
        <v>10</v>
      </c>
      <c r="G318" s="6">
        <v>45462.0</v>
      </c>
      <c r="H318" s="52">
        <f t="shared" si="2"/>
        <v>7</v>
      </c>
      <c r="I318" s="7" t="s">
        <v>56</v>
      </c>
      <c r="J318" s="10"/>
      <c r="K318" s="56"/>
      <c r="L318" s="10"/>
      <c r="M318" s="10"/>
      <c r="N318" s="7" t="s">
        <v>18</v>
      </c>
      <c r="O318" s="10"/>
    </row>
    <row r="319">
      <c r="A319" s="6">
        <v>45705.0</v>
      </c>
      <c r="B319" s="10"/>
      <c r="C319" s="7">
        <v>141202.0</v>
      </c>
      <c r="D319" s="7" t="s">
        <v>238</v>
      </c>
      <c r="E319" s="6">
        <v>44682.0</v>
      </c>
      <c r="F319" s="52">
        <f t="shared" si="1"/>
        <v>33</v>
      </c>
      <c r="G319" s="6">
        <v>44791.0</v>
      </c>
      <c r="H319" s="52">
        <f t="shared" si="2"/>
        <v>30</v>
      </c>
      <c r="I319" s="7" t="s">
        <v>168</v>
      </c>
      <c r="J319" s="10"/>
      <c r="K319" s="56"/>
      <c r="L319" s="10"/>
      <c r="M319" s="10"/>
      <c r="N319" s="7" t="s">
        <v>18</v>
      </c>
      <c r="O319" s="10"/>
    </row>
    <row r="320">
      <c r="A320" s="6">
        <v>45705.0</v>
      </c>
      <c r="B320" s="10"/>
      <c r="C320" s="7">
        <v>230994.0</v>
      </c>
      <c r="D320" s="7" t="s">
        <v>238</v>
      </c>
      <c r="E320" s="6">
        <v>45474.0</v>
      </c>
      <c r="F320" s="52">
        <f t="shared" si="1"/>
        <v>7</v>
      </c>
      <c r="G320" s="9">
        <v>45579.0</v>
      </c>
      <c r="H320" s="52">
        <f t="shared" si="2"/>
        <v>4</v>
      </c>
      <c r="I320" s="7" t="s">
        <v>56</v>
      </c>
      <c r="J320" s="10"/>
      <c r="K320" s="56"/>
      <c r="L320" s="10"/>
      <c r="M320" s="10"/>
      <c r="N320" s="7" t="s">
        <v>18</v>
      </c>
      <c r="O320" s="10"/>
    </row>
    <row r="321">
      <c r="A321" s="6">
        <v>45705.0</v>
      </c>
      <c r="B321" s="10"/>
      <c r="C321" s="7">
        <v>241504.0</v>
      </c>
      <c r="D321" s="7" t="s">
        <v>238</v>
      </c>
      <c r="E321" s="6">
        <v>45658.0</v>
      </c>
      <c r="F321" s="52">
        <f t="shared" si="1"/>
        <v>1</v>
      </c>
      <c r="G321" s="6">
        <v>45688.0</v>
      </c>
      <c r="H321" s="52">
        <f t="shared" si="2"/>
        <v>0</v>
      </c>
      <c r="I321" s="7" t="s">
        <v>56</v>
      </c>
      <c r="J321" s="10"/>
      <c r="K321" s="56"/>
      <c r="L321" s="10"/>
      <c r="M321" s="10"/>
      <c r="N321" s="7" t="s">
        <v>18</v>
      </c>
      <c r="O321" s="10"/>
    </row>
    <row r="322">
      <c r="A322" s="6">
        <v>45705.0</v>
      </c>
      <c r="B322" s="10"/>
      <c r="C322" s="7">
        <v>177745.0</v>
      </c>
      <c r="D322" s="7" t="s">
        <v>238</v>
      </c>
      <c r="E322" s="6">
        <v>45017.0</v>
      </c>
      <c r="F322" s="52">
        <f t="shared" si="1"/>
        <v>22</v>
      </c>
      <c r="G322" s="6">
        <v>45108.0</v>
      </c>
      <c r="H322" s="52">
        <f t="shared" si="2"/>
        <v>19</v>
      </c>
      <c r="I322" s="7" t="s">
        <v>56</v>
      </c>
      <c r="J322" s="10"/>
      <c r="K322" s="56"/>
      <c r="L322" s="10"/>
      <c r="M322" s="10"/>
      <c r="N322" s="7" t="s">
        <v>18</v>
      </c>
      <c r="O322" s="10"/>
    </row>
    <row r="323">
      <c r="A323" s="6">
        <v>45705.0</v>
      </c>
      <c r="B323" s="10"/>
      <c r="C323" s="7">
        <v>202332.0</v>
      </c>
      <c r="D323" s="7" t="s">
        <v>238</v>
      </c>
      <c r="E323" s="6">
        <v>44805.0</v>
      </c>
      <c r="F323" s="52">
        <f t="shared" si="1"/>
        <v>29</v>
      </c>
      <c r="G323" s="6">
        <v>45338.0</v>
      </c>
      <c r="H323" s="52">
        <f t="shared" si="2"/>
        <v>12</v>
      </c>
      <c r="I323" s="7" t="s">
        <v>56</v>
      </c>
      <c r="J323" s="10"/>
      <c r="K323" s="56"/>
      <c r="L323" s="10"/>
      <c r="M323" s="10"/>
      <c r="N323" s="7" t="s">
        <v>18</v>
      </c>
      <c r="O323" s="10"/>
    </row>
    <row r="324">
      <c r="A324" s="6">
        <v>45705.0</v>
      </c>
      <c r="B324" s="10"/>
      <c r="C324" s="7">
        <v>213748.0</v>
      </c>
      <c r="D324" s="7" t="s">
        <v>238</v>
      </c>
      <c r="E324" s="6">
        <v>45383.0</v>
      </c>
      <c r="F324" s="52">
        <f t="shared" si="1"/>
        <v>10</v>
      </c>
      <c r="G324" s="6">
        <v>45425.0</v>
      </c>
      <c r="H324" s="52">
        <f t="shared" si="2"/>
        <v>9</v>
      </c>
      <c r="I324" s="7" t="s">
        <v>56</v>
      </c>
      <c r="J324" s="10"/>
      <c r="K324" s="56"/>
      <c r="L324" s="10"/>
      <c r="M324" s="10"/>
      <c r="N324" s="7" t="s">
        <v>18</v>
      </c>
      <c r="O324" s="10"/>
    </row>
    <row r="325">
      <c r="A325" s="6">
        <v>45705.0</v>
      </c>
      <c r="B325" s="6">
        <v>45706.0</v>
      </c>
      <c r="C325" s="7">
        <v>222090.0</v>
      </c>
      <c r="D325" s="7" t="s">
        <v>238</v>
      </c>
      <c r="E325" s="6">
        <v>45474.0</v>
      </c>
      <c r="F325" s="52">
        <f t="shared" si="1"/>
        <v>7</v>
      </c>
      <c r="G325" s="6">
        <v>45492.0</v>
      </c>
      <c r="H325" s="52">
        <f t="shared" si="2"/>
        <v>6</v>
      </c>
      <c r="I325" s="7" t="s">
        <v>56</v>
      </c>
      <c r="J325" s="7" t="s">
        <v>7</v>
      </c>
      <c r="K325" s="53" t="s">
        <v>253</v>
      </c>
      <c r="L325" s="7" t="s">
        <v>46</v>
      </c>
      <c r="M325" s="6">
        <v>45706.0</v>
      </c>
      <c r="N325" s="7" t="s">
        <v>254</v>
      </c>
      <c r="O325" s="7" t="s">
        <v>255</v>
      </c>
    </row>
    <row r="326">
      <c r="A326" s="6">
        <v>45705.0</v>
      </c>
      <c r="B326" s="10"/>
      <c r="C326" s="7">
        <v>224791.0</v>
      </c>
      <c r="D326" s="7" t="s">
        <v>238</v>
      </c>
      <c r="E326" s="6">
        <v>45474.0</v>
      </c>
      <c r="F326" s="52">
        <f t="shared" si="1"/>
        <v>7</v>
      </c>
      <c r="G326" s="6">
        <v>45526.0</v>
      </c>
      <c r="H326" s="52">
        <f t="shared" si="2"/>
        <v>5</v>
      </c>
      <c r="I326" s="7" t="s">
        <v>56</v>
      </c>
      <c r="J326" s="10"/>
      <c r="K326" s="56"/>
      <c r="L326" s="10"/>
      <c r="M326" s="10"/>
      <c r="N326" s="7" t="s">
        <v>18</v>
      </c>
      <c r="O326" s="10"/>
    </row>
    <row r="327">
      <c r="A327" s="6">
        <v>45705.0</v>
      </c>
      <c r="B327" s="10"/>
      <c r="C327" s="7">
        <v>229376.0</v>
      </c>
      <c r="D327" s="7" t="s">
        <v>238</v>
      </c>
      <c r="E327" s="6">
        <v>45444.0</v>
      </c>
      <c r="F327" s="52">
        <f t="shared" si="1"/>
        <v>8</v>
      </c>
      <c r="G327" s="6">
        <v>45563.0</v>
      </c>
      <c r="H327" s="52">
        <f t="shared" si="2"/>
        <v>4</v>
      </c>
      <c r="I327" s="7" t="s">
        <v>56</v>
      </c>
      <c r="J327" s="10"/>
      <c r="K327" s="56"/>
      <c r="L327" s="10"/>
      <c r="M327" s="10"/>
      <c r="N327" s="7" t="s">
        <v>18</v>
      </c>
      <c r="O327" s="10"/>
    </row>
    <row r="328">
      <c r="A328" s="6">
        <v>45705.0</v>
      </c>
      <c r="B328" s="10"/>
      <c r="C328" s="7">
        <v>228523.0</v>
      </c>
      <c r="D328" s="7" t="s">
        <v>238</v>
      </c>
      <c r="E328" s="6">
        <v>45474.0</v>
      </c>
      <c r="F328" s="52">
        <f t="shared" si="1"/>
        <v>7</v>
      </c>
      <c r="G328" s="9">
        <v>45582.0</v>
      </c>
      <c r="H328" s="52">
        <f t="shared" si="2"/>
        <v>4</v>
      </c>
      <c r="I328" s="7" t="s">
        <v>56</v>
      </c>
      <c r="J328" s="10"/>
      <c r="K328" s="56"/>
      <c r="L328" s="10"/>
      <c r="M328" s="10"/>
      <c r="N328" s="7" t="s">
        <v>18</v>
      </c>
      <c r="O328" s="10"/>
    </row>
    <row r="329">
      <c r="A329" s="6">
        <v>45705.0</v>
      </c>
      <c r="B329" s="10"/>
      <c r="C329" s="7">
        <v>234193.0</v>
      </c>
      <c r="D329" s="7" t="s">
        <v>238</v>
      </c>
      <c r="E329" s="6">
        <v>45597.0</v>
      </c>
      <c r="F329" s="52">
        <f t="shared" si="1"/>
        <v>3</v>
      </c>
      <c r="G329" s="9">
        <v>45609.0</v>
      </c>
      <c r="H329" s="52">
        <f t="shared" si="2"/>
        <v>3</v>
      </c>
      <c r="I329" s="7" t="s">
        <v>60</v>
      </c>
      <c r="J329" s="10"/>
      <c r="K329" s="56"/>
      <c r="L329" s="10"/>
      <c r="M329" s="10"/>
      <c r="N329" s="7" t="s">
        <v>18</v>
      </c>
      <c r="O329" s="10"/>
    </row>
    <row r="330">
      <c r="A330" s="6">
        <v>45705.0</v>
      </c>
      <c r="B330" s="10"/>
      <c r="C330" s="7">
        <v>236622.0</v>
      </c>
      <c r="D330" s="7" t="s">
        <v>238</v>
      </c>
      <c r="E330" s="6">
        <v>45597.0</v>
      </c>
      <c r="F330" s="52">
        <f t="shared" si="1"/>
        <v>3</v>
      </c>
      <c r="G330" s="6">
        <v>45635.0</v>
      </c>
      <c r="H330" s="52">
        <f t="shared" si="2"/>
        <v>2</v>
      </c>
      <c r="I330" s="7" t="s">
        <v>44</v>
      </c>
      <c r="J330" s="10"/>
      <c r="K330" s="56"/>
      <c r="L330" s="10"/>
      <c r="M330" s="10"/>
      <c r="N330" s="7" t="s">
        <v>18</v>
      </c>
      <c r="O330" s="10"/>
    </row>
    <row r="331">
      <c r="A331" s="6">
        <v>45705.0</v>
      </c>
      <c r="B331" s="10"/>
      <c r="C331" s="7">
        <v>221994.0</v>
      </c>
      <c r="D331" s="7" t="s">
        <v>238</v>
      </c>
      <c r="E331" s="6">
        <v>45505.0</v>
      </c>
      <c r="F331" s="52">
        <f t="shared" si="1"/>
        <v>6</v>
      </c>
      <c r="G331" s="6">
        <v>45493.0</v>
      </c>
      <c r="H331" s="52">
        <f t="shared" si="2"/>
        <v>6</v>
      </c>
      <c r="I331" s="7" t="s">
        <v>56</v>
      </c>
      <c r="J331" s="10"/>
      <c r="K331" s="56"/>
      <c r="L331" s="10"/>
      <c r="M331" s="10"/>
      <c r="N331" s="7" t="s">
        <v>18</v>
      </c>
      <c r="O331" s="10"/>
    </row>
    <row r="332">
      <c r="A332" s="6">
        <v>45705.0</v>
      </c>
      <c r="B332" s="10"/>
      <c r="C332" s="7">
        <v>238654.0</v>
      </c>
      <c r="D332" s="7" t="s">
        <v>238</v>
      </c>
      <c r="E332" s="6">
        <v>45627.0</v>
      </c>
      <c r="F332" s="52">
        <f t="shared" si="1"/>
        <v>2</v>
      </c>
      <c r="G332" s="6">
        <v>45667.0</v>
      </c>
      <c r="H332" s="52">
        <f t="shared" si="2"/>
        <v>1</v>
      </c>
      <c r="I332" s="7" t="s">
        <v>56</v>
      </c>
      <c r="J332" s="10"/>
      <c r="K332" s="56"/>
      <c r="L332" s="10"/>
      <c r="M332" s="10"/>
      <c r="N332" s="7" t="s">
        <v>18</v>
      </c>
      <c r="O332" s="10"/>
    </row>
    <row r="333">
      <c r="A333" s="6">
        <v>45705.0</v>
      </c>
      <c r="B333" s="10"/>
      <c r="C333" s="7">
        <v>240249.0</v>
      </c>
      <c r="D333" s="7" t="s">
        <v>238</v>
      </c>
      <c r="E333" s="6">
        <v>45627.0</v>
      </c>
      <c r="F333" s="52">
        <f t="shared" si="1"/>
        <v>2</v>
      </c>
      <c r="G333" s="6">
        <v>45679.0</v>
      </c>
      <c r="H333" s="52">
        <f t="shared" si="2"/>
        <v>0</v>
      </c>
      <c r="I333" s="7" t="s">
        <v>48</v>
      </c>
      <c r="J333" s="10"/>
      <c r="K333" s="56"/>
      <c r="L333" s="10"/>
      <c r="M333" s="10"/>
      <c r="N333" s="7" t="s">
        <v>18</v>
      </c>
      <c r="O333" s="10"/>
    </row>
    <row r="334">
      <c r="A334" s="6">
        <v>45705.0</v>
      </c>
      <c r="B334" s="10"/>
      <c r="C334" s="7">
        <v>241042.0</v>
      </c>
      <c r="D334" s="7" t="s">
        <v>238</v>
      </c>
      <c r="E334" s="6">
        <v>45658.0</v>
      </c>
      <c r="F334" s="52">
        <f t="shared" si="1"/>
        <v>1</v>
      </c>
      <c r="G334" s="6">
        <v>45687.0</v>
      </c>
      <c r="H334" s="52">
        <f t="shared" si="2"/>
        <v>0</v>
      </c>
      <c r="I334" s="7" t="s">
        <v>44</v>
      </c>
      <c r="J334" s="10"/>
      <c r="K334" s="56"/>
      <c r="L334" s="10"/>
      <c r="M334" s="10"/>
      <c r="N334" s="7" t="s">
        <v>18</v>
      </c>
      <c r="O334" s="10"/>
    </row>
    <row r="335">
      <c r="A335" s="6">
        <v>45705.0</v>
      </c>
      <c r="B335" s="10"/>
      <c r="C335" s="7">
        <v>217384.0</v>
      </c>
      <c r="D335" s="7" t="s">
        <v>238</v>
      </c>
      <c r="E335" s="6">
        <v>45383.0</v>
      </c>
      <c r="F335" s="52">
        <f t="shared" si="1"/>
        <v>10</v>
      </c>
      <c r="G335" s="6">
        <v>45450.0</v>
      </c>
      <c r="H335" s="52">
        <f t="shared" si="2"/>
        <v>8</v>
      </c>
      <c r="I335" s="7" t="s">
        <v>41</v>
      </c>
      <c r="J335" s="10"/>
      <c r="K335" s="56"/>
      <c r="L335" s="10"/>
      <c r="M335" s="10"/>
      <c r="N335" s="7" t="s">
        <v>18</v>
      </c>
      <c r="O335" s="10"/>
    </row>
    <row r="336">
      <c r="A336" s="6">
        <v>45705.0</v>
      </c>
      <c r="B336" s="10"/>
      <c r="C336" s="7">
        <v>233566.0</v>
      </c>
      <c r="D336" s="7" t="s">
        <v>238</v>
      </c>
      <c r="E336" s="6">
        <v>45566.0</v>
      </c>
      <c r="F336" s="52">
        <f t="shared" si="1"/>
        <v>4</v>
      </c>
      <c r="G336" s="6">
        <v>45603.0</v>
      </c>
      <c r="H336" s="52">
        <f t="shared" si="2"/>
        <v>3</v>
      </c>
      <c r="I336" s="7" t="s">
        <v>44</v>
      </c>
      <c r="J336" s="10"/>
      <c r="K336" s="56"/>
      <c r="L336" s="10"/>
      <c r="M336" s="10"/>
      <c r="N336" s="7" t="s">
        <v>18</v>
      </c>
      <c r="O336" s="10"/>
    </row>
    <row r="337">
      <c r="A337" s="6">
        <v>45705.0</v>
      </c>
      <c r="B337" s="10"/>
      <c r="C337" s="7">
        <v>208941.0</v>
      </c>
      <c r="D337" s="7" t="s">
        <v>238</v>
      </c>
      <c r="E337" s="6">
        <v>45323.0</v>
      </c>
      <c r="F337" s="52">
        <f t="shared" si="1"/>
        <v>12</v>
      </c>
      <c r="G337" s="6">
        <v>45385.0</v>
      </c>
      <c r="H337" s="52">
        <f t="shared" si="2"/>
        <v>10</v>
      </c>
      <c r="I337" s="7" t="s">
        <v>44</v>
      </c>
      <c r="J337" s="10"/>
      <c r="K337" s="56"/>
      <c r="L337" s="10"/>
      <c r="M337" s="10"/>
      <c r="N337" s="7" t="s">
        <v>18</v>
      </c>
      <c r="O337" s="10"/>
    </row>
    <row r="338">
      <c r="A338" s="6">
        <v>45705.0</v>
      </c>
      <c r="B338" s="10"/>
      <c r="C338" s="7">
        <v>183217.0</v>
      </c>
      <c r="D338" s="7" t="s">
        <v>238</v>
      </c>
      <c r="E338" s="6">
        <v>45017.0</v>
      </c>
      <c r="F338" s="52">
        <f t="shared" si="1"/>
        <v>22</v>
      </c>
      <c r="G338" s="6">
        <v>45160.0</v>
      </c>
      <c r="H338" s="52">
        <f t="shared" si="2"/>
        <v>17</v>
      </c>
      <c r="I338" s="7" t="s">
        <v>41</v>
      </c>
      <c r="J338" s="10"/>
      <c r="K338" s="56"/>
      <c r="L338" s="10"/>
      <c r="M338" s="10"/>
      <c r="N338" s="7" t="s">
        <v>18</v>
      </c>
      <c r="O338" s="10"/>
    </row>
    <row r="339">
      <c r="A339" s="6">
        <v>45705.0</v>
      </c>
      <c r="B339" s="10"/>
      <c r="C339" s="7">
        <v>200169.0</v>
      </c>
      <c r="D339" s="7" t="s">
        <v>238</v>
      </c>
      <c r="E339" s="6">
        <v>45261.0</v>
      </c>
      <c r="F339" s="52">
        <f t="shared" si="1"/>
        <v>14</v>
      </c>
      <c r="G339" s="6">
        <v>45316.0</v>
      </c>
      <c r="H339" s="52">
        <f t="shared" si="2"/>
        <v>12</v>
      </c>
      <c r="I339" s="7" t="s">
        <v>44</v>
      </c>
      <c r="J339" s="10"/>
      <c r="K339" s="56"/>
      <c r="L339" s="10"/>
      <c r="M339" s="10"/>
      <c r="N339" s="7" t="s">
        <v>18</v>
      </c>
      <c r="O339" s="10"/>
    </row>
    <row r="340">
      <c r="A340" s="6">
        <v>45705.0</v>
      </c>
      <c r="B340" s="10"/>
      <c r="C340" s="7">
        <v>205992.0</v>
      </c>
      <c r="D340" s="7" t="s">
        <v>238</v>
      </c>
      <c r="E340" s="6">
        <v>45323.0</v>
      </c>
      <c r="F340" s="52">
        <f t="shared" si="1"/>
        <v>12</v>
      </c>
      <c r="G340" s="6">
        <v>45371.0</v>
      </c>
      <c r="H340" s="52">
        <f t="shared" si="2"/>
        <v>10</v>
      </c>
      <c r="I340" s="7" t="s">
        <v>44</v>
      </c>
      <c r="J340" s="10"/>
      <c r="K340" s="56"/>
      <c r="L340" s="10"/>
      <c r="M340" s="10"/>
      <c r="N340" s="7" t="s">
        <v>18</v>
      </c>
      <c r="O340" s="10"/>
    </row>
    <row r="341">
      <c r="A341" s="6">
        <v>45705.0</v>
      </c>
      <c r="B341" s="10"/>
      <c r="C341" s="7">
        <v>214447.0</v>
      </c>
      <c r="D341" s="7" t="s">
        <v>238</v>
      </c>
      <c r="E341" s="6">
        <v>45413.0</v>
      </c>
      <c r="F341" s="52">
        <f t="shared" si="1"/>
        <v>9</v>
      </c>
      <c r="G341" s="6">
        <v>45427.0</v>
      </c>
      <c r="H341" s="52">
        <f t="shared" si="2"/>
        <v>9</v>
      </c>
      <c r="I341" s="7" t="s">
        <v>44</v>
      </c>
      <c r="J341" s="10"/>
      <c r="K341" s="56"/>
      <c r="L341" s="10"/>
      <c r="M341" s="10"/>
      <c r="N341" s="7" t="s">
        <v>18</v>
      </c>
      <c r="O341" s="10"/>
    </row>
    <row r="342">
      <c r="A342" s="6">
        <v>45705.0</v>
      </c>
      <c r="B342" s="10"/>
      <c r="C342" s="7">
        <v>217548.0</v>
      </c>
      <c r="D342" s="7" t="s">
        <v>238</v>
      </c>
      <c r="E342" s="6">
        <v>45444.0</v>
      </c>
      <c r="F342" s="52">
        <f t="shared" si="1"/>
        <v>8</v>
      </c>
      <c r="G342" s="6">
        <v>45460.0</v>
      </c>
      <c r="H342" s="52">
        <f t="shared" si="2"/>
        <v>8</v>
      </c>
      <c r="I342" s="7" t="s">
        <v>44</v>
      </c>
      <c r="J342" s="10"/>
      <c r="K342" s="56"/>
      <c r="L342" s="10"/>
      <c r="M342" s="10"/>
      <c r="N342" s="7" t="s">
        <v>18</v>
      </c>
      <c r="O342" s="10"/>
    </row>
    <row r="343">
      <c r="A343" s="6">
        <v>45705.0</v>
      </c>
      <c r="B343" s="10"/>
      <c r="C343" s="7">
        <v>229494.0</v>
      </c>
      <c r="D343" s="7" t="s">
        <v>238</v>
      </c>
      <c r="E343" s="6">
        <v>45536.0</v>
      </c>
      <c r="F343" s="52">
        <f t="shared" si="1"/>
        <v>5</v>
      </c>
      <c r="G343" s="6">
        <v>45565.0</v>
      </c>
      <c r="H343" s="52">
        <f t="shared" si="2"/>
        <v>4</v>
      </c>
      <c r="I343" s="7" t="s">
        <v>48</v>
      </c>
      <c r="J343" s="10"/>
      <c r="K343" s="56"/>
      <c r="L343" s="10"/>
      <c r="M343" s="10"/>
      <c r="N343" s="7" t="s">
        <v>18</v>
      </c>
      <c r="O343" s="10"/>
    </row>
    <row r="344">
      <c r="A344" s="6">
        <v>45705.0</v>
      </c>
      <c r="B344" s="10"/>
      <c r="C344" s="7">
        <v>181160.0</v>
      </c>
      <c r="D344" s="7" t="s">
        <v>238</v>
      </c>
      <c r="E344" s="6">
        <v>45139.0</v>
      </c>
      <c r="F344" s="52">
        <f t="shared" si="1"/>
        <v>18</v>
      </c>
      <c r="G344" s="6">
        <v>45145.0</v>
      </c>
      <c r="H344" s="52">
        <f t="shared" si="2"/>
        <v>18</v>
      </c>
      <c r="I344" s="7" t="s">
        <v>57</v>
      </c>
      <c r="J344" s="10"/>
      <c r="K344" s="56"/>
      <c r="L344" s="10"/>
      <c r="M344" s="10"/>
      <c r="N344" s="7" t="s">
        <v>24</v>
      </c>
      <c r="O344" s="10"/>
    </row>
    <row r="345">
      <c r="A345" s="6">
        <v>45705.0</v>
      </c>
      <c r="B345" s="10"/>
      <c r="C345" s="7">
        <v>239027.0</v>
      </c>
      <c r="D345" s="7" t="s">
        <v>238</v>
      </c>
      <c r="E345" s="6">
        <v>45597.0</v>
      </c>
      <c r="F345" s="52">
        <f t="shared" si="1"/>
        <v>3</v>
      </c>
      <c r="G345" s="6">
        <v>45667.0</v>
      </c>
      <c r="H345" s="52">
        <f t="shared" si="2"/>
        <v>1</v>
      </c>
      <c r="I345" s="7" t="s">
        <v>41</v>
      </c>
      <c r="J345" s="10"/>
      <c r="K345" s="56"/>
      <c r="L345" s="10"/>
      <c r="M345" s="10"/>
      <c r="N345" s="7" t="s">
        <v>18</v>
      </c>
      <c r="O345" s="10"/>
    </row>
    <row r="346">
      <c r="A346" s="6">
        <v>45705.0</v>
      </c>
      <c r="B346" s="10"/>
      <c r="C346" s="7">
        <v>217883.0</v>
      </c>
      <c r="D346" s="7" t="s">
        <v>127</v>
      </c>
      <c r="E346" s="6">
        <v>45413.0</v>
      </c>
      <c r="F346" s="52">
        <f t="shared" si="1"/>
        <v>9</v>
      </c>
      <c r="G346" s="6">
        <v>45457.0</v>
      </c>
      <c r="H346" s="52">
        <f t="shared" si="2"/>
        <v>8</v>
      </c>
      <c r="I346" s="7" t="s">
        <v>57</v>
      </c>
      <c r="J346" s="7">
        <v>316.0</v>
      </c>
      <c r="K346" s="56"/>
      <c r="L346" s="10"/>
      <c r="M346" s="6">
        <v>45671.0</v>
      </c>
      <c r="N346" s="7" t="s">
        <v>18</v>
      </c>
      <c r="O346" s="10"/>
    </row>
    <row r="347">
      <c r="A347" s="6">
        <v>45705.0</v>
      </c>
      <c r="B347" s="10"/>
      <c r="C347" s="7">
        <v>183161.0</v>
      </c>
      <c r="D347" s="7" t="s">
        <v>64</v>
      </c>
      <c r="E347" s="6">
        <v>45108.0</v>
      </c>
      <c r="F347" s="52">
        <f t="shared" si="1"/>
        <v>19</v>
      </c>
      <c r="G347" s="6">
        <v>45182.0</v>
      </c>
      <c r="H347" s="52">
        <f t="shared" si="2"/>
        <v>17</v>
      </c>
      <c r="I347" s="7" t="s">
        <v>60</v>
      </c>
      <c r="J347" s="10"/>
      <c r="K347" s="56"/>
      <c r="L347" s="10"/>
      <c r="M347" s="10"/>
      <c r="N347" s="7" t="s">
        <v>18</v>
      </c>
      <c r="O347" s="10"/>
    </row>
    <row r="348">
      <c r="A348" s="6">
        <v>45705.0</v>
      </c>
      <c r="B348" s="10"/>
      <c r="C348" s="7">
        <v>191253.0</v>
      </c>
      <c r="D348" s="7" t="s">
        <v>127</v>
      </c>
      <c r="E348" s="6">
        <v>45231.0</v>
      </c>
      <c r="F348" s="52">
        <f t="shared" si="1"/>
        <v>15</v>
      </c>
      <c r="G348" s="9">
        <v>45257.0</v>
      </c>
      <c r="H348" s="52">
        <f t="shared" si="2"/>
        <v>14</v>
      </c>
      <c r="I348" s="7" t="s">
        <v>44</v>
      </c>
      <c r="J348" s="10"/>
      <c r="K348" s="56"/>
      <c r="L348" s="10"/>
      <c r="M348" s="10"/>
      <c r="N348" s="7" t="s">
        <v>18</v>
      </c>
      <c r="O348" s="10"/>
    </row>
    <row r="349">
      <c r="A349" s="6">
        <v>45705.0</v>
      </c>
      <c r="B349" s="6">
        <v>45705.0</v>
      </c>
      <c r="C349" s="7">
        <v>210187.0</v>
      </c>
      <c r="D349" s="7" t="s">
        <v>127</v>
      </c>
      <c r="E349" s="6">
        <v>45352.0</v>
      </c>
      <c r="F349" s="52">
        <f t="shared" si="1"/>
        <v>11</v>
      </c>
      <c r="G349" s="6">
        <v>45406.0</v>
      </c>
      <c r="H349" s="52">
        <f t="shared" si="2"/>
        <v>9</v>
      </c>
      <c r="I349" s="7" t="s">
        <v>57</v>
      </c>
      <c r="J349" s="7">
        <v>307.0</v>
      </c>
      <c r="K349" s="56"/>
      <c r="L349" s="10"/>
      <c r="M349" s="10"/>
      <c r="N349" s="7" t="s">
        <v>17</v>
      </c>
      <c r="O349" s="7" t="s">
        <v>236</v>
      </c>
    </row>
    <row r="350">
      <c r="A350" s="6">
        <v>45705.0</v>
      </c>
      <c r="B350" s="10"/>
      <c r="C350" s="7">
        <v>228289.0</v>
      </c>
      <c r="D350" s="7" t="s">
        <v>127</v>
      </c>
      <c r="E350" s="6">
        <v>45352.0</v>
      </c>
      <c r="F350" s="52">
        <f t="shared" si="1"/>
        <v>11</v>
      </c>
      <c r="G350" s="6">
        <v>45555.0</v>
      </c>
      <c r="H350" s="52">
        <f t="shared" si="2"/>
        <v>4</v>
      </c>
      <c r="I350" s="7" t="s">
        <v>44</v>
      </c>
      <c r="J350" s="10"/>
      <c r="K350" s="56"/>
      <c r="L350" s="10"/>
      <c r="M350" s="10"/>
      <c r="N350" s="7" t="s">
        <v>18</v>
      </c>
      <c r="O350" s="10"/>
    </row>
    <row r="351">
      <c r="A351" s="6">
        <v>45705.0</v>
      </c>
      <c r="B351" s="10"/>
      <c r="C351" s="7">
        <v>232561.0</v>
      </c>
      <c r="D351" s="7" t="s">
        <v>127</v>
      </c>
      <c r="E351" s="6">
        <v>45505.0</v>
      </c>
      <c r="F351" s="52">
        <f t="shared" si="1"/>
        <v>6</v>
      </c>
      <c r="G351" s="9">
        <v>45615.0</v>
      </c>
      <c r="H351" s="52">
        <f t="shared" si="2"/>
        <v>2</v>
      </c>
      <c r="I351" s="7" t="s">
        <v>57</v>
      </c>
      <c r="J351" s="7" t="s">
        <v>7</v>
      </c>
      <c r="K351" s="56"/>
      <c r="L351" s="10"/>
      <c r="M351" s="10"/>
      <c r="N351" s="7" t="s">
        <v>18</v>
      </c>
      <c r="O351" s="10"/>
    </row>
    <row r="352">
      <c r="A352" s="6">
        <v>45705.0</v>
      </c>
      <c r="B352" s="10"/>
      <c r="C352" s="7">
        <v>238495.0</v>
      </c>
      <c r="D352" s="7" t="s">
        <v>127</v>
      </c>
      <c r="E352" s="6">
        <v>45292.0</v>
      </c>
      <c r="F352" s="52">
        <f t="shared" si="1"/>
        <v>13</v>
      </c>
      <c r="G352" s="6">
        <v>45664.0</v>
      </c>
      <c r="H352" s="52">
        <f t="shared" si="2"/>
        <v>1</v>
      </c>
      <c r="I352" s="7" t="s">
        <v>57</v>
      </c>
      <c r="J352" s="7" t="s">
        <v>7</v>
      </c>
      <c r="K352" s="56"/>
      <c r="L352" s="10"/>
      <c r="M352" s="10"/>
      <c r="N352" s="7" t="s">
        <v>18</v>
      </c>
      <c r="O352" s="10"/>
    </row>
    <row r="353">
      <c r="A353" s="6">
        <v>45702.0</v>
      </c>
      <c r="B353" s="6">
        <v>45706.0</v>
      </c>
      <c r="C353" s="7">
        <v>233517.0</v>
      </c>
      <c r="D353" s="7" t="s">
        <v>127</v>
      </c>
      <c r="E353" s="6">
        <v>45597.0</v>
      </c>
      <c r="F353" s="52">
        <f t="shared" si="1"/>
        <v>3</v>
      </c>
      <c r="G353" s="9">
        <v>45610.0</v>
      </c>
      <c r="H353" s="52">
        <f t="shared" si="2"/>
        <v>3</v>
      </c>
      <c r="I353" s="7" t="s">
        <v>57</v>
      </c>
      <c r="J353" s="7" t="s">
        <v>7</v>
      </c>
      <c r="K353" s="53">
        <v>4000.0</v>
      </c>
      <c r="L353" s="7" t="s">
        <v>46</v>
      </c>
      <c r="M353" s="6">
        <v>45706.0</v>
      </c>
      <c r="N353" s="7" t="s">
        <v>16</v>
      </c>
      <c r="O353" s="7" t="s">
        <v>51</v>
      </c>
    </row>
    <row r="354">
      <c r="A354" s="6">
        <v>45705.0</v>
      </c>
      <c r="B354" s="10"/>
      <c r="C354" s="7">
        <v>236052.0</v>
      </c>
      <c r="D354" s="7" t="s">
        <v>127</v>
      </c>
      <c r="E354" s="6">
        <v>45597.0</v>
      </c>
      <c r="F354" s="52">
        <f t="shared" si="1"/>
        <v>3</v>
      </c>
      <c r="G354" s="6">
        <v>45629.0</v>
      </c>
      <c r="H354" s="52">
        <f t="shared" si="2"/>
        <v>2</v>
      </c>
      <c r="I354" s="7" t="s">
        <v>56</v>
      </c>
      <c r="J354" s="10"/>
      <c r="K354" s="56"/>
      <c r="L354" s="10"/>
      <c r="M354" s="10"/>
      <c r="N354" s="7" t="s">
        <v>18</v>
      </c>
      <c r="O354" s="10"/>
    </row>
    <row r="355">
      <c r="A355" s="6">
        <v>45705.0</v>
      </c>
      <c r="B355" s="10"/>
      <c r="C355" s="7">
        <v>153200.0</v>
      </c>
      <c r="D355" s="7" t="s">
        <v>127</v>
      </c>
      <c r="E355" s="6">
        <v>44805.0</v>
      </c>
      <c r="F355" s="52">
        <f t="shared" si="1"/>
        <v>29</v>
      </c>
      <c r="G355" s="6">
        <v>44901.0</v>
      </c>
      <c r="H355" s="52">
        <f t="shared" si="2"/>
        <v>26</v>
      </c>
      <c r="I355" s="7" t="s">
        <v>117</v>
      </c>
      <c r="J355" s="10"/>
      <c r="K355" s="56"/>
      <c r="L355" s="10"/>
      <c r="M355" s="10"/>
      <c r="N355" s="7" t="s">
        <v>18</v>
      </c>
      <c r="O355" s="10"/>
    </row>
    <row r="356">
      <c r="A356" s="6">
        <v>45705.0</v>
      </c>
      <c r="B356" s="10"/>
      <c r="C356" s="7">
        <v>178931.0</v>
      </c>
      <c r="D356" s="7" t="s">
        <v>127</v>
      </c>
      <c r="E356" s="6">
        <v>45108.0</v>
      </c>
      <c r="F356" s="52">
        <f t="shared" si="1"/>
        <v>19</v>
      </c>
      <c r="G356" s="6">
        <v>45126.0</v>
      </c>
      <c r="H356" s="52">
        <f t="shared" si="2"/>
        <v>18</v>
      </c>
      <c r="I356" s="7" t="s">
        <v>117</v>
      </c>
      <c r="J356" s="10"/>
      <c r="K356" s="56"/>
      <c r="L356" s="10"/>
      <c r="M356" s="10"/>
      <c r="N356" s="7" t="s">
        <v>18</v>
      </c>
      <c r="O356" s="10"/>
    </row>
    <row r="357">
      <c r="A357" s="6">
        <v>45705.0</v>
      </c>
      <c r="B357" s="10"/>
      <c r="C357" s="7">
        <v>208980.0</v>
      </c>
      <c r="D357" s="7" t="s">
        <v>127</v>
      </c>
      <c r="E357" s="6">
        <v>45352.0</v>
      </c>
      <c r="F357" s="52">
        <f t="shared" si="1"/>
        <v>11</v>
      </c>
      <c r="G357" s="6">
        <v>45397.0</v>
      </c>
      <c r="H357" s="52">
        <f t="shared" si="2"/>
        <v>10</v>
      </c>
      <c r="I357" s="7" t="s">
        <v>56</v>
      </c>
      <c r="J357" s="10"/>
      <c r="K357" s="56"/>
      <c r="L357" s="10"/>
      <c r="M357" s="10"/>
      <c r="N357" s="7" t="s">
        <v>18</v>
      </c>
      <c r="O357" s="10"/>
    </row>
    <row r="358">
      <c r="A358" s="6">
        <v>45705.0</v>
      </c>
      <c r="B358" s="10"/>
      <c r="C358" s="7">
        <v>216535.0</v>
      </c>
      <c r="D358" s="7" t="s">
        <v>127</v>
      </c>
      <c r="E358" s="6">
        <v>45383.0</v>
      </c>
      <c r="F358" s="52">
        <f t="shared" si="1"/>
        <v>10</v>
      </c>
      <c r="G358" s="6">
        <v>45447.0</v>
      </c>
      <c r="H358" s="52">
        <f t="shared" si="2"/>
        <v>8</v>
      </c>
      <c r="I358" s="7" t="s">
        <v>56</v>
      </c>
      <c r="J358" s="10"/>
      <c r="K358" s="56"/>
      <c r="L358" s="10"/>
      <c r="M358" s="10"/>
      <c r="N358" s="7" t="s">
        <v>18</v>
      </c>
      <c r="O358" s="10"/>
    </row>
    <row r="359">
      <c r="A359" s="6">
        <v>45705.0</v>
      </c>
      <c r="B359" s="6">
        <v>45705.0</v>
      </c>
      <c r="C359" s="7">
        <v>229551.0</v>
      </c>
      <c r="D359" s="7" t="s">
        <v>127</v>
      </c>
      <c r="E359" s="6">
        <v>45444.0</v>
      </c>
      <c r="F359" s="52">
        <f t="shared" si="1"/>
        <v>8</v>
      </c>
      <c r="G359" s="6">
        <v>45566.0</v>
      </c>
      <c r="H359" s="52">
        <f t="shared" si="2"/>
        <v>4</v>
      </c>
      <c r="I359" s="7" t="s">
        <v>56</v>
      </c>
      <c r="J359" s="7">
        <v>501.0</v>
      </c>
      <c r="K359" s="53">
        <v>4000.0</v>
      </c>
      <c r="L359" s="10"/>
      <c r="M359" s="6">
        <v>45705.0</v>
      </c>
      <c r="N359" s="7" t="s">
        <v>21</v>
      </c>
      <c r="O359" s="10"/>
    </row>
    <row r="360">
      <c r="A360" s="6">
        <v>45705.0</v>
      </c>
      <c r="B360" s="10"/>
      <c r="C360" s="7">
        <v>235503.0</v>
      </c>
      <c r="D360" s="7" t="s">
        <v>127</v>
      </c>
      <c r="E360" s="6">
        <v>45597.0</v>
      </c>
      <c r="F360" s="52">
        <f t="shared" si="1"/>
        <v>3</v>
      </c>
      <c r="G360" s="9">
        <v>45623.0</v>
      </c>
      <c r="H360" s="52">
        <f t="shared" si="2"/>
        <v>2</v>
      </c>
      <c r="I360" s="7" t="s">
        <v>57</v>
      </c>
      <c r="J360" s="7" t="s">
        <v>7</v>
      </c>
      <c r="K360" s="56"/>
      <c r="L360" s="10"/>
      <c r="M360" s="10"/>
      <c r="N360" s="7" t="s">
        <v>18</v>
      </c>
      <c r="O360" s="10"/>
    </row>
    <row r="361">
      <c r="A361" s="6">
        <v>45705.0</v>
      </c>
      <c r="B361" s="10"/>
      <c r="C361" s="7">
        <v>223807.0</v>
      </c>
      <c r="D361" s="7" t="s">
        <v>127</v>
      </c>
      <c r="E361" s="6">
        <v>45566.0</v>
      </c>
      <c r="F361" s="52">
        <f t="shared" si="1"/>
        <v>4</v>
      </c>
      <c r="G361" s="6">
        <v>45673.0</v>
      </c>
      <c r="H361" s="52">
        <f t="shared" si="2"/>
        <v>1</v>
      </c>
      <c r="I361" s="7" t="s">
        <v>56</v>
      </c>
      <c r="J361" s="10"/>
      <c r="K361" s="56"/>
      <c r="L361" s="10"/>
      <c r="M361" s="10"/>
      <c r="N361" s="7" t="s">
        <v>18</v>
      </c>
      <c r="O361" s="10"/>
    </row>
    <row r="362">
      <c r="A362" s="6">
        <v>45705.0</v>
      </c>
      <c r="B362" s="10"/>
      <c r="C362" s="7">
        <v>240964.0</v>
      </c>
      <c r="D362" s="7" t="s">
        <v>127</v>
      </c>
      <c r="E362" s="6">
        <v>45658.0</v>
      </c>
      <c r="F362" s="52">
        <f t="shared" si="1"/>
        <v>1</v>
      </c>
      <c r="G362" s="6">
        <v>45685.0</v>
      </c>
      <c r="H362" s="52">
        <f t="shared" si="2"/>
        <v>0</v>
      </c>
      <c r="I362" s="7" t="s">
        <v>60</v>
      </c>
      <c r="J362" s="10"/>
      <c r="K362" s="56"/>
      <c r="L362" s="10"/>
      <c r="M362" s="10"/>
      <c r="N362" s="7" t="s">
        <v>18</v>
      </c>
      <c r="O362" s="10"/>
    </row>
    <row r="363">
      <c r="A363" s="6">
        <v>45705.0</v>
      </c>
      <c r="B363" s="10"/>
      <c r="C363" s="7">
        <v>242348.0</v>
      </c>
      <c r="D363" s="7" t="s">
        <v>127</v>
      </c>
      <c r="E363" s="6">
        <v>45658.0</v>
      </c>
      <c r="F363" s="52">
        <f t="shared" si="1"/>
        <v>1</v>
      </c>
      <c r="G363" s="6">
        <v>45695.0</v>
      </c>
      <c r="H363" s="52">
        <f t="shared" si="2"/>
        <v>0</v>
      </c>
      <c r="I363" s="7" t="s">
        <v>57</v>
      </c>
      <c r="J363" s="7" t="s">
        <v>7</v>
      </c>
      <c r="K363" s="56"/>
      <c r="L363" s="10"/>
      <c r="M363" s="10"/>
      <c r="N363" s="7" t="s">
        <v>18</v>
      </c>
      <c r="O363" s="10"/>
    </row>
    <row r="364">
      <c r="A364" s="6">
        <v>45705.0</v>
      </c>
      <c r="B364" s="10"/>
      <c r="C364" s="7">
        <v>81598.0</v>
      </c>
      <c r="D364" s="7" t="s">
        <v>85</v>
      </c>
      <c r="E364" s="6">
        <v>43831.0</v>
      </c>
      <c r="F364" s="52">
        <f t="shared" si="1"/>
        <v>61</v>
      </c>
      <c r="G364" s="6">
        <v>44285.0</v>
      </c>
      <c r="H364" s="52">
        <f t="shared" si="2"/>
        <v>46</v>
      </c>
      <c r="I364" s="7" t="s">
        <v>56</v>
      </c>
      <c r="J364" s="10"/>
      <c r="K364" s="56"/>
      <c r="L364" s="10"/>
      <c r="M364" s="10"/>
      <c r="N364" s="7" t="s">
        <v>18</v>
      </c>
      <c r="O364" s="10"/>
    </row>
    <row r="365">
      <c r="A365" s="6">
        <v>45705.0</v>
      </c>
      <c r="B365" s="10"/>
      <c r="C365" s="7">
        <v>83905.0</v>
      </c>
      <c r="D365" s="7" t="s">
        <v>85</v>
      </c>
      <c r="E365" s="6">
        <v>44256.0</v>
      </c>
      <c r="F365" s="52">
        <f t="shared" si="1"/>
        <v>47</v>
      </c>
      <c r="G365" s="6">
        <v>44303.0</v>
      </c>
      <c r="H365" s="52">
        <f t="shared" si="2"/>
        <v>46</v>
      </c>
      <c r="I365" s="7" t="s">
        <v>117</v>
      </c>
      <c r="J365" s="10"/>
      <c r="K365" s="56"/>
      <c r="L365" s="10"/>
      <c r="M365" s="10"/>
      <c r="N365" s="7" t="s">
        <v>18</v>
      </c>
      <c r="O365" s="10"/>
    </row>
    <row r="366">
      <c r="A366" s="6">
        <v>45705.0</v>
      </c>
      <c r="B366" s="10"/>
      <c r="C366" s="7">
        <v>121176.0</v>
      </c>
      <c r="D366" s="7" t="s">
        <v>85</v>
      </c>
      <c r="E366" s="6">
        <v>44562.0</v>
      </c>
      <c r="F366" s="52">
        <f t="shared" si="1"/>
        <v>37</v>
      </c>
      <c r="G366" s="6">
        <v>44648.0</v>
      </c>
      <c r="H366" s="52">
        <f t="shared" si="2"/>
        <v>34</v>
      </c>
      <c r="I366" s="7" t="s">
        <v>56</v>
      </c>
      <c r="J366" s="10"/>
      <c r="K366" s="56"/>
      <c r="L366" s="10"/>
      <c r="M366" s="10"/>
      <c r="N366" s="7" t="s">
        <v>18</v>
      </c>
      <c r="O366" s="10"/>
    </row>
    <row r="367">
      <c r="A367" s="6">
        <v>45705.0</v>
      </c>
      <c r="B367" s="10"/>
      <c r="C367" s="7">
        <v>152408.0</v>
      </c>
      <c r="D367" s="7" t="s">
        <v>85</v>
      </c>
      <c r="E367" s="6">
        <v>44805.0</v>
      </c>
      <c r="F367" s="52">
        <f t="shared" si="1"/>
        <v>29</v>
      </c>
      <c r="G367" s="6">
        <v>44896.0</v>
      </c>
      <c r="H367" s="52">
        <f t="shared" si="2"/>
        <v>26</v>
      </c>
      <c r="I367" s="7" t="s">
        <v>56</v>
      </c>
      <c r="J367" s="10"/>
      <c r="K367" s="56"/>
      <c r="L367" s="10"/>
      <c r="M367" s="10"/>
      <c r="N367" s="7" t="s">
        <v>18</v>
      </c>
      <c r="O367" s="10"/>
    </row>
    <row r="368">
      <c r="A368" s="6">
        <v>45705.0</v>
      </c>
      <c r="B368" s="10"/>
      <c r="C368" s="7">
        <v>200443.0</v>
      </c>
      <c r="D368" s="7" t="s">
        <v>85</v>
      </c>
      <c r="E368" s="6">
        <v>45261.0</v>
      </c>
      <c r="F368" s="52">
        <f t="shared" si="1"/>
        <v>14</v>
      </c>
      <c r="G368" s="6">
        <v>45324.0</v>
      </c>
      <c r="H368" s="52">
        <f t="shared" si="2"/>
        <v>12</v>
      </c>
      <c r="I368" s="7" t="s">
        <v>56</v>
      </c>
      <c r="J368" s="10"/>
      <c r="K368" s="56"/>
      <c r="L368" s="10"/>
      <c r="M368" s="10"/>
      <c r="N368" s="7" t="s">
        <v>18</v>
      </c>
      <c r="O368" s="10"/>
    </row>
    <row r="369">
      <c r="A369" s="6">
        <v>45705.0</v>
      </c>
      <c r="B369" s="10"/>
      <c r="C369" s="7">
        <v>178497.0</v>
      </c>
      <c r="D369" s="7" t="s">
        <v>85</v>
      </c>
      <c r="E369" s="6">
        <v>45108.0</v>
      </c>
      <c r="F369" s="52">
        <f t="shared" si="1"/>
        <v>19</v>
      </c>
      <c r="G369" s="6">
        <v>45121.0</v>
      </c>
      <c r="H369" s="52">
        <f t="shared" si="2"/>
        <v>19</v>
      </c>
      <c r="I369" s="7" t="s">
        <v>56</v>
      </c>
      <c r="J369" s="10"/>
      <c r="K369" s="56"/>
      <c r="L369" s="10"/>
      <c r="M369" s="10"/>
      <c r="N369" s="7" t="s">
        <v>18</v>
      </c>
      <c r="O369" s="10"/>
    </row>
    <row r="370">
      <c r="A370" s="6">
        <v>45705.0</v>
      </c>
      <c r="B370" s="10"/>
      <c r="C370" s="7">
        <v>181818.0</v>
      </c>
      <c r="D370" s="7" t="s">
        <v>85</v>
      </c>
      <c r="E370" s="6">
        <v>45047.0</v>
      </c>
      <c r="F370" s="52">
        <f t="shared" si="1"/>
        <v>21</v>
      </c>
      <c r="G370" s="6">
        <v>45150.0</v>
      </c>
      <c r="H370" s="52">
        <f t="shared" si="2"/>
        <v>18</v>
      </c>
      <c r="I370" s="7" t="s">
        <v>56</v>
      </c>
      <c r="J370" s="10"/>
      <c r="K370" s="56"/>
      <c r="L370" s="10"/>
      <c r="M370" s="10"/>
      <c r="N370" s="7" t="s">
        <v>18</v>
      </c>
      <c r="O370" s="10"/>
    </row>
    <row r="371">
      <c r="A371" s="6">
        <v>45705.0</v>
      </c>
      <c r="B371" s="10"/>
      <c r="C371" s="7">
        <v>154935.0</v>
      </c>
      <c r="D371" s="7" t="s">
        <v>85</v>
      </c>
      <c r="E371" s="6">
        <v>45139.0</v>
      </c>
      <c r="F371" s="52">
        <f t="shared" si="1"/>
        <v>18</v>
      </c>
      <c r="G371" s="6">
        <v>45174.0</v>
      </c>
      <c r="H371" s="52">
        <f t="shared" si="2"/>
        <v>17</v>
      </c>
      <c r="I371" s="7" t="s">
        <v>117</v>
      </c>
      <c r="J371" s="10"/>
      <c r="K371" s="56"/>
      <c r="L371" s="10"/>
      <c r="M371" s="10"/>
      <c r="N371" s="7" t="s">
        <v>18</v>
      </c>
      <c r="O371" s="10"/>
    </row>
    <row r="372">
      <c r="A372" s="6">
        <v>45705.0</v>
      </c>
      <c r="B372" s="10"/>
      <c r="C372" s="7">
        <v>190125.0</v>
      </c>
      <c r="D372" s="7" t="s">
        <v>85</v>
      </c>
      <c r="E372" s="6">
        <v>45200.0</v>
      </c>
      <c r="F372" s="52">
        <f t="shared" si="1"/>
        <v>16</v>
      </c>
      <c r="G372" s="9">
        <v>45223.0</v>
      </c>
      <c r="H372" s="52">
        <f t="shared" si="2"/>
        <v>15</v>
      </c>
      <c r="I372" s="7" t="s">
        <v>56</v>
      </c>
      <c r="J372" s="10"/>
      <c r="K372" s="56"/>
      <c r="L372" s="10"/>
      <c r="M372" s="10"/>
      <c r="N372" s="7" t="s">
        <v>18</v>
      </c>
      <c r="O372" s="10"/>
    </row>
    <row r="373">
      <c r="A373" s="6">
        <v>45705.0</v>
      </c>
      <c r="B373" s="10"/>
      <c r="C373" s="7">
        <v>193416.0</v>
      </c>
      <c r="D373" s="7" t="s">
        <v>85</v>
      </c>
      <c r="E373" s="6">
        <v>45231.0</v>
      </c>
      <c r="F373" s="52">
        <f t="shared" si="1"/>
        <v>15</v>
      </c>
      <c r="G373" s="9">
        <v>45254.0</v>
      </c>
      <c r="H373" s="52">
        <f t="shared" si="2"/>
        <v>14</v>
      </c>
      <c r="I373" s="7" t="s">
        <v>56</v>
      </c>
      <c r="J373" s="10"/>
      <c r="K373" s="56"/>
      <c r="L373" s="10"/>
      <c r="M373" s="10"/>
      <c r="N373" s="7" t="s">
        <v>18</v>
      </c>
      <c r="O373" s="10"/>
    </row>
    <row r="374">
      <c r="A374" s="6">
        <v>45705.0</v>
      </c>
      <c r="B374" s="10"/>
      <c r="C374" s="7">
        <v>198202.0</v>
      </c>
      <c r="D374" s="7" t="s">
        <v>85</v>
      </c>
      <c r="E374" s="6">
        <v>44531.0</v>
      </c>
      <c r="F374" s="52">
        <f t="shared" si="1"/>
        <v>38</v>
      </c>
      <c r="G374" s="6">
        <v>45302.0</v>
      </c>
      <c r="H374" s="52">
        <f t="shared" si="2"/>
        <v>13</v>
      </c>
      <c r="I374" s="7" t="s">
        <v>56</v>
      </c>
      <c r="J374" s="10"/>
      <c r="K374" s="56"/>
      <c r="L374" s="10"/>
      <c r="M374" s="10"/>
      <c r="N374" s="7" t="s">
        <v>18</v>
      </c>
      <c r="O374" s="10"/>
    </row>
    <row r="375">
      <c r="A375" s="6">
        <v>45705.0</v>
      </c>
      <c r="B375" s="10"/>
      <c r="C375" s="7">
        <v>200958.0</v>
      </c>
      <c r="D375" s="7" t="s">
        <v>85</v>
      </c>
      <c r="E375" s="6">
        <v>45200.0</v>
      </c>
      <c r="F375" s="52">
        <f t="shared" si="1"/>
        <v>16</v>
      </c>
      <c r="G375" s="6">
        <v>45324.0</v>
      </c>
      <c r="H375" s="52">
        <f t="shared" si="2"/>
        <v>12</v>
      </c>
      <c r="I375" s="7" t="s">
        <v>56</v>
      </c>
      <c r="J375" s="10"/>
      <c r="K375" s="56"/>
      <c r="L375" s="10"/>
      <c r="M375" s="10"/>
      <c r="N375" s="7" t="s">
        <v>18</v>
      </c>
      <c r="O375" s="10"/>
    </row>
    <row r="376">
      <c r="A376" s="6">
        <v>45705.0</v>
      </c>
      <c r="B376" s="10"/>
      <c r="C376" s="7">
        <v>205781.0</v>
      </c>
      <c r="D376" s="7" t="s">
        <v>85</v>
      </c>
      <c r="E376" s="6">
        <v>45352.0</v>
      </c>
      <c r="F376" s="52">
        <f t="shared" si="1"/>
        <v>11</v>
      </c>
      <c r="G376" s="6">
        <v>45366.0</v>
      </c>
      <c r="H376" s="52">
        <f t="shared" si="2"/>
        <v>11</v>
      </c>
      <c r="I376" s="7" t="s">
        <v>56</v>
      </c>
      <c r="J376" s="10"/>
      <c r="K376" s="56"/>
      <c r="L376" s="10"/>
      <c r="M376" s="10"/>
      <c r="N376" s="7" t="s">
        <v>18</v>
      </c>
      <c r="O376" s="10"/>
    </row>
    <row r="377">
      <c r="A377" s="6">
        <v>45705.0</v>
      </c>
      <c r="B377" s="10"/>
      <c r="C377" s="7">
        <v>212140.0</v>
      </c>
      <c r="D377" s="7" t="s">
        <v>85</v>
      </c>
      <c r="E377" s="6">
        <v>45352.0</v>
      </c>
      <c r="F377" s="52">
        <f t="shared" si="1"/>
        <v>11</v>
      </c>
      <c r="G377" s="6">
        <v>45408.0</v>
      </c>
      <c r="H377" s="52">
        <f t="shared" si="2"/>
        <v>9</v>
      </c>
      <c r="I377" s="7" t="s">
        <v>56</v>
      </c>
      <c r="J377" s="10"/>
      <c r="K377" s="56"/>
      <c r="L377" s="10"/>
      <c r="M377" s="10"/>
      <c r="N377" s="7" t="s">
        <v>18</v>
      </c>
      <c r="O377" s="10"/>
    </row>
    <row r="378">
      <c r="A378" s="6">
        <v>45705.0</v>
      </c>
      <c r="B378" s="10"/>
      <c r="C378" s="7">
        <v>217563.0</v>
      </c>
      <c r="D378" s="7" t="s">
        <v>85</v>
      </c>
      <c r="E378" s="6">
        <v>45413.0</v>
      </c>
      <c r="F378" s="52">
        <f t="shared" si="1"/>
        <v>9</v>
      </c>
      <c r="G378" s="6">
        <v>45457.0</v>
      </c>
      <c r="H378" s="52">
        <f t="shared" si="2"/>
        <v>8</v>
      </c>
      <c r="I378" s="7" t="s">
        <v>56</v>
      </c>
      <c r="J378" s="10"/>
      <c r="K378" s="56"/>
      <c r="L378" s="10"/>
      <c r="M378" s="10"/>
      <c r="N378" s="7" t="s">
        <v>18</v>
      </c>
      <c r="O378" s="10"/>
    </row>
    <row r="379">
      <c r="A379" s="6">
        <v>45705.0</v>
      </c>
      <c r="B379" s="10"/>
      <c r="C379" s="7">
        <v>199864.0</v>
      </c>
      <c r="D379" s="7" t="s">
        <v>85</v>
      </c>
      <c r="E379" s="6">
        <v>45200.0</v>
      </c>
      <c r="F379" s="52">
        <f t="shared" si="1"/>
        <v>16</v>
      </c>
      <c r="G379" s="6">
        <v>45315.0</v>
      </c>
      <c r="H379" s="52">
        <f t="shared" si="2"/>
        <v>12</v>
      </c>
      <c r="I379" s="7" t="s">
        <v>56</v>
      </c>
      <c r="J379" s="10"/>
      <c r="K379" s="56"/>
      <c r="L379" s="10"/>
      <c r="M379" s="10"/>
      <c r="N379" s="7" t="s">
        <v>18</v>
      </c>
      <c r="O379" s="10"/>
    </row>
    <row r="380">
      <c r="A380" s="6">
        <v>45705.0</v>
      </c>
      <c r="B380" s="10"/>
      <c r="C380" s="7">
        <v>238415.0</v>
      </c>
      <c r="D380" s="7" t="s">
        <v>85</v>
      </c>
      <c r="E380" s="6">
        <v>45566.0</v>
      </c>
      <c r="F380" s="52">
        <f t="shared" si="1"/>
        <v>4</v>
      </c>
      <c r="G380" s="6">
        <v>45664.0</v>
      </c>
      <c r="H380" s="52">
        <f t="shared" si="2"/>
        <v>1</v>
      </c>
      <c r="I380" s="7" t="s">
        <v>44</v>
      </c>
      <c r="J380" s="10"/>
      <c r="K380" s="56"/>
      <c r="L380" s="10"/>
      <c r="M380" s="10"/>
      <c r="N380" s="7" t="s">
        <v>18</v>
      </c>
      <c r="O380" s="10"/>
    </row>
    <row r="381">
      <c r="A381" s="6">
        <v>45705.0</v>
      </c>
      <c r="B381" s="10"/>
      <c r="C381" s="7">
        <v>235490.0</v>
      </c>
      <c r="D381" s="7" t="s">
        <v>85</v>
      </c>
      <c r="E381" s="6">
        <v>45597.0</v>
      </c>
      <c r="F381" s="52">
        <f t="shared" si="1"/>
        <v>3</v>
      </c>
      <c r="G381" s="9">
        <v>45625.0</v>
      </c>
      <c r="H381" s="52">
        <f t="shared" si="2"/>
        <v>2</v>
      </c>
      <c r="I381" s="7" t="s">
        <v>56</v>
      </c>
      <c r="J381" s="10"/>
      <c r="K381" s="56"/>
      <c r="L381" s="10"/>
      <c r="M381" s="10"/>
      <c r="N381" s="7" t="s">
        <v>18</v>
      </c>
      <c r="O381" s="10"/>
    </row>
    <row r="382">
      <c r="A382" s="6">
        <v>45705.0</v>
      </c>
      <c r="B382" s="10"/>
      <c r="C382" s="7">
        <v>221515.0</v>
      </c>
      <c r="D382" s="7" t="s">
        <v>85</v>
      </c>
      <c r="E382" s="6">
        <v>45474.0</v>
      </c>
      <c r="F382" s="52">
        <f t="shared" si="1"/>
        <v>7</v>
      </c>
      <c r="G382" s="6">
        <v>45489.0</v>
      </c>
      <c r="H382" s="52">
        <f t="shared" si="2"/>
        <v>7</v>
      </c>
      <c r="I382" s="7" t="s">
        <v>56</v>
      </c>
      <c r="J382" s="10"/>
      <c r="K382" s="56"/>
      <c r="L382" s="10"/>
      <c r="M382" s="10"/>
      <c r="N382" s="7" t="s">
        <v>18</v>
      </c>
      <c r="O382" s="10"/>
    </row>
    <row r="383">
      <c r="A383" s="6">
        <v>45705.0</v>
      </c>
      <c r="B383" s="10"/>
      <c r="C383" s="7">
        <v>225864.0</v>
      </c>
      <c r="D383" s="7" t="s">
        <v>85</v>
      </c>
      <c r="E383" s="6">
        <v>44835.0</v>
      </c>
      <c r="F383" s="52">
        <f t="shared" si="1"/>
        <v>28</v>
      </c>
      <c r="G383" s="6">
        <v>45527.0</v>
      </c>
      <c r="H383" s="52">
        <f t="shared" si="2"/>
        <v>5</v>
      </c>
      <c r="I383" s="7" t="s">
        <v>56</v>
      </c>
      <c r="J383" s="10"/>
      <c r="K383" s="56"/>
      <c r="L383" s="10"/>
      <c r="M383" s="10"/>
      <c r="N383" s="7" t="s">
        <v>18</v>
      </c>
      <c r="O383" s="10"/>
    </row>
    <row r="384">
      <c r="A384" s="6">
        <v>45705.0</v>
      </c>
      <c r="B384" s="10"/>
      <c r="C384" s="7">
        <v>228422.0</v>
      </c>
      <c r="D384" s="7" t="s">
        <v>85</v>
      </c>
      <c r="E384" s="6">
        <v>45505.0</v>
      </c>
      <c r="F384" s="52">
        <f t="shared" si="1"/>
        <v>6</v>
      </c>
      <c r="G384" s="6">
        <v>45554.0</v>
      </c>
      <c r="H384" s="52">
        <f t="shared" si="2"/>
        <v>4</v>
      </c>
      <c r="I384" s="7" t="s">
        <v>56</v>
      </c>
      <c r="J384" s="10"/>
      <c r="K384" s="56"/>
      <c r="L384" s="10"/>
      <c r="M384" s="10"/>
      <c r="N384" s="7" t="s">
        <v>18</v>
      </c>
      <c r="O384" s="10"/>
    </row>
    <row r="385">
      <c r="A385" s="6">
        <v>45705.0</v>
      </c>
      <c r="B385" s="10"/>
      <c r="C385" s="7">
        <v>231907.0</v>
      </c>
      <c r="D385" s="7" t="s">
        <v>85</v>
      </c>
      <c r="E385" s="6">
        <v>45536.0</v>
      </c>
      <c r="F385" s="52">
        <f t="shared" si="1"/>
        <v>5</v>
      </c>
      <c r="G385" s="9">
        <v>45587.0</v>
      </c>
      <c r="H385" s="52">
        <f t="shared" si="2"/>
        <v>3</v>
      </c>
      <c r="I385" s="7" t="s">
        <v>56</v>
      </c>
      <c r="J385" s="10"/>
      <c r="K385" s="56"/>
      <c r="L385" s="10"/>
      <c r="M385" s="10"/>
      <c r="N385" s="7" t="s">
        <v>18</v>
      </c>
      <c r="O385" s="10"/>
    </row>
    <row r="386">
      <c r="A386" s="6">
        <v>45705.0</v>
      </c>
      <c r="B386" s="10"/>
      <c r="C386" s="7">
        <v>233469.0</v>
      </c>
      <c r="D386" s="7" t="s">
        <v>85</v>
      </c>
      <c r="E386" s="6">
        <v>45383.0</v>
      </c>
      <c r="F386" s="52">
        <f t="shared" si="1"/>
        <v>10</v>
      </c>
      <c r="G386" s="6">
        <v>45603.0</v>
      </c>
      <c r="H386" s="52">
        <f t="shared" si="2"/>
        <v>3</v>
      </c>
      <c r="I386" s="7" t="s">
        <v>56</v>
      </c>
      <c r="J386" s="10"/>
      <c r="K386" s="56"/>
      <c r="L386" s="10"/>
      <c r="M386" s="10"/>
      <c r="N386" s="7" t="s">
        <v>18</v>
      </c>
      <c r="O386" s="10"/>
    </row>
    <row r="387">
      <c r="A387" s="6">
        <v>45705.0</v>
      </c>
      <c r="B387" s="10"/>
      <c r="C387" s="7">
        <v>234874.0</v>
      </c>
      <c r="D387" s="7" t="s">
        <v>85</v>
      </c>
      <c r="E387" s="6">
        <v>45536.0</v>
      </c>
      <c r="F387" s="52">
        <f t="shared" si="1"/>
        <v>5</v>
      </c>
      <c r="G387" s="9">
        <v>45618.0</v>
      </c>
      <c r="H387" s="52">
        <f t="shared" si="2"/>
        <v>2</v>
      </c>
      <c r="I387" s="7" t="s">
        <v>56</v>
      </c>
      <c r="J387" s="10"/>
      <c r="K387" s="56"/>
      <c r="L387" s="10"/>
      <c r="M387" s="10"/>
      <c r="N387" s="7" t="s">
        <v>18</v>
      </c>
      <c r="O387" s="10"/>
    </row>
    <row r="388">
      <c r="A388" s="6">
        <v>45705.0</v>
      </c>
      <c r="B388" s="10"/>
      <c r="C388" s="7">
        <v>236008.0</v>
      </c>
      <c r="D388" s="7" t="s">
        <v>85</v>
      </c>
      <c r="E388" s="6">
        <v>45597.0</v>
      </c>
      <c r="F388" s="8">
        <v>3.0</v>
      </c>
      <c r="G388" s="6">
        <v>45629.0</v>
      </c>
      <c r="H388" s="52">
        <f t="shared" si="2"/>
        <v>2</v>
      </c>
      <c r="I388" s="7" t="s">
        <v>56</v>
      </c>
      <c r="J388" s="10"/>
      <c r="K388" s="56"/>
      <c r="L388" s="10"/>
      <c r="M388" s="10"/>
      <c r="N388" s="7" t="s">
        <v>18</v>
      </c>
      <c r="O388" s="10"/>
    </row>
    <row r="389">
      <c r="A389" s="6">
        <v>45705.0</v>
      </c>
      <c r="B389" s="10"/>
      <c r="C389" s="7">
        <v>236841.0</v>
      </c>
      <c r="D389" s="7" t="s">
        <v>85</v>
      </c>
      <c r="E389" s="6">
        <v>45536.0</v>
      </c>
      <c r="F389" s="52">
        <f t="shared" ref="F389:F704" si="3">DATEDIF(E389,TODAY(),"M")</f>
        <v>5</v>
      </c>
      <c r="G389" s="9">
        <v>45639.0</v>
      </c>
      <c r="H389" s="52">
        <f t="shared" si="2"/>
        <v>2</v>
      </c>
      <c r="I389" s="7" t="s">
        <v>56</v>
      </c>
      <c r="J389" s="10"/>
      <c r="K389" s="56"/>
      <c r="L389" s="10"/>
      <c r="M389" s="10"/>
      <c r="N389" s="7" t="s">
        <v>18</v>
      </c>
      <c r="O389" s="10"/>
    </row>
    <row r="390">
      <c r="A390" s="6">
        <v>45705.0</v>
      </c>
      <c r="B390" s="10"/>
      <c r="C390" s="7">
        <v>238012.0</v>
      </c>
      <c r="D390" s="7" t="s">
        <v>85</v>
      </c>
      <c r="E390" s="6">
        <v>45627.0</v>
      </c>
      <c r="F390" s="52">
        <f t="shared" si="3"/>
        <v>2</v>
      </c>
      <c r="G390" s="6">
        <v>45663.0</v>
      </c>
      <c r="H390" s="52">
        <f t="shared" si="2"/>
        <v>1</v>
      </c>
      <c r="I390" s="7" t="s">
        <v>56</v>
      </c>
      <c r="J390" s="10"/>
      <c r="K390" s="56"/>
      <c r="L390" s="10"/>
      <c r="M390" s="10"/>
      <c r="N390" s="7" t="s">
        <v>18</v>
      </c>
      <c r="O390" s="10"/>
    </row>
    <row r="391">
      <c r="A391" s="6">
        <v>45705.0</v>
      </c>
      <c r="B391" s="10"/>
      <c r="C391" s="7">
        <v>238591.0</v>
      </c>
      <c r="D391" s="7" t="s">
        <v>85</v>
      </c>
      <c r="E391" s="6">
        <v>45658.0</v>
      </c>
      <c r="F391" s="52">
        <f t="shared" si="3"/>
        <v>1</v>
      </c>
      <c r="G391" s="6">
        <v>45670.0</v>
      </c>
      <c r="H391" s="52">
        <f t="shared" si="2"/>
        <v>1</v>
      </c>
      <c r="I391" s="7" t="s">
        <v>44</v>
      </c>
      <c r="J391" s="10"/>
      <c r="K391" s="56"/>
      <c r="L391" s="10"/>
      <c r="M391" s="10"/>
      <c r="N391" s="7" t="s">
        <v>18</v>
      </c>
      <c r="O391" s="10"/>
    </row>
    <row r="392">
      <c r="A392" s="6">
        <v>45705.0</v>
      </c>
      <c r="B392" s="10"/>
      <c r="C392" s="7">
        <v>237108.0</v>
      </c>
      <c r="D392" s="7" t="s">
        <v>85</v>
      </c>
      <c r="E392" s="6">
        <v>45597.0</v>
      </c>
      <c r="F392" s="52">
        <f t="shared" si="3"/>
        <v>3</v>
      </c>
      <c r="G392" s="6">
        <v>45681.0</v>
      </c>
      <c r="H392" s="52">
        <f t="shared" si="2"/>
        <v>0</v>
      </c>
      <c r="I392" s="7" t="s">
        <v>56</v>
      </c>
      <c r="J392" s="10"/>
      <c r="K392" s="56"/>
      <c r="L392" s="10"/>
      <c r="M392" s="10"/>
      <c r="N392" s="7" t="s">
        <v>18</v>
      </c>
      <c r="O392" s="10"/>
    </row>
    <row r="393">
      <c r="A393" s="6">
        <v>45705.0</v>
      </c>
      <c r="B393" s="10"/>
      <c r="C393" s="7">
        <v>241532.0</v>
      </c>
      <c r="D393" s="7" t="s">
        <v>85</v>
      </c>
      <c r="E393" s="6">
        <v>45566.0</v>
      </c>
      <c r="F393" s="52">
        <f t="shared" si="3"/>
        <v>4</v>
      </c>
      <c r="G393" s="6">
        <v>45691.0</v>
      </c>
      <c r="H393" s="52">
        <f t="shared" si="2"/>
        <v>0</v>
      </c>
      <c r="I393" s="7" t="s">
        <v>69</v>
      </c>
      <c r="J393" s="7" t="s">
        <v>7</v>
      </c>
      <c r="K393" s="56"/>
      <c r="L393" s="10"/>
      <c r="M393" s="10"/>
      <c r="N393" s="7" t="s">
        <v>18</v>
      </c>
      <c r="O393" s="10"/>
    </row>
    <row r="394">
      <c r="A394" s="6">
        <v>45705.0</v>
      </c>
      <c r="B394" s="10"/>
      <c r="C394" s="7">
        <v>241737.0</v>
      </c>
      <c r="D394" s="7" t="s">
        <v>85</v>
      </c>
      <c r="E394" s="6">
        <v>45627.0</v>
      </c>
      <c r="F394" s="52">
        <f t="shared" si="3"/>
        <v>2</v>
      </c>
      <c r="G394" s="6">
        <v>45694.0</v>
      </c>
      <c r="H394" s="52">
        <f t="shared" si="2"/>
        <v>0</v>
      </c>
      <c r="I394" s="7" t="s">
        <v>56</v>
      </c>
      <c r="J394" s="10"/>
      <c r="K394" s="56"/>
      <c r="L394" s="10"/>
      <c r="M394" s="10"/>
      <c r="N394" s="7" t="s">
        <v>18</v>
      </c>
      <c r="O394" s="10"/>
    </row>
    <row r="395">
      <c r="A395" s="6">
        <v>45705.0</v>
      </c>
      <c r="B395" s="10"/>
      <c r="C395" s="7">
        <v>195149.0</v>
      </c>
      <c r="D395" s="7" t="s">
        <v>85</v>
      </c>
      <c r="E395" s="6">
        <v>45139.0</v>
      </c>
      <c r="F395" s="52">
        <f t="shared" si="3"/>
        <v>18</v>
      </c>
      <c r="G395" s="6">
        <v>45198.0</v>
      </c>
      <c r="H395" s="52">
        <f t="shared" si="2"/>
        <v>16</v>
      </c>
      <c r="I395" s="7" t="s">
        <v>57</v>
      </c>
      <c r="J395" s="7" t="s">
        <v>90</v>
      </c>
      <c r="K395" s="56"/>
      <c r="L395" s="10"/>
      <c r="M395" s="6">
        <v>45665.0</v>
      </c>
      <c r="N395" s="7" t="s">
        <v>18</v>
      </c>
      <c r="O395" s="10"/>
    </row>
    <row r="396">
      <c r="A396" s="6">
        <v>45705.0</v>
      </c>
      <c r="B396" s="10"/>
      <c r="C396" s="7">
        <v>84062.0</v>
      </c>
      <c r="D396" s="7" t="s">
        <v>137</v>
      </c>
      <c r="E396" s="6">
        <v>44256.0</v>
      </c>
      <c r="F396" s="52">
        <f t="shared" si="3"/>
        <v>47</v>
      </c>
      <c r="G396" s="6">
        <v>44305.0</v>
      </c>
      <c r="H396" s="52">
        <f t="shared" si="2"/>
        <v>45</v>
      </c>
      <c r="I396" s="7" t="s">
        <v>69</v>
      </c>
      <c r="J396" s="10"/>
      <c r="K396" s="56"/>
      <c r="L396" s="10"/>
      <c r="M396" s="10"/>
      <c r="N396" s="7" t="s">
        <v>18</v>
      </c>
      <c r="O396" s="10"/>
    </row>
    <row r="397">
      <c r="A397" s="6">
        <v>45705.0</v>
      </c>
      <c r="B397" s="10"/>
      <c r="C397" s="7">
        <v>221344.0</v>
      </c>
      <c r="D397" s="7" t="s">
        <v>137</v>
      </c>
      <c r="E397" s="6">
        <v>45474.0</v>
      </c>
      <c r="F397" s="52">
        <f t="shared" si="3"/>
        <v>7</v>
      </c>
      <c r="G397" s="6">
        <v>45485.0</v>
      </c>
      <c r="H397" s="52">
        <f t="shared" si="2"/>
        <v>7</v>
      </c>
      <c r="I397" s="7" t="s">
        <v>48</v>
      </c>
      <c r="J397" s="10"/>
      <c r="K397" s="56"/>
      <c r="L397" s="10"/>
      <c r="M397" s="10"/>
      <c r="N397" s="7" t="s">
        <v>18</v>
      </c>
      <c r="O397" s="10"/>
    </row>
    <row r="398">
      <c r="A398" s="6">
        <v>45705.0</v>
      </c>
      <c r="B398" s="10"/>
      <c r="C398" s="7">
        <v>193256.0</v>
      </c>
      <c r="D398" s="7" t="s">
        <v>137</v>
      </c>
      <c r="E398" s="6">
        <v>45200.0</v>
      </c>
      <c r="F398" s="52">
        <f t="shared" si="3"/>
        <v>16</v>
      </c>
      <c r="G398" s="9">
        <v>45250.0</v>
      </c>
      <c r="H398" s="52">
        <f t="shared" si="2"/>
        <v>14</v>
      </c>
      <c r="I398" s="7" t="s">
        <v>44</v>
      </c>
      <c r="J398" s="10"/>
      <c r="K398" s="56"/>
      <c r="L398" s="10"/>
      <c r="M398" s="10"/>
      <c r="N398" s="7" t="s">
        <v>18</v>
      </c>
      <c r="O398" s="10"/>
    </row>
    <row r="399">
      <c r="A399" s="6">
        <v>45705.0</v>
      </c>
      <c r="B399" s="10"/>
      <c r="C399" s="7">
        <v>171578.0</v>
      </c>
      <c r="D399" s="7" t="s">
        <v>137</v>
      </c>
      <c r="E399" s="6">
        <v>44743.0</v>
      </c>
      <c r="F399" s="52">
        <f t="shared" si="3"/>
        <v>31</v>
      </c>
      <c r="G399" s="6">
        <v>45065.0</v>
      </c>
      <c r="H399" s="52">
        <f t="shared" si="2"/>
        <v>20</v>
      </c>
      <c r="I399" s="7" t="s">
        <v>60</v>
      </c>
      <c r="J399" s="10"/>
      <c r="K399" s="56"/>
      <c r="L399" s="10"/>
      <c r="M399" s="10"/>
      <c r="N399" s="7" t="s">
        <v>18</v>
      </c>
      <c r="O399" s="10"/>
    </row>
    <row r="400">
      <c r="A400" s="6">
        <v>45705.0</v>
      </c>
      <c r="B400" s="10"/>
      <c r="C400" s="7">
        <v>190486.0</v>
      </c>
      <c r="D400" s="7" t="s">
        <v>137</v>
      </c>
      <c r="E400" s="6">
        <v>45170.0</v>
      </c>
      <c r="F400" s="52">
        <f t="shared" si="3"/>
        <v>17</v>
      </c>
      <c r="G400" s="9">
        <v>45223.0</v>
      </c>
      <c r="H400" s="52">
        <f t="shared" si="2"/>
        <v>15</v>
      </c>
      <c r="I400" s="7" t="s">
        <v>44</v>
      </c>
      <c r="J400" s="10"/>
      <c r="K400" s="56"/>
      <c r="L400" s="10"/>
      <c r="M400" s="10"/>
      <c r="N400" s="7" t="s">
        <v>18</v>
      </c>
      <c r="O400" s="10"/>
    </row>
    <row r="401">
      <c r="A401" s="6">
        <v>45705.0</v>
      </c>
      <c r="B401" s="10"/>
      <c r="C401" s="7">
        <v>199861.0</v>
      </c>
      <c r="D401" s="7" t="s">
        <v>137</v>
      </c>
      <c r="E401" s="6">
        <v>45261.0</v>
      </c>
      <c r="F401" s="52">
        <f t="shared" si="3"/>
        <v>14</v>
      </c>
      <c r="G401" s="6">
        <v>45338.0</v>
      </c>
      <c r="H401" s="52">
        <f t="shared" si="2"/>
        <v>12</v>
      </c>
      <c r="I401" s="7" t="s">
        <v>44</v>
      </c>
      <c r="J401" s="10"/>
      <c r="K401" s="56"/>
      <c r="L401" s="10"/>
      <c r="M401" s="10"/>
      <c r="N401" s="7" t="s">
        <v>18</v>
      </c>
      <c r="O401" s="10"/>
    </row>
    <row r="402">
      <c r="A402" s="6">
        <v>45705.0</v>
      </c>
      <c r="B402" s="10"/>
      <c r="C402" s="7">
        <v>204389.0</v>
      </c>
      <c r="D402" s="7" t="s">
        <v>137</v>
      </c>
      <c r="E402" s="6">
        <v>45292.0</v>
      </c>
      <c r="F402" s="52">
        <f t="shared" si="3"/>
        <v>13</v>
      </c>
      <c r="G402" s="6">
        <v>45355.0</v>
      </c>
      <c r="H402" s="52">
        <f t="shared" si="2"/>
        <v>11</v>
      </c>
      <c r="I402" s="7" t="s">
        <v>44</v>
      </c>
      <c r="J402" s="10"/>
      <c r="K402" s="56"/>
      <c r="L402" s="10"/>
      <c r="M402" s="10"/>
      <c r="N402" s="7" t="s">
        <v>18</v>
      </c>
      <c r="O402" s="10"/>
    </row>
    <row r="403">
      <c r="A403" s="6">
        <v>45705.0</v>
      </c>
      <c r="B403" s="10"/>
      <c r="C403" s="7">
        <v>210911.0</v>
      </c>
      <c r="D403" s="7" t="s">
        <v>137</v>
      </c>
      <c r="E403" s="6">
        <v>45352.0</v>
      </c>
      <c r="F403" s="52">
        <f t="shared" si="3"/>
        <v>11</v>
      </c>
      <c r="G403" s="6">
        <v>45400.0</v>
      </c>
      <c r="H403" s="52">
        <f t="shared" si="2"/>
        <v>10</v>
      </c>
      <c r="I403" s="7" t="s">
        <v>44</v>
      </c>
      <c r="J403" s="10"/>
      <c r="K403" s="56"/>
      <c r="L403" s="10"/>
      <c r="M403" s="10"/>
      <c r="N403" s="7" t="s">
        <v>18</v>
      </c>
      <c r="O403" s="10"/>
    </row>
    <row r="404">
      <c r="A404" s="6">
        <v>45705.0</v>
      </c>
      <c r="B404" s="10"/>
      <c r="C404" s="7">
        <v>222901.0</v>
      </c>
      <c r="D404" s="7" t="s">
        <v>137</v>
      </c>
      <c r="E404" s="6">
        <v>45383.0</v>
      </c>
      <c r="F404" s="52">
        <f t="shared" si="3"/>
        <v>10</v>
      </c>
      <c r="G404" s="6">
        <v>45499.0</v>
      </c>
      <c r="H404" s="52">
        <f t="shared" si="2"/>
        <v>6</v>
      </c>
      <c r="I404" s="7" t="s">
        <v>48</v>
      </c>
      <c r="J404" s="10"/>
      <c r="K404" s="56"/>
      <c r="L404" s="10"/>
      <c r="M404" s="10"/>
      <c r="N404" s="7" t="s">
        <v>18</v>
      </c>
      <c r="O404" s="10"/>
    </row>
    <row r="405">
      <c r="A405" s="6">
        <v>45705.0</v>
      </c>
      <c r="B405" s="10"/>
      <c r="C405" s="7">
        <v>217805.0</v>
      </c>
      <c r="D405" s="7" t="s">
        <v>137</v>
      </c>
      <c r="E405" s="6">
        <v>45444.0</v>
      </c>
      <c r="F405" s="52">
        <f t="shared" si="3"/>
        <v>8</v>
      </c>
      <c r="G405" s="6">
        <v>45457.0</v>
      </c>
      <c r="H405" s="52">
        <f t="shared" si="2"/>
        <v>8</v>
      </c>
      <c r="I405" s="7" t="s">
        <v>44</v>
      </c>
      <c r="J405" s="10"/>
      <c r="K405" s="56"/>
      <c r="L405" s="10"/>
      <c r="M405" s="10"/>
      <c r="N405" s="7" t="s">
        <v>18</v>
      </c>
      <c r="O405" s="10"/>
    </row>
    <row r="406">
      <c r="A406" s="6">
        <v>45705.0</v>
      </c>
      <c r="B406" s="10"/>
      <c r="C406" s="7">
        <v>227490.0</v>
      </c>
      <c r="D406" s="7" t="s">
        <v>137</v>
      </c>
      <c r="E406" s="6">
        <v>45474.0</v>
      </c>
      <c r="F406" s="52">
        <f t="shared" si="3"/>
        <v>7</v>
      </c>
      <c r="G406" s="6">
        <v>45555.0</v>
      </c>
      <c r="H406" s="52">
        <f t="shared" si="2"/>
        <v>4</v>
      </c>
      <c r="I406" s="7" t="s">
        <v>44</v>
      </c>
      <c r="J406" s="10"/>
      <c r="K406" s="56"/>
      <c r="L406" s="10"/>
      <c r="M406" s="10"/>
      <c r="N406" s="7" t="s">
        <v>18</v>
      </c>
      <c r="O406" s="10"/>
    </row>
    <row r="407">
      <c r="A407" s="6">
        <v>45705.0</v>
      </c>
      <c r="B407" s="10"/>
      <c r="C407" s="7">
        <v>229953.0</v>
      </c>
      <c r="D407" s="7" t="s">
        <v>137</v>
      </c>
      <c r="E407" s="6">
        <v>45474.0</v>
      </c>
      <c r="F407" s="52">
        <f t="shared" si="3"/>
        <v>7</v>
      </c>
      <c r="G407" s="9">
        <v>45589.0</v>
      </c>
      <c r="H407" s="52">
        <f t="shared" si="2"/>
        <v>3</v>
      </c>
      <c r="I407" s="7" t="s">
        <v>44</v>
      </c>
      <c r="J407" s="10"/>
      <c r="K407" s="56"/>
      <c r="L407" s="10"/>
      <c r="M407" s="10"/>
      <c r="N407" s="7" t="s">
        <v>18</v>
      </c>
      <c r="O407" s="10"/>
    </row>
    <row r="408">
      <c r="A408" s="6">
        <v>45705.0</v>
      </c>
      <c r="B408" s="10"/>
      <c r="C408" s="7">
        <v>234612.0</v>
      </c>
      <c r="D408" s="7" t="s">
        <v>137</v>
      </c>
      <c r="E408" s="6">
        <v>45536.0</v>
      </c>
      <c r="F408" s="52">
        <f t="shared" si="3"/>
        <v>5</v>
      </c>
      <c r="G408" s="9">
        <v>45621.0</v>
      </c>
      <c r="H408" s="52">
        <f t="shared" si="2"/>
        <v>2</v>
      </c>
      <c r="I408" s="7" t="s">
        <v>48</v>
      </c>
      <c r="J408" s="10"/>
      <c r="K408" s="56"/>
      <c r="L408" s="10"/>
      <c r="M408" s="10"/>
      <c r="N408" s="7" t="s">
        <v>18</v>
      </c>
      <c r="O408" s="10"/>
    </row>
    <row r="409">
      <c r="A409" s="6">
        <v>45705.0</v>
      </c>
      <c r="B409" s="10"/>
      <c r="C409" s="7">
        <v>231997.0</v>
      </c>
      <c r="D409" s="7" t="s">
        <v>137</v>
      </c>
      <c r="E409" s="6">
        <v>45566.0</v>
      </c>
      <c r="F409" s="52">
        <f t="shared" si="3"/>
        <v>4</v>
      </c>
      <c r="G409" s="9">
        <v>45596.0</v>
      </c>
      <c r="H409" s="52">
        <f t="shared" si="2"/>
        <v>3</v>
      </c>
      <c r="I409" s="7" t="s">
        <v>57</v>
      </c>
      <c r="J409" s="7" t="s">
        <v>7</v>
      </c>
      <c r="K409" s="56"/>
      <c r="L409" s="10"/>
      <c r="M409" s="10"/>
      <c r="N409" s="7" t="s">
        <v>18</v>
      </c>
      <c r="O409" s="10"/>
    </row>
    <row r="410">
      <c r="A410" s="6">
        <v>45705.0</v>
      </c>
      <c r="B410" s="10"/>
      <c r="C410" s="7">
        <v>233944.0</v>
      </c>
      <c r="D410" s="7" t="s">
        <v>137</v>
      </c>
      <c r="E410" s="6">
        <v>45536.0</v>
      </c>
      <c r="F410" s="52">
        <f t="shared" si="3"/>
        <v>5</v>
      </c>
      <c r="G410" s="6">
        <v>45665.0</v>
      </c>
      <c r="H410" s="52">
        <f t="shared" si="2"/>
        <v>1</v>
      </c>
      <c r="I410" s="7" t="s">
        <v>48</v>
      </c>
      <c r="J410" s="10"/>
      <c r="K410" s="56"/>
      <c r="L410" s="10"/>
      <c r="M410" s="10"/>
      <c r="N410" s="7" t="s">
        <v>18</v>
      </c>
      <c r="O410" s="10"/>
    </row>
    <row r="411">
      <c r="A411" s="6">
        <v>45705.0</v>
      </c>
      <c r="B411" s="10"/>
      <c r="C411" s="7">
        <v>241067.0</v>
      </c>
      <c r="D411" s="7" t="s">
        <v>137</v>
      </c>
      <c r="E411" s="6">
        <v>45536.0</v>
      </c>
      <c r="F411" s="52">
        <f t="shared" si="3"/>
        <v>5</v>
      </c>
      <c r="G411" s="6">
        <v>45687.0</v>
      </c>
      <c r="H411" s="52">
        <f t="shared" si="2"/>
        <v>0</v>
      </c>
      <c r="I411" s="7" t="s">
        <v>44</v>
      </c>
      <c r="J411" s="10"/>
      <c r="K411" s="56"/>
      <c r="L411" s="10"/>
      <c r="M411" s="10"/>
      <c r="N411" s="7" t="s">
        <v>18</v>
      </c>
      <c r="O411" s="10"/>
    </row>
    <row r="412">
      <c r="A412" s="6">
        <v>45705.0</v>
      </c>
      <c r="B412" s="10"/>
      <c r="C412" s="7">
        <v>85111.0</v>
      </c>
      <c r="D412" s="7" t="s">
        <v>87</v>
      </c>
      <c r="E412" s="6">
        <v>44287.0</v>
      </c>
      <c r="F412" s="52">
        <f t="shared" si="3"/>
        <v>46</v>
      </c>
      <c r="G412" s="6">
        <v>44506.0</v>
      </c>
      <c r="H412" s="52">
        <f t="shared" si="2"/>
        <v>39</v>
      </c>
      <c r="I412" s="7" t="s">
        <v>69</v>
      </c>
      <c r="J412" s="10"/>
      <c r="K412" s="56"/>
      <c r="L412" s="10"/>
      <c r="M412" s="10"/>
      <c r="N412" s="7" t="s">
        <v>18</v>
      </c>
      <c r="O412" s="10"/>
    </row>
    <row r="413">
      <c r="A413" s="6">
        <v>45705.0</v>
      </c>
      <c r="B413" s="10"/>
      <c r="C413" s="7">
        <v>128721.0</v>
      </c>
      <c r="D413" s="7" t="s">
        <v>87</v>
      </c>
      <c r="E413" s="6">
        <v>44621.0</v>
      </c>
      <c r="F413" s="52">
        <f t="shared" si="3"/>
        <v>35</v>
      </c>
      <c r="G413" s="6">
        <v>44697.0</v>
      </c>
      <c r="H413" s="52">
        <f t="shared" si="2"/>
        <v>33</v>
      </c>
      <c r="I413" s="7" t="s">
        <v>72</v>
      </c>
      <c r="J413" s="10"/>
      <c r="K413" s="56"/>
      <c r="L413" s="10"/>
      <c r="M413" s="10"/>
      <c r="N413" s="7" t="s">
        <v>18</v>
      </c>
      <c r="O413" s="10"/>
    </row>
    <row r="414">
      <c r="A414" s="6">
        <v>45705.0</v>
      </c>
      <c r="B414" s="10"/>
      <c r="C414" s="7">
        <v>205061.0</v>
      </c>
      <c r="D414" s="7" t="s">
        <v>87</v>
      </c>
      <c r="E414" s="6">
        <v>45200.0</v>
      </c>
      <c r="F414" s="52">
        <f t="shared" si="3"/>
        <v>16</v>
      </c>
      <c r="G414" s="6">
        <v>45357.0</v>
      </c>
      <c r="H414" s="52">
        <f t="shared" si="2"/>
        <v>11</v>
      </c>
      <c r="I414" s="7" t="s">
        <v>56</v>
      </c>
      <c r="J414" s="10"/>
      <c r="K414" s="56"/>
      <c r="L414" s="10"/>
      <c r="M414" s="10"/>
      <c r="N414" s="7" t="s">
        <v>18</v>
      </c>
      <c r="O414" s="10"/>
    </row>
    <row r="415">
      <c r="A415" s="6">
        <v>45705.0</v>
      </c>
      <c r="B415" s="10"/>
      <c r="C415" s="7">
        <v>169887.0</v>
      </c>
      <c r="D415" s="7" t="s">
        <v>87</v>
      </c>
      <c r="E415" s="6">
        <v>45017.0</v>
      </c>
      <c r="F415" s="52">
        <f t="shared" si="3"/>
        <v>22</v>
      </c>
      <c r="G415" s="6">
        <v>45051.0</v>
      </c>
      <c r="H415" s="52">
        <f t="shared" si="2"/>
        <v>21</v>
      </c>
      <c r="I415" s="7" t="s">
        <v>44</v>
      </c>
      <c r="J415" s="10"/>
      <c r="K415" s="56"/>
      <c r="L415" s="10"/>
      <c r="M415" s="10"/>
      <c r="N415" s="7" t="s">
        <v>18</v>
      </c>
      <c r="O415" s="10"/>
    </row>
    <row r="416">
      <c r="A416" s="6">
        <v>45705.0</v>
      </c>
      <c r="B416" s="10"/>
      <c r="C416" s="7">
        <v>180289.0</v>
      </c>
      <c r="D416" s="7" t="s">
        <v>87</v>
      </c>
      <c r="E416" s="6">
        <v>45108.0</v>
      </c>
      <c r="F416" s="52">
        <f t="shared" si="3"/>
        <v>19</v>
      </c>
      <c r="G416" s="6">
        <v>45135.0</v>
      </c>
      <c r="H416" s="52">
        <f t="shared" si="2"/>
        <v>18</v>
      </c>
      <c r="I416" s="7" t="s">
        <v>56</v>
      </c>
      <c r="J416" s="10"/>
      <c r="K416" s="56"/>
      <c r="L416" s="10"/>
      <c r="M416" s="10"/>
      <c r="N416" s="7" t="s">
        <v>18</v>
      </c>
      <c r="O416" s="10"/>
    </row>
    <row r="417">
      <c r="A417" s="6">
        <v>45705.0</v>
      </c>
      <c r="B417" s="10"/>
      <c r="C417" s="7">
        <v>186310.0</v>
      </c>
      <c r="D417" s="7" t="s">
        <v>87</v>
      </c>
      <c r="E417" s="6">
        <v>45139.0</v>
      </c>
      <c r="F417" s="52">
        <f t="shared" si="3"/>
        <v>18</v>
      </c>
      <c r="G417" s="6">
        <v>45189.0</v>
      </c>
      <c r="H417" s="52">
        <f t="shared" si="2"/>
        <v>16</v>
      </c>
      <c r="I417" s="7" t="s">
        <v>44</v>
      </c>
      <c r="J417" s="10"/>
      <c r="K417" s="56"/>
      <c r="L417" s="10"/>
      <c r="M417" s="10"/>
      <c r="N417" s="7" t="s">
        <v>18</v>
      </c>
      <c r="O417" s="10"/>
    </row>
    <row r="418">
      <c r="A418" s="6">
        <v>45705.0</v>
      </c>
      <c r="B418" s="10"/>
      <c r="C418" s="7">
        <v>193340.0</v>
      </c>
      <c r="D418" s="7" t="s">
        <v>87</v>
      </c>
      <c r="E418" s="6">
        <v>45200.0</v>
      </c>
      <c r="F418" s="52">
        <f t="shared" si="3"/>
        <v>16</v>
      </c>
      <c r="G418" s="9">
        <v>45250.0</v>
      </c>
      <c r="H418" s="52">
        <f t="shared" si="2"/>
        <v>14</v>
      </c>
      <c r="I418" s="7" t="s">
        <v>56</v>
      </c>
      <c r="J418" s="10"/>
      <c r="K418" s="56"/>
      <c r="L418" s="10"/>
      <c r="M418" s="10"/>
      <c r="N418" s="7" t="s">
        <v>18</v>
      </c>
      <c r="O418" s="10"/>
    </row>
    <row r="419">
      <c r="A419" s="6">
        <v>45705.0</v>
      </c>
      <c r="B419" s="10"/>
      <c r="C419" s="7">
        <v>197748.0</v>
      </c>
      <c r="D419" s="7" t="s">
        <v>87</v>
      </c>
      <c r="E419" s="6">
        <v>45170.0</v>
      </c>
      <c r="F419" s="52">
        <f t="shared" si="3"/>
        <v>17</v>
      </c>
      <c r="G419" s="6">
        <v>45306.0</v>
      </c>
      <c r="H419" s="52">
        <f t="shared" si="2"/>
        <v>13</v>
      </c>
      <c r="I419" s="7" t="s">
        <v>44</v>
      </c>
      <c r="J419" s="10"/>
      <c r="K419" s="56"/>
      <c r="L419" s="10"/>
      <c r="M419" s="10"/>
      <c r="N419" s="7" t="s">
        <v>18</v>
      </c>
      <c r="O419" s="10"/>
    </row>
    <row r="420">
      <c r="A420" s="6">
        <v>45705.0</v>
      </c>
      <c r="B420" s="10"/>
      <c r="C420" s="7">
        <v>225671.0</v>
      </c>
      <c r="D420" s="7" t="s">
        <v>87</v>
      </c>
      <c r="E420" s="6">
        <v>45352.0</v>
      </c>
      <c r="F420" s="52">
        <f t="shared" si="3"/>
        <v>11</v>
      </c>
      <c r="G420" s="6">
        <v>45526.0</v>
      </c>
      <c r="H420" s="52">
        <f t="shared" si="2"/>
        <v>5</v>
      </c>
      <c r="I420" s="7" t="s">
        <v>44</v>
      </c>
      <c r="J420" s="10"/>
      <c r="K420" s="56"/>
      <c r="L420" s="10"/>
      <c r="M420" s="10"/>
      <c r="N420" s="7" t="s">
        <v>18</v>
      </c>
      <c r="O420" s="10"/>
    </row>
    <row r="421">
      <c r="A421" s="6">
        <v>45705.0</v>
      </c>
      <c r="B421" s="10"/>
      <c r="C421" s="7">
        <v>205250.0</v>
      </c>
      <c r="D421" s="7" t="s">
        <v>87</v>
      </c>
      <c r="E421" s="6">
        <v>45200.0</v>
      </c>
      <c r="F421" s="52">
        <f t="shared" si="3"/>
        <v>16</v>
      </c>
      <c r="G421" s="6">
        <v>45362.0</v>
      </c>
      <c r="H421" s="52">
        <f t="shared" si="2"/>
        <v>11</v>
      </c>
      <c r="I421" s="7" t="s">
        <v>56</v>
      </c>
      <c r="J421" s="10"/>
      <c r="K421" s="56"/>
      <c r="L421" s="10"/>
      <c r="M421" s="10"/>
      <c r="N421" s="7" t="s">
        <v>18</v>
      </c>
      <c r="O421" s="10"/>
    </row>
    <row r="422">
      <c r="A422" s="6">
        <v>45705.0</v>
      </c>
      <c r="B422" s="10"/>
      <c r="C422" s="7">
        <v>207976.0</v>
      </c>
      <c r="D422" s="7" t="s">
        <v>87</v>
      </c>
      <c r="E422" s="6">
        <v>45323.0</v>
      </c>
      <c r="F422" s="52">
        <f t="shared" si="3"/>
        <v>12</v>
      </c>
      <c r="G422" s="6">
        <v>45393.0</v>
      </c>
      <c r="H422" s="52">
        <f t="shared" si="2"/>
        <v>10</v>
      </c>
      <c r="I422" s="7" t="s">
        <v>44</v>
      </c>
      <c r="J422" s="10"/>
      <c r="K422" s="56"/>
      <c r="L422" s="10"/>
      <c r="M422" s="10"/>
      <c r="N422" s="7" t="s">
        <v>18</v>
      </c>
      <c r="O422" s="10"/>
    </row>
    <row r="423">
      <c r="A423" s="6">
        <v>45705.0</v>
      </c>
      <c r="B423" s="10"/>
      <c r="C423" s="7">
        <v>216189.0</v>
      </c>
      <c r="D423" s="7" t="s">
        <v>87</v>
      </c>
      <c r="E423" s="6">
        <v>45413.0</v>
      </c>
      <c r="F423" s="52">
        <f t="shared" si="3"/>
        <v>9</v>
      </c>
      <c r="G423" s="6">
        <v>45440.0</v>
      </c>
      <c r="H423" s="52">
        <f t="shared" si="2"/>
        <v>8</v>
      </c>
      <c r="I423" s="7" t="s">
        <v>57</v>
      </c>
      <c r="J423" s="7">
        <v>360.0</v>
      </c>
      <c r="K423" s="56"/>
      <c r="L423" s="10"/>
      <c r="M423" s="6">
        <v>45631.0</v>
      </c>
      <c r="N423" s="7" t="s">
        <v>18</v>
      </c>
      <c r="O423" s="10"/>
    </row>
    <row r="424">
      <c r="A424" s="6">
        <v>45705.0</v>
      </c>
      <c r="B424" s="6">
        <v>45706.0</v>
      </c>
      <c r="C424" s="7">
        <v>209339.0</v>
      </c>
      <c r="D424" s="7" t="s">
        <v>87</v>
      </c>
      <c r="E424" s="6">
        <v>45383.0</v>
      </c>
      <c r="F424" s="52">
        <f t="shared" si="3"/>
        <v>10</v>
      </c>
      <c r="G424" s="6">
        <v>45414.0</v>
      </c>
      <c r="H424" s="52">
        <f t="shared" si="2"/>
        <v>9</v>
      </c>
      <c r="I424" s="7" t="s">
        <v>69</v>
      </c>
      <c r="J424" s="7">
        <v>360.0</v>
      </c>
      <c r="K424" s="53">
        <v>10000.0</v>
      </c>
      <c r="L424" s="7" t="s">
        <v>50</v>
      </c>
      <c r="M424" s="6">
        <v>45706.0</v>
      </c>
      <c r="N424" s="7" t="s">
        <v>16</v>
      </c>
      <c r="O424" s="7" t="s">
        <v>51</v>
      </c>
    </row>
    <row r="425">
      <c r="A425" s="6">
        <v>45705.0</v>
      </c>
      <c r="B425" s="10"/>
      <c r="C425" s="7">
        <v>218762.0</v>
      </c>
      <c r="D425" s="7" t="s">
        <v>139</v>
      </c>
      <c r="E425" s="6">
        <v>44621.0</v>
      </c>
      <c r="F425" s="52">
        <f t="shared" si="3"/>
        <v>35</v>
      </c>
      <c r="G425" s="6">
        <v>45463.0</v>
      </c>
      <c r="H425" s="52">
        <f t="shared" si="2"/>
        <v>7</v>
      </c>
      <c r="I425" s="7" t="s">
        <v>56</v>
      </c>
      <c r="J425" s="10"/>
      <c r="K425" s="56"/>
      <c r="L425" s="10"/>
      <c r="M425" s="10"/>
      <c r="N425" s="7" t="s">
        <v>18</v>
      </c>
      <c r="O425" s="10"/>
    </row>
    <row r="426">
      <c r="A426" s="6">
        <v>45705.0</v>
      </c>
      <c r="B426" s="10"/>
      <c r="C426" s="7">
        <v>218266.0</v>
      </c>
      <c r="D426" s="7" t="s">
        <v>139</v>
      </c>
      <c r="E426" s="6">
        <v>45444.0</v>
      </c>
      <c r="F426" s="52">
        <f t="shared" si="3"/>
        <v>8</v>
      </c>
      <c r="G426" s="6">
        <v>45490.0</v>
      </c>
      <c r="H426" s="52">
        <f t="shared" si="2"/>
        <v>7</v>
      </c>
      <c r="I426" s="7" t="s">
        <v>60</v>
      </c>
      <c r="J426" s="10"/>
      <c r="K426" s="56"/>
      <c r="L426" s="10"/>
      <c r="M426" s="10"/>
      <c r="N426" s="7" t="s">
        <v>18</v>
      </c>
      <c r="O426" s="10"/>
    </row>
    <row r="427">
      <c r="A427" s="6">
        <v>45705.0</v>
      </c>
      <c r="B427" s="10"/>
      <c r="C427" s="7">
        <v>219091.0</v>
      </c>
      <c r="D427" s="7" t="s">
        <v>139</v>
      </c>
      <c r="E427" s="6">
        <v>45383.0</v>
      </c>
      <c r="F427" s="52">
        <f t="shared" si="3"/>
        <v>10</v>
      </c>
      <c r="G427" s="6">
        <v>45468.0</v>
      </c>
      <c r="H427" s="52">
        <f t="shared" si="2"/>
        <v>7</v>
      </c>
      <c r="I427" s="7" t="s">
        <v>56</v>
      </c>
      <c r="J427" s="10"/>
      <c r="K427" s="56"/>
      <c r="L427" s="10"/>
      <c r="M427" s="10"/>
      <c r="N427" s="7" t="s">
        <v>18</v>
      </c>
      <c r="O427" s="10"/>
    </row>
    <row r="428">
      <c r="A428" s="6">
        <v>45705.0</v>
      </c>
      <c r="B428" s="10"/>
      <c r="C428" s="7">
        <v>220870.0</v>
      </c>
      <c r="D428" s="7" t="s">
        <v>139</v>
      </c>
      <c r="E428" s="6">
        <v>45383.0</v>
      </c>
      <c r="F428" s="52">
        <f t="shared" si="3"/>
        <v>10</v>
      </c>
      <c r="G428" s="6">
        <v>45482.0</v>
      </c>
      <c r="H428" s="52">
        <f t="shared" si="2"/>
        <v>7</v>
      </c>
      <c r="I428" s="7" t="s">
        <v>44</v>
      </c>
      <c r="J428" s="10"/>
      <c r="K428" s="56"/>
      <c r="L428" s="10"/>
      <c r="M428" s="10"/>
      <c r="N428" s="7" t="s">
        <v>18</v>
      </c>
      <c r="O428" s="10"/>
    </row>
    <row r="429">
      <c r="A429" s="6">
        <v>45705.0</v>
      </c>
      <c r="B429" s="10"/>
      <c r="C429" s="7">
        <v>225325.0</v>
      </c>
      <c r="D429" s="7" t="s">
        <v>139</v>
      </c>
      <c r="E429" s="6">
        <v>45474.0</v>
      </c>
      <c r="F429" s="52">
        <f t="shared" si="3"/>
        <v>7</v>
      </c>
      <c r="G429" s="6">
        <v>45524.0</v>
      </c>
      <c r="H429" s="52">
        <f t="shared" si="2"/>
        <v>5</v>
      </c>
      <c r="I429" s="7" t="s">
        <v>44</v>
      </c>
      <c r="J429" s="10"/>
      <c r="K429" s="56"/>
      <c r="L429" s="10"/>
      <c r="M429" s="10"/>
      <c r="N429" s="7" t="s">
        <v>18</v>
      </c>
      <c r="O429" s="10"/>
    </row>
    <row r="430">
      <c r="A430" s="6">
        <v>45702.0</v>
      </c>
      <c r="B430" s="6">
        <v>45706.0</v>
      </c>
      <c r="C430" s="7">
        <v>227791.0</v>
      </c>
      <c r="D430" s="7" t="s">
        <v>139</v>
      </c>
      <c r="E430" s="6">
        <v>45292.0</v>
      </c>
      <c r="F430" s="52">
        <f t="shared" si="3"/>
        <v>13</v>
      </c>
      <c r="G430" s="6">
        <v>45547.0</v>
      </c>
      <c r="H430" s="52">
        <f t="shared" si="2"/>
        <v>5</v>
      </c>
      <c r="I430" s="7" t="s">
        <v>56</v>
      </c>
      <c r="J430" s="7" t="s">
        <v>7</v>
      </c>
      <c r="K430" s="53" t="s">
        <v>256</v>
      </c>
      <c r="L430" s="10"/>
      <c r="M430" s="10"/>
      <c r="N430" s="7" t="s">
        <v>19</v>
      </c>
      <c r="O430" s="10"/>
    </row>
    <row r="431">
      <c r="A431" s="6">
        <v>45705.0</v>
      </c>
      <c r="B431" s="10"/>
      <c r="C431" s="7">
        <v>228723.0</v>
      </c>
      <c r="D431" s="7" t="s">
        <v>139</v>
      </c>
      <c r="E431" s="6">
        <v>45536.0</v>
      </c>
      <c r="F431" s="52">
        <f t="shared" si="3"/>
        <v>5</v>
      </c>
      <c r="G431" s="6">
        <v>45559.0</v>
      </c>
      <c r="H431" s="52">
        <f t="shared" si="2"/>
        <v>4</v>
      </c>
      <c r="I431" s="7" t="s">
        <v>44</v>
      </c>
      <c r="J431" s="7" t="s">
        <v>7</v>
      </c>
      <c r="K431" s="53" t="s">
        <v>143</v>
      </c>
      <c r="L431" s="10"/>
      <c r="M431" s="10"/>
      <c r="N431" s="7" t="s">
        <v>19</v>
      </c>
      <c r="O431" s="10"/>
    </row>
    <row r="432">
      <c r="A432" s="6">
        <v>45705.0</v>
      </c>
      <c r="B432" s="10"/>
      <c r="C432" s="7">
        <v>230377.0</v>
      </c>
      <c r="D432" s="7" t="s">
        <v>139</v>
      </c>
      <c r="E432" s="6">
        <v>45505.0</v>
      </c>
      <c r="F432" s="52">
        <f t="shared" si="3"/>
        <v>6</v>
      </c>
      <c r="G432" s="6">
        <v>45573.0</v>
      </c>
      <c r="H432" s="52">
        <f t="shared" si="2"/>
        <v>4</v>
      </c>
      <c r="I432" s="7" t="s">
        <v>44</v>
      </c>
      <c r="J432" s="10"/>
      <c r="K432" s="56"/>
      <c r="L432" s="10"/>
      <c r="M432" s="10"/>
      <c r="N432" s="7" t="s">
        <v>18</v>
      </c>
      <c r="O432" s="10"/>
    </row>
    <row r="433">
      <c r="A433" s="6">
        <v>45705.0</v>
      </c>
      <c r="B433" s="10"/>
      <c r="C433" s="7">
        <v>222879.0</v>
      </c>
      <c r="D433" s="7" t="s">
        <v>139</v>
      </c>
      <c r="E433" s="6">
        <v>45505.0</v>
      </c>
      <c r="F433" s="52">
        <f t="shared" si="3"/>
        <v>6</v>
      </c>
      <c r="G433" s="9">
        <v>45589.0</v>
      </c>
      <c r="H433" s="52">
        <f t="shared" si="2"/>
        <v>3</v>
      </c>
      <c r="I433" s="7" t="s">
        <v>69</v>
      </c>
      <c r="J433" s="10"/>
      <c r="K433" s="56"/>
      <c r="L433" s="10"/>
      <c r="M433" s="10"/>
      <c r="N433" s="7" t="s">
        <v>18</v>
      </c>
      <c r="O433" s="10"/>
    </row>
    <row r="434">
      <c r="A434" s="6">
        <v>45705.0</v>
      </c>
      <c r="B434" s="10"/>
      <c r="C434" s="7">
        <v>233810.0</v>
      </c>
      <c r="D434" s="7" t="s">
        <v>139</v>
      </c>
      <c r="E434" s="6">
        <v>45444.0</v>
      </c>
      <c r="F434" s="52">
        <f t="shared" si="3"/>
        <v>8</v>
      </c>
      <c r="G434" s="6">
        <v>45543.0</v>
      </c>
      <c r="H434" s="52">
        <f t="shared" si="2"/>
        <v>5</v>
      </c>
      <c r="I434" s="7" t="s">
        <v>56</v>
      </c>
      <c r="J434" s="10"/>
      <c r="K434" s="56"/>
      <c r="L434" s="10"/>
      <c r="M434" s="10"/>
      <c r="N434" s="7" t="s">
        <v>18</v>
      </c>
      <c r="O434" s="10"/>
    </row>
    <row r="435">
      <c r="A435" s="6">
        <v>45705.0</v>
      </c>
      <c r="B435" s="10"/>
      <c r="C435" s="7">
        <v>234616.0</v>
      </c>
      <c r="D435" s="7" t="s">
        <v>139</v>
      </c>
      <c r="E435" s="6">
        <v>45566.0</v>
      </c>
      <c r="F435" s="52">
        <f t="shared" si="3"/>
        <v>4</v>
      </c>
      <c r="G435" s="9">
        <v>45615.0</v>
      </c>
      <c r="H435" s="52">
        <f t="shared" si="2"/>
        <v>2</v>
      </c>
      <c r="I435" s="7" t="s">
        <v>56</v>
      </c>
      <c r="J435" s="10"/>
      <c r="K435" s="56"/>
      <c r="L435" s="10"/>
      <c r="M435" s="10"/>
      <c r="N435" s="7" t="s">
        <v>18</v>
      </c>
      <c r="O435" s="10"/>
    </row>
    <row r="436">
      <c r="A436" s="6">
        <v>45706.0</v>
      </c>
      <c r="B436" s="6">
        <v>45706.0</v>
      </c>
      <c r="C436" s="7">
        <v>235763.0</v>
      </c>
      <c r="D436" s="7" t="s">
        <v>139</v>
      </c>
      <c r="E436" s="6">
        <v>45597.0</v>
      </c>
      <c r="F436" s="52">
        <f t="shared" si="3"/>
        <v>3</v>
      </c>
      <c r="G436" s="9">
        <v>45625.0</v>
      </c>
      <c r="H436" s="52">
        <f t="shared" si="2"/>
        <v>2</v>
      </c>
      <c r="I436" s="7" t="s">
        <v>69</v>
      </c>
      <c r="J436" s="7" t="s">
        <v>7</v>
      </c>
      <c r="K436" s="53">
        <v>10500.0</v>
      </c>
      <c r="L436" s="10"/>
      <c r="M436" s="6">
        <v>45706.0</v>
      </c>
      <c r="N436" s="7" t="s">
        <v>16</v>
      </c>
      <c r="O436" s="7" t="s">
        <v>51</v>
      </c>
    </row>
    <row r="437">
      <c r="A437" s="6">
        <v>45705.0</v>
      </c>
      <c r="B437" s="10"/>
      <c r="C437" s="7">
        <v>236613.0</v>
      </c>
      <c r="D437" s="7" t="s">
        <v>139</v>
      </c>
      <c r="E437" s="6">
        <v>45536.0</v>
      </c>
      <c r="F437" s="52">
        <f t="shared" si="3"/>
        <v>5</v>
      </c>
      <c r="G437" s="6">
        <v>45635.0</v>
      </c>
      <c r="H437" s="52">
        <f t="shared" si="2"/>
        <v>2</v>
      </c>
      <c r="I437" s="7" t="s">
        <v>56</v>
      </c>
      <c r="J437" s="10"/>
      <c r="K437" s="56"/>
      <c r="L437" s="10"/>
      <c r="M437" s="10"/>
      <c r="N437" s="7" t="s">
        <v>18</v>
      </c>
      <c r="O437" s="10"/>
    </row>
    <row r="438">
      <c r="A438" s="6">
        <v>45705.0</v>
      </c>
      <c r="B438" s="10"/>
      <c r="C438" s="7">
        <v>237377.0</v>
      </c>
      <c r="D438" s="7" t="s">
        <v>139</v>
      </c>
      <c r="E438" s="6">
        <v>45536.0</v>
      </c>
      <c r="F438" s="52">
        <f t="shared" si="3"/>
        <v>5</v>
      </c>
      <c r="G438" s="9">
        <v>45644.0</v>
      </c>
      <c r="H438" s="52">
        <f t="shared" si="2"/>
        <v>2</v>
      </c>
      <c r="I438" s="7" t="s">
        <v>44</v>
      </c>
      <c r="J438" s="10"/>
      <c r="K438" s="56"/>
      <c r="L438" s="10"/>
      <c r="M438" s="10"/>
      <c r="N438" s="7" t="s">
        <v>18</v>
      </c>
      <c r="O438" s="10"/>
    </row>
    <row r="439">
      <c r="A439" s="6">
        <v>45705.0</v>
      </c>
      <c r="B439" s="10"/>
      <c r="C439" s="7">
        <v>238537.0</v>
      </c>
      <c r="D439" s="7" t="s">
        <v>139</v>
      </c>
      <c r="E439" s="6">
        <v>45627.0</v>
      </c>
      <c r="F439" s="52">
        <f t="shared" si="3"/>
        <v>2</v>
      </c>
      <c r="G439" s="6">
        <v>45664.0</v>
      </c>
      <c r="H439" s="52">
        <f t="shared" si="2"/>
        <v>1</v>
      </c>
      <c r="I439" s="7" t="s">
        <v>56</v>
      </c>
      <c r="J439" s="10"/>
      <c r="K439" s="56"/>
      <c r="L439" s="10"/>
      <c r="M439" s="10"/>
      <c r="N439" s="7" t="s">
        <v>18</v>
      </c>
      <c r="O439" s="10"/>
    </row>
    <row r="440">
      <c r="A440" s="6">
        <v>45705.0</v>
      </c>
      <c r="B440" s="10"/>
      <c r="C440" s="7">
        <v>238901.0</v>
      </c>
      <c r="D440" s="7" t="s">
        <v>139</v>
      </c>
      <c r="E440" s="6">
        <v>45658.0</v>
      </c>
      <c r="F440" s="52">
        <f t="shared" si="3"/>
        <v>1</v>
      </c>
      <c r="G440" s="6">
        <v>45667.0</v>
      </c>
      <c r="H440" s="52">
        <f t="shared" si="2"/>
        <v>1</v>
      </c>
      <c r="I440" s="7" t="s">
        <v>56</v>
      </c>
      <c r="J440" s="10"/>
      <c r="K440" s="56"/>
      <c r="L440" s="10"/>
      <c r="M440" s="10"/>
      <c r="N440" s="7" t="s">
        <v>18</v>
      </c>
      <c r="O440" s="10"/>
    </row>
    <row r="441">
      <c r="A441" s="6">
        <v>45705.0</v>
      </c>
      <c r="B441" s="10"/>
      <c r="C441" s="7">
        <v>240151.0</v>
      </c>
      <c r="D441" s="7" t="s">
        <v>139</v>
      </c>
      <c r="E441" s="6">
        <v>45566.0</v>
      </c>
      <c r="F441" s="52">
        <f t="shared" si="3"/>
        <v>4</v>
      </c>
      <c r="G441" s="6">
        <v>45678.0</v>
      </c>
      <c r="H441" s="52">
        <f t="shared" si="2"/>
        <v>0</v>
      </c>
      <c r="I441" s="7" t="s">
        <v>69</v>
      </c>
      <c r="J441" s="7" t="s">
        <v>7</v>
      </c>
      <c r="K441" s="56"/>
      <c r="L441" s="10"/>
      <c r="M441" s="10"/>
      <c r="N441" s="7" t="s">
        <v>18</v>
      </c>
      <c r="O441" s="10"/>
    </row>
    <row r="442">
      <c r="A442" s="6">
        <v>45705.0</v>
      </c>
      <c r="B442" s="10"/>
      <c r="C442" s="7">
        <v>241665.0</v>
      </c>
      <c r="D442" s="7" t="s">
        <v>139</v>
      </c>
      <c r="E442" s="6">
        <v>45658.0</v>
      </c>
      <c r="F442" s="52">
        <f t="shared" si="3"/>
        <v>1</v>
      </c>
      <c r="G442" s="6">
        <v>45693.0</v>
      </c>
      <c r="H442" s="52">
        <f t="shared" si="2"/>
        <v>0</v>
      </c>
      <c r="I442" s="7" t="s">
        <v>69</v>
      </c>
      <c r="J442" s="7" t="s">
        <v>7</v>
      </c>
      <c r="K442" s="56"/>
      <c r="L442" s="10"/>
      <c r="M442" s="10"/>
      <c r="N442" s="7" t="s">
        <v>18</v>
      </c>
      <c r="O442" s="10"/>
    </row>
    <row r="443">
      <c r="A443" s="6">
        <v>45705.0</v>
      </c>
      <c r="B443" s="10"/>
      <c r="C443" s="7">
        <v>238657.0</v>
      </c>
      <c r="D443" s="7" t="s">
        <v>139</v>
      </c>
      <c r="E443" s="6">
        <v>45566.0</v>
      </c>
      <c r="F443" s="52">
        <f t="shared" si="3"/>
        <v>4</v>
      </c>
      <c r="G443" s="6">
        <v>45698.0</v>
      </c>
      <c r="H443" s="52">
        <f t="shared" si="2"/>
        <v>0</v>
      </c>
      <c r="I443" s="7" t="s">
        <v>44</v>
      </c>
      <c r="J443" s="10"/>
      <c r="K443" s="56"/>
      <c r="L443" s="10"/>
      <c r="M443" s="10"/>
      <c r="N443" s="7" t="s">
        <v>18</v>
      </c>
      <c r="O443" s="10"/>
    </row>
    <row r="444">
      <c r="A444" s="6">
        <v>45705.0</v>
      </c>
      <c r="B444" s="10"/>
      <c r="C444" s="7">
        <v>91962.0</v>
      </c>
      <c r="D444" s="7" t="s">
        <v>140</v>
      </c>
      <c r="E444" s="6">
        <v>44228.0</v>
      </c>
      <c r="F444" s="52">
        <f t="shared" si="3"/>
        <v>48</v>
      </c>
      <c r="G444" s="6">
        <v>44369.0</v>
      </c>
      <c r="H444" s="52">
        <f t="shared" si="2"/>
        <v>43</v>
      </c>
      <c r="I444" s="7" t="s">
        <v>56</v>
      </c>
      <c r="J444" s="10"/>
      <c r="K444" s="56"/>
      <c r="L444" s="10"/>
      <c r="M444" s="10"/>
      <c r="N444" s="7" t="s">
        <v>18</v>
      </c>
      <c r="O444" s="10"/>
    </row>
    <row r="445">
      <c r="A445" s="6">
        <v>45705.0</v>
      </c>
      <c r="B445" s="10"/>
      <c r="C445" s="7">
        <v>216428.0</v>
      </c>
      <c r="D445" s="7" t="s">
        <v>140</v>
      </c>
      <c r="E445" s="6">
        <v>45413.0</v>
      </c>
      <c r="F445" s="52">
        <f t="shared" si="3"/>
        <v>9</v>
      </c>
      <c r="G445" s="6">
        <v>45442.0</v>
      </c>
      <c r="H445" s="52">
        <f t="shared" si="2"/>
        <v>8</v>
      </c>
      <c r="I445" s="7" t="s">
        <v>56</v>
      </c>
      <c r="J445" s="10"/>
      <c r="K445" s="56"/>
      <c r="L445" s="10"/>
      <c r="M445" s="10"/>
      <c r="N445" s="7" t="s">
        <v>18</v>
      </c>
      <c r="O445" s="10"/>
    </row>
    <row r="446">
      <c r="A446" s="6">
        <v>45705.0</v>
      </c>
      <c r="B446" s="10"/>
      <c r="C446" s="7">
        <v>178474.0</v>
      </c>
      <c r="D446" s="7" t="s">
        <v>140</v>
      </c>
      <c r="E446" s="6">
        <v>44713.0</v>
      </c>
      <c r="F446" s="52">
        <f t="shared" si="3"/>
        <v>32</v>
      </c>
      <c r="G446" s="6">
        <v>45121.0</v>
      </c>
      <c r="H446" s="52">
        <f t="shared" si="2"/>
        <v>19</v>
      </c>
      <c r="I446" s="7" t="s">
        <v>56</v>
      </c>
      <c r="J446" s="10"/>
      <c r="K446" s="56"/>
      <c r="L446" s="10"/>
      <c r="M446" s="10"/>
      <c r="N446" s="7" t="s">
        <v>18</v>
      </c>
      <c r="O446" s="10"/>
    </row>
    <row r="447">
      <c r="A447" s="6">
        <v>45705.0</v>
      </c>
      <c r="B447" s="10"/>
      <c r="C447" s="7">
        <v>208604.0</v>
      </c>
      <c r="D447" s="7" t="s">
        <v>140</v>
      </c>
      <c r="E447" s="6">
        <v>45536.0</v>
      </c>
      <c r="F447" s="52">
        <f t="shared" si="3"/>
        <v>5</v>
      </c>
      <c r="G447" s="9">
        <v>45647.0</v>
      </c>
      <c r="H447" s="52">
        <f t="shared" si="2"/>
        <v>1</v>
      </c>
      <c r="I447" s="7" t="s">
        <v>69</v>
      </c>
      <c r="J447" s="7" t="s">
        <v>7</v>
      </c>
      <c r="K447" s="56"/>
      <c r="L447" s="10"/>
      <c r="M447" s="10"/>
      <c r="N447" s="7" t="s">
        <v>18</v>
      </c>
      <c r="O447" s="10"/>
    </row>
    <row r="448">
      <c r="A448" s="6">
        <v>45705.0</v>
      </c>
      <c r="B448" s="10"/>
      <c r="C448" s="7">
        <v>177728.0</v>
      </c>
      <c r="D448" s="7" t="s">
        <v>140</v>
      </c>
      <c r="E448" s="6">
        <v>44986.0</v>
      </c>
      <c r="F448" s="52">
        <f t="shared" si="3"/>
        <v>23</v>
      </c>
      <c r="G448" s="6">
        <v>45117.0</v>
      </c>
      <c r="H448" s="52">
        <f t="shared" si="2"/>
        <v>19</v>
      </c>
      <c r="I448" s="7" t="s">
        <v>44</v>
      </c>
      <c r="J448" s="10"/>
      <c r="K448" s="56"/>
      <c r="L448" s="10"/>
      <c r="M448" s="10"/>
      <c r="N448" s="7" t="s">
        <v>18</v>
      </c>
      <c r="O448" s="10"/>
    </row>
    <row r="449">
      <c r="A449" s="6">
        <v>45705.0</v>
      </c>
      <c r="B449" s="10"/>
      <c r="C449" s="7">
        <v>240803.0</v>
      </c>
      <c r="D449" s="7" t="s">
        <v>140</v>
      </c>
      <c r="E449" s="6">
        <v>45566.0</v>
      </c>
      <c r="F449" s="52">
        <f t="shared" si="3"/>
        <v>4</v>
      </c>
      <c r="G449" s="6">
        <v>45685.0</v>
      </c>
      <c r="H449" s="52">
        <f t="shared" si="2"/>
        <v>0</v>
      </c>
      <c r="I449" s="7" t="s">
        <v>57</v>
      </c>
      <c r="J449" s="7" t="s">
        <v>7</v>
      </c>
      <c r="K449" s="56"/>
      <c r="L449" s="10"/>
      <c r="M449" s="10"/>
      <c r="N449" s="7" t="s">
        <v>18</v>
      </c>
      <c r="O449" s="10"/>
    </row>
    <row r="450">
      <c r="A450" s="6">
        <v>45705.0</v>
      </c>
      <c r="B450" s="10"/>
      <c r="C450" s="7">
        <v>90209.0</v>
      </c>
      <c r="D450" s="7" t="s">
        <v>92</v>
      </c>
      <c r="E450" s="6">
        <v>44256.0</v>
      </c>
      <c r="F450" s="52">
        <f t="shared" si="3"/>
        <v>47</v>
      </c>
      <c r="G450" s="6">
        <v>44355.0</v>
      </c>
      <c r="H450" s="52">
        <f t="shared" si="2"/>
        <v>44</v>
      </c>
      <c r="I450" s="7" t="s">
        <v>41</v>
      </c>
      <c r="J450" s="10"/>
      <c r="K450" s="56"/>
      <c r="L450" s="10"/>
      <c r="M450" s="10"/>
      <c r="N450" s="7" t="s">
        <v>18</v>
      </c>
      <c r="O450" s="10"/>
    </row>
    <row r="451">
      <c r="A451" s="6">
        <v>45705.0</v>
      </c>
      <c r="B451" s="10"/>
      <c r="C451" s="7">
        <v>228099.0</v>
      </c>
      <c r="D451" s="7" t="s">
        <v>92</v>
      </c>
      <c r="E451" s="6">
        <v>45505.0</v>
      </c>
      <c r="F451" s="52">
        <f t="shared" si="3"/>
        <v>6</v>
      </c>
      <c r="G451" s="6">
        <v>45551.0</v>
      </c>
      <c r="H451" s="52">
        <f t="shared" si="2"/>
        <v>5</v>
      </c>
      <c r="I451" s="7" t="s">
        <v>44</v>
      </c>
      <c r="J451" s="10"/>
      <c r="K451" s="56"/>
      <c r="L451" s="10"/>
      <c r="M451" s="10"/>
      <c r="N451" s="7" t="s">
        <v>18</v>
      </c>
      <c r="O451" s="10"/>
    </row>
    <row r="452">
      <c r="A452" s="6">
        <v>45705.0</v>
      </c>
      <c r="B452" s="10"/>
      <c r="C452" s="7">
        <v>190992.0</v>
      </c>
      <c r="D452" s="7" t="s">
        <v>92</v>
      </c>
      <c r="E452" s="6">
        <v>45170.0</v>
      </c>
      <c r="F452" s="52">
        <f t="shared" si="3"/>
        <v>17</v>
      </c>
      <c r="G452" s="9">
        <v>45226.0</v>
      </c>
      <c r="H452" s="52">
        <f t="shared" si="2"/>
        <v>15</v>
      </c>
      <c r="I452" s="7" t="s">
        <v>44</v>
      </c>
      <c r="J452" s="10"/>
      <c r="K452" s="56"/>
      <c r="L452" s="10"/>
      <c r="M452" s="10"/>
      <c r="N452" s="7" t="s">
        <v>18</v>
      </c>
      <c r="O452" s="10"/>
    </row>
    <row r="453">
      <c r="A453" s="6">
        <v>45705.0</v>
      </c>
      <c r="B453" s="10"/>
      <c r="C453" s="7">
        <v>214636.0</v>
      </c>
      <c r="D453" s="7" t="s">
        <v>92</v>
      </c>
      <c r="E453" s="6">
        <v>45261.0</v>
      </c>
      <c r="F453" s="52">
        <f t="shared" si="3"/>
        <v>14</v>
      </c>
      <c r="G453" s="6">
        <v>45428.0</v>
      </c>
      <c r="H453" s="52">
        <f t="shared" si="2"/>
        <v>9</v>
      </c>
      <c r="I453" s="7" t="s">
        <v>60</v>
      </c>
      <c r="J453" s="10"/>
      <c r="K453" s="56"/>
      <c r="L453" s="10"/>
      <c r="M453" s="10"/>
      <c r="N453" s="7" t="s">
        <v>18</v>
      </c>
      <c r="O453" s="10"/>
    </row>
    <row r="454">
      <c r="A454" s="6">
        <v>45705.0</v>
      </c>
      <c r="B454" s="10"/>
      <c r="C454" s="7">
        <v>217111.0</v>
      </c>
      <c r="D454" s="7" t="s">
        <v>92</v>
      </c>
      <c r="E454" s="6">
        <v>45413.0</v>
      </c>
      <c r="F454" s="52">
        <f t="shared" si="3"/>
        <v>9</v>
      </c>
      <c r="G454" s="6">
        <v>45449.0</v>
      </c>
      <c r="H454" s="52">
        <f t="shared" si="2"/>
        <v>8</v>
      </c>
      <c r="I454" s="7" t="s">
        <v>44</v>
      </c>
      <c r="J454" s="10"/>
      <c r="K454" s="56"/>
      <c r="L454" s="10"/>
      <c r="M454" s="10"/>
      <c r="N454" s="7" t="s">
        <v>18</v>
      </c>
      <c r="O454" s="10"/>
    </row>
    <row r="455">
      <c r="A455" s="6">
        <v>45705.0</v>
      </c>
      <c r="B455" s="10"/>
      <c r="C455" s="7">
        <v>239266.0</v>
      </c>
      <c r="D455" s="7" t="s">
        <v>92</v>
      </c>
      <c r="E455" s="6">
        <v>45505.0</v>
      </c>
      <c r="F455" s="52">
        <f t="shared" si="3"/>
        <v>6</v>
      </c>
      <c r="G455" s="6">
        <v>45670.0</v>
      </c>
      <c r="H455" s="52">
        <f t="shared" si="2"/>
        <v>1</v>
      </c>
      <c r="I455" s="7" t="s">
        <v>60</v>
      </c>
      <c r="J455" s="10"/>
      <c r="K455" s="56"/>
      <c r="L455" s="10"/>
      <c r="M455" s="10"/>
      <c r="N455" s="7" t="s">
        <v>18</v>
      </c>
      <c r="O455" s="10"/>
    </row>
    <row r="456">
      <c r="A456" s="6">
        <v>45705.0</v>
      </c>
      <c r="B456" s="10"/>
      <c r="C456" s="7">
        <v>237168.0</v>
      </c>
      <c r="D456" s="7" t="s">
        <v>92</v>
      </c>
      <c r="E456" s="6">
        <v>45536.0</v>
      </c>
      <c r="F456" s="52">
        <f t="shared" si="3"/>
        <v>5</v>
      </c>
      <c r="G456" s="9">
        <v>45639.0</v>
      </c>
      <c r="H456" s="52">
        <f t="shared" si="2"/>
        <v>2</v>
      </c>
      <c r="I456" s="7" t="s">
        <v>44</v>
      </c>
      <c r="J456" s="10"/>
      <c r="K456" s="56"/>
      <c r="L456" s="10"/>
      <c r="M456" s="10"/>
      <c r="N456" s="7" t="s">
        <v>18</v>
      </c>
      <c r="O456" s="10"/>
    </row>
    <row r="457">
      <c r="A457" s="6">
        <v>45705.0</v>
      </c>
      <c r="B457" s="10"/>
      <c r="C457" s="7">
        <v>236268.0</v>
      </c>
      <c r="D457" s="7" t="s">
        <v>92</v>
      </c>
      <c r="E457" s="6">
        <v>45566.0</v>
      </c>
      <c r="F457" s="52">
        <f t="shared" si="3"/>
        <v>4</v>
      </c>
      <c r="G457" s="6">
        <v>45630.0</v>
      </c>
      <c r="H457" s="52">
        <f t="shared" si="2"/>
        <v>2</v>
      </c>
      <c r="I457" s="7" t="s">
        <v>44</v>
      </c>
      <c r="J457" s="10"/>
      <c r="K457" s="56"/>
      <c r="L457" s="10"/>
      <c r="M457" s="10"/>
      <c r="N457" s="7" t="s">
        <v>18</v>
      </c>
      <c r="O457" s="10"/>
    </row>
    <row r="458">
      <c r="A458" s="6">
        <v>45705.0</v>
      </c>
      <c r="B458" s="10"/>
      <c r="C458" s="7">
        <v>124175.0</v>
      </c>
      <c r="D458" s="7" t="s">
        <v>92</v>
      </c>
      <c r="E458" s="6">
        <v>44562.0</v>
      </c>
      <c r="F458" s="52">
        <f t="shared" si="3"/>
        <v>37</v>
      </c>
      <c r="G458" s="6">
        <v>44669.0</v>
      </c>
      <c r="H458" s="52">
        <f t="shared" si="2"/>
        <v>34</v>
      </c>
      <c r="I458" s="7" t="s">
        <v>117</v>
      </c>
      <c r="J458" s="10"/>
      <c r="K458" s="56"/>
      <c r="L458" s="10"/>
      <c r="M458" s="10"/>
      <c r="N458" s="7" t="s">
        <v>18</v>
      </c>
      <c r="O458" s="10"/>
    </row>
    <row r="459">
      <c r="A459" s="6">
        <v>45705.0</v>
      </c>
      <c r="B459" s="10"/>
      <c r="C459" s="7">
        <v>219528.0</v>
      </c>
      <c r="D459" s="7" t="s">
        <v>92</v>
      </c>
      <c r="E459" s="6">
        <v>45413.0</v>
      </c>
      <c r="F459" s="52">
        <f t="shared" si="3"/>
        <v>9</v>
      </c>
      <c r="G459" s="6">
        <v>45470.0</v>
      </c>
      <c r="H459" s="52">
        <f t="shared" si="2"/>
        <v>7</v>
      </c>
      <c r="I459" s="7" t="s">
        <v>56</v>
      </c>
      <c r="J459" s="10"/>
      <c r="K459" s="56"/>
      <c r="L459" s="10"/>
      <c r="M459" s="10"/>
      <c r="N459" s="7" t="s">
        <v>18</v>
      </c>
      <c r="O459" s="10"/>
    </row>
    <row r="460">
      <c r="A460" s="6">
        <v>45705.0</v>
      </c>
      <c r="B460" s="10"/>
      <c r="C460" s="7">
        <v>192896.0</v>
      </c>
      <c r="D460" s="7" t="s">
        <v>92</v>
      </c>
      <c r="E460" s="6">
        <v>45200.0</v>
      </c>
      <c r="F460" s="52">
        <f t="shared" si="3"/>
        <v>16</v>
      </c>
      <c r="G460" s="9">
        <v>45244.0</v>
      </c>
      <c r="H460" s="52">
        <f t="shared" si="2"/>
        <v>15</v>
      </c>
      <c r="I460" s="7" t="s">
        <v>56</v>
      </c>
      <c r="J460" s="10"/>
      <c r="K460" s="56"/>
      <c r="L460" s="10"/>
      <c r="M460" s="10"/>
      <c r="N460" s="7" t="s">
        <v>18</v>
      </c>
      <c r="O460" s="10"/>
    </row>
    <row r="461">
      <c r="A461" s="6">
        <v>45705.0</v>
      </c>
      <c r="B461" s="10"/>
      <c r="C461" s="7">
        <v>206304.0</v>
      </c>
      <c r="D461" s="7" t="s">
        <v>92</v>
      </c>
      <c r="E461" s="6">
        <v>45292.0</v>
      </c>
      <c r="F461" s="52">
        <f t="shared" si="3"/>
        <v>13</v>
      </c>
      <c r="G461" s="6">
        <v>45366.0</v>
      </c>
      <c r="H461" s="52">
        <f t="shared" si="2"/>
        <v>11</v>
      </c>
      <c r="I461" s="7" t="s">
        <v>56</v>
      </c>
      <c r="J461" s="10"/>
      <c r="K461" s="56"/>
      <c r="L461" s="10"/>
      <c r="M461" s="10"/>
      <c r="N461" s="7" t="s">
        <v>18</v>
      </c>
      <c r="O461" s="10"/>
    </row>
    <row r="462">
      <c r="A462" s="6">
        <v>45706.0</v>
      </c>
      <c r="B462" s="6">
        <v>45706.0</v>
      </c>
      <c r="C462" s="7">
        <v>219302.0</v>
      </c>
      <c r="D462" s="7" t="s">
        <v>92</v>
      </c>
      <c r="E462" s="6">
        <v>45383.0</v>
      </c>
      <c r="F462" s="52">
        <f t="shared" si="3"/>
        <v>10</v>
      </c>
      <c r="G462" s="6">
        <v>45469.0</v>
      </c>
      <c r="H462" s="52">
        <f t="shared" si="2"/>
        <v>7</v>
      </c>
      <c r="I462" s="7" t="s">
        <v>131</v>
      </c>
      <c r="J462" s="7" t="s">
        <v>7</v>
      </c>
      <c r="K462" s="53" t="s">
        <v>143</v>
      </c>
      <c r="L462" s="10"/>
      <c r="M462" s="10"/>
      <c r="N462" s="7" t="s">
        <v>19</v>
      </c>
      <c r="O462" s="10"/>
    </row>
    <row r="463">
      <c r="A463" s="6">
        <v>45705.0</v>
      </c>
      <c r="B463" s="10"/>
      <c r="C463" s="7">
        <v>228333.0</v>
      </c>
      <c r="D463" s="7" t="s">
        <v>92</v>
      </c>
      <c r="E463" s="6">
        <v>45536.0</v>
      </c>
      <c r="F463" s="52">
        <f t="shared" si="3"/>
        <v>5</v>
      </c>
      <c r="G463" s="6">
        <v>45553.0</v>
      </c>
      <c r="H463" s="52">
        <f t="shared" si="2"/>
        <v>5</v>
      </c>
      <c r="I463" s="7" t="s">
        <v>56</v>
      </c>
      <c r="J463" s="10"/>
      <c r="K463" s="56"/>
      <c r="L463" s="10"/>
      <c r="M463" s="10"/>
      <c r="N463" s="7" t="s">
        <v>18</v>
      </c>
      <c r="O463" s="10"/>
    </row>
    <row r="464">
      <c r="A464" s="6">
        <v>45705.0</v>
      </c>
      <c r="B464" s="10"/>
      <c r="C464" s="7">
        <v>234833.0</v>
      </c>
      <c r="D464" s="7" t="s">
        <v>92</v>
      </c>
      <c r="E464" s="6">
        <v>45597.0</v>
      </c>
      <c r="F464" s="52">
        <f t="shared" si="3"/>
        <v>3</v>
      </c>
      <c r="G464" s="9">
        <v>45617.0</v>
      </c>
      <c r="H464" s="52">
        <f t="shared" si="2"/>
        <v>2</v>
      </c>
      <c r="I464" s="7" t="s">
        <v>56</v>
      </c>
      <c r="J464" s="10"/>
      <c r="K464" s="56"/>
      <c r="L464" s="10"/>
      <c r="M464" s="10"/>
      <c r="N464" s="7" t="s">
        <v>18</v>
      </c>
      <c r="O464" s="10"/>
    </row>
    <row r="465">
      <c r="A465" s="6">
        <v>45705.0</v>
      </c>
      <c r="B465" s="10"/>
      <c r="C465" s="7">
        <v>238112.0</v>
      </c>
      <c r="D465" s="7" t="s">
        <v>92</v>
      </c>
      <c r="E465" s="6">
        <v>45627.0</v>
      </c>
      <c r="F465" s="52">
        <f t="shared" si="3"/>
        <v>2</v>
      </c>
      <c r="G465" s="6">
        <v>45661.0</v>
      </c>
      <c r="H465" s="52">
        <f t="shared" si="2"/>
        <v>1</v>
      </c>
      <c r="I465" s="7" t="s">
        <v>57</v>
      </c>
      <c r="J465" s="7" t="s">
        <v>7</v>
      </c>
      <c r="K465" s="56"/>
      <c r="L465" s="10"/>
      <c r="M465" s="10"/>
      <c r="N465" s="7" t="s">
        <v>18</v>
      </c>
      <c r="O465" s="10"/>
    </row>
    <row r="466">
      <c r="A466" s="6">
        <v>45705.0</v>
      </c>
      <c r="B466" s="10"/>
      <c r="C466" s="7">
        <v>240108.0</v>
      </c>
      <c r="D466" s="7" t="s">
        <v>92</v>
      </c>
      <c r="E466" s="6">
        <v>45658.0</v>
      </c>
      <c r="F466" s="52">
        <f t="shared" si="3"/>
        <v>1</v>
      </c>
      <c r="G466" s="6">
        <v>45678.0</v>
      </c>
      <c r="H466" s="52">
        <f t="shared" si="2"/>
        <v>0</v>
      </c>
      <c r="I466" s="7" t="s">
        <v>48</v>
      </c>
      <c r="J466" s="10"/>
      <c r="K466" s="56"/>
      <c r="L466" s="10"/>
      <c r="M466" s="10"/>
      <c r="N466" s="7" t="s">
        <v>18</v>
      </c>
      <c r="O466" s="10"/>
    </row>
    <row r="467">
      <c r="A467" s="6">
        <v>45705.0</v>
      </c>
      <c r="B467" s="10"/>
      <c r="C467" s="7">
        <v>225534.0</v>
      </c>
      <c r="D467" s="7" t="s">
        <v>92</v>
      </c>
      <c r="E467" s="6">
        <v>45413.0</v>
      </c>
      <c r="F467" s="52">
        <f t="shared" si="3"/>
        <v>9</v>
      </c>
      <c r="G467" s="6">
        <v>45524.0</v>
      </c>
      <c r="H467" s="52">
        <f t="shared" si="2"/>
        <v>5</v>
      </c>
      <c r="I467" s="7" t="s">
        <v>56</v>
      </c>
      <c r="J467" s="10"/>
      <c r="K467" s="56"/>
      <c r="L467" s="10"/>
      <c r="M467" s="10"/>
      <c r="N467" s="7" t="s">
        <v>18</v>
      </c>
      <c r="O467" s="10"/>
    </row>
    <row r="468">
      <c r="A468" s="6">
        <v>45705.0</v>
      </c>
      <c r="B468" s="10"/>
      <c r="C468" s="7">
        <v>151043.0</v>
      </c>
      <c r="D468" s="7" t="s">
        <v>93</v>
      </c>
      <c r="E468" s="6">
        <v>44866.0</v>
      </c>
      <c r="F468" s="52">
        <f t="shared" si="3"/>
        <v>27</v>
      </c>
      <c r="G468" s="9">
        <v>44881.0</v>
      </c>
      <c r="H468" s="52">
        <f t="shared" si="2"/>
        <v>27</v>
      </c>
      <c r="I468" s="7" t="s">
        <v>44</v>
      </c>
      <c r="J468" s="10"/>
      <c r="K468" s="56"/>
      <c r="L468" s="10"/>
      <c r="M468" s="10"/>
      <c r="N468" s="7" t="s">
        <v>18</v>
      </c>
      <c r="O468" s="10"/>
    </row>
    <row r="469">
      <c r="A469" s="6">
        <v>45705.0</v>
      </c>
      <c r="B469" s="10"/>
      <c r="C469" s="7">
        <v>217942.0</v>
      </c>
      <c r="D469" s="7" t="s">
        <v>93</v>
      </c>
      <c r="E469" s="6">
        <v>45413.0</v>
      </c>
      <c r="F469" s="52">
        <f t="shared" si="3"/>
        <v>9</v>
      </c>
      <c r="G469" s="6">
        <v>45456.0</v>
      </c>
      <c r="H469" s="52">
        <f t="shared" si="2"/>
        <v>8</v>
      </c>
      <c r="I469" s="7" t="s">
        <v>69</v>
      </c>
      <c r="J469" s="7" t="s">
        <v>7</v>
      </c>
      <c r="K469" s="53">
        <v>3800.0</v>
      </c>
      <c r="L469" s="7" t="s">
        <v>50</v>
      </c>
      <c r="M469" s="6">
        <v>45686.0</v>
      </c>
      <c r="N469" s="7" t="s">
        <v>21</v>
      </c>
      <c r="O469" s="7" t="s">
        <v>257</v>
      </c>
    </row>
    <row r="470">
      <c r="A470" s="6">
        <v>45705.0</v>
      </c>
      <c r="B470" s="10"/>
      <c r="C470" s="7">
        <v>238313.0</v>
      </c>
      <c r="D470" s="7" t="s">
        <v>93</v>
      </c>
      <c r="E470" s="6">
        <v>45566.0</v>
      </c>
      <c r="F470" s="52">
        <f t="shared" si="3"/>
        <v>4</v>
      </c>
      <c r="G470" s="6">
        <v>45667.0</v>
      </c>
      <c r="H470" s="52">
        <f t="shared" si="2"/>
        <v>1</v>
      </c>
      <c r="I470" s="7" t="s">
        <v>69</v>
      </c>
      <c r="J470" s="7" t="s">
        <v>7</v>
      </c>
      <c r="K470" s="56"/>
      <c r="L470" s="10"/>
      <c r="M470" s="10"/>
      <c r="N470" s="7" t="s">
        <v>18</v>
      </c>
      <c r="O470" s="10"/>
    </row>
    <row r="471">
      <c r="A471" s="6">
        <v>45705.0</v>
      </c>
      <c r="B471" s="10"/>
      <c r="C471" s="7">
        <v>216685.0</v>
      </c>
      <c r="D471" s="7" t="s">
        <v>93</v>
      </c>
      <c r="E471" s="6">
        <v>45413.0</v>
      </c>
      <c r="F471" s="52">
        <f t="shared" si="3"/>
        <v>9</v>
      </c>
      <c r="G471" s="6">
        <v>45453.0</v>
      </c>
      <c r="H471" s="52">
        <f t="shared" si="2"/>
        <v>8</v>
      </c>
      <c r="I471" s="7" t="s">
        <v>56</v>
      </c>
      <c r="J471" s="10"/>
      <c r="K471" s="56"/>
      <c r="L471" s="10"/>
      <c r="M471" s="10"/>
      <c r="N471" s="7" t="s">
        <v>18</v>
      </c>
      <c r="O471" s="10"/>
    </row>
    <row r="472">
      <c r="A472" s="6">
        <v>45705.0</v>
      </c>
      <c r="B472" s="10"/>
      <c r="C472" s="7">
        <v>142492.0</v>
      </c>
      <c r="D472" s="7" t="s">
        <v>93</v>
      </c>
      <c r="E472" s="6">
        <v>44774.0</v>
      </c>
      <c r="F472" s="52">
        <f t="shared" si="3"/>
        <v>30</v>
      </c>
      <c r="G472" s="6">
        <v>44803.0</v>
      </c>
      <c r="H472" s="52">
        <f t="shared" si="2"/>
        <v>29</v>
      </c>
      <c r="I472" s="7" t="s">
        <v>44</v>
      </c>
      <c r="J472" s="10"/>
      <c r="K472" s="56"/>
      <c r="L472" s="10"/>
      <c r="M472" s="10"/>
      <c r="N472" s="7" t="s">
        <v>18</v>
      </c>
      <c r="O472" s="10"/>
    </row>
    <row r="473">
      <c r="A473" s="6">
        <v>45705.0</v>
      </c>
      <c r="B473" s="10"/>
      <c r="C473" s="7">
        <v>115221.0</v>
      </c>
      <c r="D473" s="7" t="s">
        <v>93</v>
      </c>
      <c r="E473" s="6">
        <v>44593.0</v>
      </c>
      <c r="F473" s="52">
        <f t="shared" si="3"/>
        <v>36</v>
      </c>
      <c r="G473" s="6">
        <v>44601.0</v>
      </c>
      <c r="H473" s="52">
        <f t="shared" si="2"/>
        <v>36</v>
      </c>
      <c r="I473" s="7" t="s">
        <v>57</v>
      </c>
      <c r="J473" s="7"/>
      <c r="K473" s="56"/>
      <c r="L473" s="10"/>
      <c r="M473" s="10"/>
      <c r="N473" s="7" t="s">
        <v>18</v>
      </c>
      <c r="O473" s="10"/>
    </row>
    <row r="474">
      <c r="A474" s="6">
        <v>45705.0</v>
      </c>
      <c r="B474" s="10"/>
      <c r="C474" s="7">
        <v>239034.0</v>
      </c>
      <c r="D474" s="7" t="s">
        <v>93</v>
      </c>
      <c r="E474" s="6">
        <v>45658.0</v>
      </c>
      <c r="F474" s="52">
        <f t="shared" si="3"/>
        <v>1</v>
      </c>
      <c r="G474" s="6">
        <v>45688.0</v>
      </c>
      <c r="H474" s="52">
        <f t="shared" si="2"/>
        <v>0</v>
      </c>
      <c r="I474" s="7" t="s">
        <v>69</v>
      </c>
      <c r="J474" s="7" t="s">
        <v>7</v>
      </c>
      <c r="K474" s="56"/>
      <c r="L474" s="10"/>
      <c r="M474" s="10"/>
      <c r="N474" s="7" t="s">
        <v>18</v>
      </c>
      <c r="O474" s="10"/>
    </row>
    <row r="475">
      <c r="A475" s="6">
        <v>45705.0</v>
      </c>
      <c r="B475" s="10"/>
      <c r="C475" s="7">
        <v>208442.0</v>
      </c>
      <c r="D475" s="7" t="s">
        <v>93</v>
      </c>
      <c r="E475" s="6">
        <v>45352.0</v>
      </c>
      <c r="F475" s="52">
        <f t="shared" si="3"/>
        <v>11</v>
      </c>
      <c r="G475" s="6">
        <v>45383.0</v>
      </c>
      <c r="H475" s="52">
        <f t="shared" si="2"/>
        <v>10</v>
      </c>
      <c r="I475" s="7" t="s">
        <v>56</v>
      </c>
      <c r="J475" s="10"/>
      <c r="K475" s="56"/>
      <c r="L475" s="10"/>
      <c r="M475" s="10"/>
      <c r="N475" s="7" t="s">
        <v>18</v>
      </c>
      <c r="O475" s="10"/>
    </row>
    <row r="476">
      <c r="A476" s="6">
        <v>45705.0</v>
      </c>
      <c r="B476" s="10"/>
      <c r="C476" s="7">
        <v>221731.0</v>
      </c>
      <c r="D476" s="7" t="s">
        <v>93</v>
      </c>
      <c r="E476" s="6">
        <v>43800.0</v>
      </c>
      <c r="F476" s="52">
        <f t="shared" si="3"/>
        <v>62</v>
      </c>
      <c r="G476" s="6">
        <v>45489.0</v>
      </c>
      <c r="H476" s="52">
        <f t="shared" si="2"/>
        <v>7</v>
      </c>
      <c r="I476" s="7" t="s">
        <v>44</v>
      </c>
      <c r="J476" s="10"/>
      <c r="K476" s="56"/>
      <c r="L476" s="10"/>
      <c r="M476" s="10"/>
      <c r="N476" s="7" t="s">
        <v>18</v>
      </c>
      <c r="O476" s="10"/>
    </row>
    <row r="477">
      <c r="A477" s="6">
        <v>45705.0</v>
      </c>
      <c r="B477" s="10"/>
      <c r="C477" s="7">
        <v>230445.0</v>
      </c>
      <c r="D477" s="7" t="s">
        <v>93</v>
      </c>
      <c r="E477" s="6">
        <v>45474.0</v>
      </c>
      <c r="F477" s="52">
        <f t="shared" si="3"/>
        <v>7</v>
      </c>
      <c r="G477" s="6">
        <v>45574.0</v>
      </c>
      <c r="H477" s="52">
        <f t="shared" si="2"/>
        <v>4</v>
      </c>
      <c r="I477" s="7" t="s">
        <v>44</v>
      </c>
      <c r="J477" s="10"/>
      <c r="K477" s="56"/>
      <c r="L477" s="10"/>
      <c r="M477" s="10"/>
      <c r="N477" s="7" t="s">
        <v>18</v>
      </c>
      <c r="O477" s="10"/>
    </row>
    <row r="478">
      <c r="A478" s="6">
        <v>45705.0</v>
      </c>
      <c r="B478" s="10"/>
      <c r="C478" s="7">
        <v>235068.0</v>
      </c>
      <c r="D478" s="7" t="s">
        <v>93</v>
      </c>
      <c r="E478" s="6">
        <v>45413.0</v>
      </c>
      <c r="F478" s="52">
        <f t="shared" si="3"/>
        <v>9</v>
      </c>
      <c r="G478" s="9">
        <v>45618.0</v>
      </c>
      <c r="H478" s="52">
        <f t="shared" si="2"/>
        <v>2</v>
      </c>
      <c r="I478" s="7" t="s">
        <v>44</v>
      </c>
      <c r="J478" s="10"/>
      <c r="K478" s="56"/>
      <c r="L478" s="10"/>
      <c r="M478" s="10"/>
      <c r="N478" s="7" t="s">
        <v>18</v>
      </c>
      <c r="O478" s="10"/>
    </row>
    <row r="479">
      <c r="A479" s="6">
        <v>45705.0</v>
      </c>
      <c r="B479" s="10"/>
      <c r="C479" s="7">
        <v>238069.0</v>
      </c>
      <c r="D479" s="7" t="s">
        <v>93</v>
      </c>
      <c r="E479" s="6">
        <v>45597.0</v>
      </c>
      <c r="F479" s="52">
        <f t="shared" si="3"/>
        <v>3</v>
      </c>
      <c r="G479" s="6">
        <v>45663.0</v>
      </c>
      <c r="H479" s="52">
        <f t="shared" si="2"/>
        <v>1</v>
      </c>
      <c r="I479" s="7" t="s">
        <v>44</v>
      </c>
      <c r="J479" s="10"/>
      <c r="K479" s="56"/>
      <c r="L479" s="10"/>
      <c r="M479" s="10"/>
      <c r="N479" s="7" t="s">
        <v>18</v>
      </c>
      <c r="O479" s="10"/>
    </row>
    <row r="480">
      <c r="A480" s="6">
        <v>45705.0</v>
      </c>
      <c r="B480" s="10"/>
      <c r="C480" s="7">
        <v>240102.0</v>
      </c>
      <c r="D480" s="7" t="s">
        <v>93</v>
      </c>
      <c r="E480" s="6">
        <v>45658.0</v>
      </c>
      <c r="F480" s="52">
        <f t="shared" si="3"/>
        <v>1</v>
      </c>
      <c r="G480" s="6">
        <v>45685.0</v>
      </c>
      <c r="H480" s="52">
        <f t="shared" si="2"/>
        <v>0</v>
      </c>
      <c r="I480" s="7" t="s">
        <v>69</v>
      </c>
      <c r="J480" s="7" t="s">
        <v>7</v>
      </c>
      <c r="K480" s="56"/>
      <c r="L480" s="10"/>
      <c r="M480" s="10"/>
      <c r="N480" s="7" t="s">
        <v>18</v>
      </c>
      <c r="O480" s="10"/>
    </row>
    <row r="481">
      <c r="A481" s="6">
        <v>45705.0</v>
      </c>
      <c r="B481" s="10"/>
      <c r="C481" s="7">
        <v>242419.0</v>
      </c>
      <c r="D481" s="7" t="s">
        <v>93</v>
      </c>
      <c r="E481" s="6">
        <v>45566.0</v>
      </c>
      <c r="F481" s="52">
        <f t="shared" si="3"/>
        <v>4</v>
      </c>
      <c r="G481" s="6">
        <v>45698.0</v>
      </c>
      <c r="H481" s="52">
        <f t="shared" si="2"/>
        <v>0</v>
      </c>
      <c r="I481" s="7" t="s">
        <v>56</v>
      </c>
      <c r="J481" s="10"/>
      <c r="K481" s="56"/>
      <c r="L481" s="10"/>
      <c r="M481" s="10"/>
      <c r="N481" s="7" t="s">
        <v>18</v>
      </c>
      <c r="O481" s="10"/>
    </row>
    <row r="482">
      <c r="A482" s="6">
        <v>45705.0</v>
      </c>
      <c r="B482" s="10"/>
      <c r="C482" s="7">
        <v>223108.0</v>
      </c>
      <c r="D482" s="7" t="s">
        <v>94</v>
      </c>
      <c r="E482" s="6">
        <v>45444.0</v>
      </c>
      <c r="F482" s="52">
        <f t="shared" si="3"/>
        <v>8</v>
      </c>
      <c r="G482" s="6">
        <v>45509.0</v>
      </c>
      <c r="H482" s="52">
        <f t="shared" si="2"/>
        <v>6</v>
      </c>
      <c r="I482" s="7" t="s">
        <v>44</v>
      </c>
      <c r="J482" s="10"/>
      <c r="K482" s="56"/>
      <c r="L482" s="10"/>
      <c r="M482" s="10"/>
      <c r="N482" s="7" t="s">
        <v>18</v>
      </c>
      <c r="O482" s="10"/>
    </row>
    <row r="483">
      <c r="A483" s="6">
        <v>45705.0</v>
      </c>
      <c r="B483" s="10"/>
      <c r="C483" s="7">
        <v>225639.0</v>
      </c>
      <c r="D483" s="7" t="s">
        <v>94</v>
      </c>
      <c r="E483" s="6">
        <v>45474.0</v>
      </c>
      <c r="F483" s="52">
        <f t="shared" si="3"/>
        <v>7</v>
      </c>
      <c r="G483" s="6">
        <v>45526.0</v>
      </c>
      <c r="H483" s="52">
        <f t="shared" si="2"/>
        <v>5</v>
      </c>
      <c r="I483" s="7" t="s">
        <v>44</v>
      </c>
      <c r="J483" s="10"/>
      <c r="K483" s="56"/>
      <c r="L483" s="10"/>
      <c r="M483" s="10"/>
      <c r="N483" s="7" t="s">
        <v>18</v>
      </c>
      <c r="O483" s="10"/>
    </row>
    <row r="484">
      <c r="A484" s="6">
        <v>45705.0</v>
      </c>
      <c r="B484" s="10"/>
      <c r="C484" s="7">
        <v>157870.0</v>
      </c>
      <c r="D484" s="7" t="s">
        <v>95</v>
      </c>
      <c r="E484" s="6">
        <v>44927.0</v>
      </c>
      <c r="F484" s="52">
        <f t="shared" si="3"/>
        <v>25</v>
      </c>
      <c r="G484" s="6">
        <v>44951.0</v>
      </c>
      <c r="H484" s="52">
        <f t="shared" si="2"/>
        <v>24</v>
      </c>
      <c r="I484" s="7" t="s">
        <v>41</v>
      </c>
      <c r="J484" s="10"/>
      <c r="K484" s="56"/>
      <c r="L484" s="10"/>
      <c r="M484" s="10"/>
      <c r="N484" s="7" t="s">
        <v>18</v>
      </c>
      <c r="O484" s="10"/>
    </row>
    <row r="485">
      <c r="A485" s="6">
        <v>45705.0</v>
      </c>
      <c r="B485" s="10"/>
      <c r="C485" s="7">
        <v>179917.0</v>
      </c>
      <c r="D485" s="7" t="s">
        <v>95</v>
      </c>
      <c r="E485" s="6">
        <v>45108.0</v>
      </c>
      <c r="F485" s="52">
        <f t="shared" si="3"/>
        <v>19</v>
      </c>
      <c r="G485" s="6">
        <v>45135.0</v>
      </c>
      <c r="H485" s="52">
        <f t="shared" si="2"/>
        <v>18</v>
      </c>
      <c r="I485" s="7" t="s">
        <v>41</v>
      </c>
      <c r="J485" s="10"/>
      <c r="K485" s="56"/>
      <c r="L485" s="10"/>
      <c r="M485" s="10"/>
      <c r="N485" s="7" t="s">
        <v>18</v>
      </c>
      <c r="O485" s="10"/>
    </row>
    <row r="486">
      <c r="A486" s="6">
        <v>45705.0</v>
      </c>
      <c r="B486" s="10"/>
      <c r="C486" s="7">
        <v>175451.0</v>
      </c>
      <c r="D486" s="7" t="s">
        <v>95</v>
      </c>
      <c r="E486" s="6">
        <v>45505.0</v>
      </c>
      <c r="F486" s="52">
        <f t="shared" si="3"/>
        <v>6</v>
      </c>
      <c r="G486" s="6">
        <v>45525.0</v>
      </c>
      <c r="H486" s="52">
        <f t="shared" si="2"/>
        <v>5</v>
      </c>
      <c r="I486" s="7" t="s">
        <v>41</v>
      </c>
      <c r="J486" s="10"/>
      <c r="K486" s="56"/>
      <c r="L486" s="10"/>
      <c r="M486" s="10"/>
      <c r="N486" s="7" t="s">
        <v>18</v>
      </c>
      <c r="O486" s="10"/>
    </row>
    <row r="487">
      <c r="A487" s="6">
        <v>45705.0</v>
      </c>
      <c r="B487" s="10"/>
      <c r="C487" s="7">
        <v>86818.0</v>
      </c>
      <c r="D487" s="7" t="s">
        <v>95</v>
      </c>
      <c r="E487" s="6">
        <v>44197.0</v>
      </c>
      <c r="F487" s="52">
        <f t="shared" si="3"/>
        <v>49</v>
      </c>
      <c r="G487" s="6">
        <v>44327.0</v>
      </c>
      <c r="H487" s="52">
        <f t="shared" si="2"/>
        <v>45</v>
      </c>
      <c r="I487" s="7" t="s">
        <v>69</v>
      </c>
      <c r="J487" s="10"/>
      <c r="K487" s="56"/>
      <c r="L487" s="10"/>
      <c r="M487" s="10"/>
      <c r="N487" s="7" t="s">
        <v>18</v>
      </c>
      <c r="O487" s="10"/>
    </row>
    <row r="488">
      <c r="A488" s="6">
        <v>45705.0</v>
      </c>
      <c r="B488" s="10"/>
      <c r="C488" s="7">
        <v>237474.0</v>
      </c>
      <c r="D488" s="7" t="s">
        <v>95</v>
      </c>
      <c r="E488" s="6">
        <v>45597.0</v>
      </c>
      <c r="F488" s="52">
        <f t="shared" si="3"/>
        <v>3</v>
      </c>
      <c r="G488" s="6">
        <v>45673.0</v>
      </c>
      <c r="H488" s="52">
        <f t="shared" si="2"/>
        <v>1</v>
      </c>
      <c r="I488" s="7" t="s">
        <v>56</v>
      </c>
      <c r="J488" s="10"/>
      <c r="K488" s="56"/>
      <c r="L488" s="10"/>
      <c r="M488" s="10"/>
      <c r="N488" s="7" t="s">
        <v>18</v>
      </c>
      <c r="O488" s="10"/>
    </row>
    <row r="489">
      <c r="A489" s="6">
        <v>45705.0</v>
      </c>
      <c r="B489" s="10"/>
      <c r="C489" s="7">
        <v>217618.0</v>
      </c>
      <c r="D489" s="7" t="s">
        <v>95</v>
      </c>
      <c r="E489" s="6">
        <v>45352.0</v>
      </c>
      <c r="F489" s="52">
        <f t="shared" si="3"/>
        <v>11</v>
      </c>
      <c r="G489" s="6">
        <v>45457.0</v>
      </c>
      <c r="H489" s="52">
        <f t="shared" si="2"/>
        <v>8</v>
      </c>
      <c r="I489" s="7" t="s">
        <v>56</v>
      </c>
      <c r="J489" s="10"/>
      <c r="K489" s="56"/>
      <c r="L489" s="10"/>
      <c r="M489" s="10"/>
      <c r="N489" s="7" t="s">
        <v>18</v>
      </c>
      <c r="O489" s="10"/>
    </row>
    <row r="490">
      <c r="A490" s="6">
        <v>45705.0</v>
      </c>
      <c r="B490" s="10"/>
      <c r="C490" s="7">
        <v>233923.0</v>
      </c>
      <c r="D490" s="7" t="s">
        <v>95</v>
      </c>
      <c r="E490" s="6">
        <v>45597.0</v>
      </c>
      <c r="F490" s="52">
        <f t="shared" si="3"/>
        <v>3</v>
      </c>
      <c r="G490" s="9">
        <v>45609.0</v>
      </c>
      <c r="H490" s="52">
        <f t="shared" si="2"/>
        <v>3</v>
      </c>
      <c r="I490" s="7" t="s">
        <v>44</v>
      </c>
      <c r="J490" s="10"/>
      <c r="K490" s="56"/>
      <c r="L490" s="10"/>
      <c r="M490" s="10"/>
      <c r="N490" s="7" t="s">
        <v>18</v>
      </c>
      <c r="O490" s="10"/>
    </row>
    <row r="491">
      <c r="A491" s="6">
        <v>45705.0</v>
      </c>
      <c r="B491" s="10"/>
      <c r="C491" s="7">
        <v>238171.0</v>
      </c>
      <c r="D491" s="7" t="s">
        <v>95</v>
      </c>
      <c r="E491" s="6">
        <v>45566.0</v>
      </c>
      <c r="F491" s="52">
        <f t="shared" si="3"/>
        <v>4</v>
      </c>
      <c r="G491" s="6">
        <v>45663.0</v>
      </c>
      <c r="H491" s="52">
        <f t="shared" si="2"/>
        <v>1</v>
      </c>
      <c r="I491" s="7" t="s">
        <v>56</v>
      </c>
      <c r="J491" s="10"/>
      <c r="K491" s="56"/>
      <c r="L491" s="10"/>
      <c r="M491" s="10"/>
      <c r="N491" s="7" t="s">
        <v>18</v>
      </c>
      <c r="O491" s="10"/>
    </row>
    <row r="492">
      <c r="A492" s="6">
        <v>45705.0</v>
      </c>
      <c r="B492" s="10"/>
      <c r="C492" s="7">
        <v>241660.0</v>
      </c>
      <c r="D492" s="7" t="s">
        <v>95</v>
      </c>
      <c r="E492" s="6">
        <v>45658.0</v>
      </c>
      <c r="F492" s="52">
        <f t="shared" si="3"/>
        <v>1</v>
      </c>
      <c r="G492" s="6">
        <v>45693.0</v>
      </c>
      <c r="H492" s="52">
        <f t="shared" si="2"/>
        <v>0</v>
      </c>
      <c r="I492" s="7" t="s">
        <v>56</v>
      </c>
      <c r="J492" s="10"/>
      <c r="K492" s="56"/>
      <c r="L492" s="10"/>
      <c r="M492" s="10"/>
      <c r="N492" s="7" t="s">
        <v>18</v>
      </c>
      <c r="O492" s="10"/>
    </row>
    <row r="493">
      <c r="A493" s="6">
        <v>45705.0</v>
      </c>
      <c r="B493" s="6">
        <v>45706.0</v>
      </c>
      <c r="C493" s="7">
        <v>220168.0</v>
      </c>
      <c r="D493" s="7" t="s">
        <v>96</v>
      </c>
      <c r="E493" s="6">
        <v>45444.0</v>
      </c>
      <c r="F493" s="52">
        <f t="shared" si="3"/>
        <v>8</v>
      </c>
      <c r="G493" s="6">
        <v>45478.0</v>
      </c>
      <c r="H493" s="52">
        <f t="shared" si="2"/>
        <v>7</v>
      </c>
      <c r="I493" s="7" t="s">
        <v>69</v>
      </c>
      <c r="J493" s="7" t="s">
        <v>90</v>
      </c>
      <c r="K493" s="53">
        <v>8000.0</v>
      </c>
      <c r="L493" s="7" t="s">
        <v>46</v>
      </c>
      <c r="M493" s="9">
        <v>45706.0</v>
      </c>
      <c r="N493" s="7" t="s">
        <v>16</v>
      </c>
      <c r="O493" s="7"/>
    </row>
    <row r="494">
      <c r="A494" s="6">
        <v>45705.0</v>
      </c>
      <c r="B494" s="10"/>
      <c r="C494" s="7">
        <v>199572.0</v>
      </c>
      <c r="D494" s="7" t="s">
        <v>96</v>
      </c>
      <c r="E494" s="6">
        <v>45261.0</v>
      </c>
      <c r="F494" s="52">
        <f t="shared" si="3"/>
        <v>14</v>
      </c>
      <c r="G494" s="6">
        <v>45313.0</v>
      </c>
      <c r="H494" s="52">
        <f t="shared" si="2"/>
        <v>12</v>
      </c>
      <c r="I494" s="7" t="s">
        <v>44</v>
      </c>
      <c r="J494" s="10"/>
      <c r="K494" s="56"/>
      <c r="L494" s="10"/>
      <c r="M494" s="10"/>
      <c r="N494" s="7" t="s">
        <v>18</v>
      </c>
      <c r="O494" s="10"/>
    </row>
    <row r="495">
      <c r="A495" s="6">
        <v>45705.0</v>
      </c>
      <c r="B495" s="10"/>
      <c r="C495" s="7">
        <v>233209.0</v>
      </c>
      <c r="D495" s="7" t="s">
        <v>96</v>
      </c>
      <c r="E495" s="6">
        <v>45566.0</v>
      </c>
      <c r="F495" s="52">
        <f t="shared" si="3"/>
        <v>4</v>
      </c>
      <c r="G495" s="6">
        <v>45603.0</v>
      </c>
      <c r="H495" s="52">
        <f t="shared" si="2"/>
        <v>3</v>
      </c>
      <c r="I495" s="7" t="s">
        <v>56</v>
      </c>
      <c r="J495" s="10"/>
      <c r="K495" s="56"/>
      <c r="L495" s="10"/>
      <c r="M495" s="10"/>
      <c r="N495" s="7" t="s">
        <v>18</v>
      </c>
      <c r="O495" s="10"/>
    </row>
    <row r="496">
      <c r="A496" s="6">
        <v>45705.0</v>
      </c>
      <c r="B496" s="10"/>
      <c r="C496" s="7">
        <v>228439.0</v>
      </c>
      <c r="D496" s="7" t="s">
        <v>96</v>
      </c>
      <c r="E496" s="6">
        <v>45505.0</v>
      </c>
      <c r="F496" s="52">
        <f t="shared" si="3"/>
        <v>6</v>
      </c>
      <c r="G496" s="6">
        <v>45559.0</v>
      </c>
      <c r="H496" s="52">
        <f t="shared" si="2"/>
        <v>4</v>
      </c>
      <c r="I496" s="7" t="s">
        <v>56</v>
      </c>
      <c r="J496" s="10"/>
      <c r="K496" s="56"/>
      <c r="L496" s="10"/>
      <c r="M496" s="10"/>
      <c r="N496" s="7" t="s">
        <v>18</v>
      </c>
      <c r="O496" s="10"/>
    </row>
    <row r="497">
      <c r="A497" s="6">
        <v>45705.0</v>
      </c>
      <c r="B497" s="10"/>
      <c r="C497" s="7">
        <v>53853.0</v>
      </c>
      <c r="D497" s="7" t="s">
        <v>96</v>
      </c>
      <c r="E497" s="6">
        <v>43952.0</v>
      </c>
      <c r="F497" s="52">
        <f t="shared" si="3"/>
        <v>57</v>
      </c>
      <c r="G497" s="6">
        <v>44000.0</v>
      </c>
      <c r="H497" s="52">
        <f t="shared" si="2"/>
        <v>56</v>
      </c>
      <c r="I497" s="7" t="s">
        <v>60</v>
      </c>
      <c r="J497" s="10"/>
      <c r="K497" s="56"/>
      <c r="L497" s="10"/>
      <c r="M497" s="10"/>
      <c r="N497" s="7" t="s">
        <v>18</v>
      </c>
      <c r="O497" s="10"/>
    </row>
    <row r="498">
      <c r="A498" s="6">
        <v>45705.0</v>
      </c>
      <c r="B498" s="10"/>
      <c r="C498" s="7">
        <v>233338.0</v>
      </c>
      <c r="D498" s="7" t="s">
        <v>96</v>
      </c>
      <c r="E498" s="6">
        <v>45566.0</v>
      </c>
      <c r="F498" s="52">
        <f t="shared" si="3"/>
        <v>4</v>
      </c>
      <c r="G498" s="9">
        <v>45607.0</v>
      </c>
      <c r="H498" s="52">
        <f t="shared" si="2"/>
        <v>3</v>
      </c>
      <c r="I498" s="7" t="s">
        <v>44</v>
      </c>
      <c r="J498" s="10"/>
      <c r="K498" s="56"/>
      <c r="L498" s="10"/>
      <c r="M498" s="10"/>
      <c r="N498" s="7" t="s">
        <v>18</v>
      </c>
      <c r="O498" s="10"/>
    </row>
    <row r="499">
      <c r="A499" s="6">
        <v>45705.0</v>
      </c>
      <c r="B499" s="10"/>
      <c r="C499" s="7">
        <v>200384.0</v>
      </c>
      <c r="D499" s="7" t="s">
        <v>96</v>
      </c>
      <c r="E499" s="6">
        <v>45292.0</v>
      </c>
      <c r="F499" s="52">
        <f t="shared" si="3"/>
        <v>13</v>
      </c>
      <c r="G499" s="6">
        <v>45320.0</v>
      </c>
      <c r="H499" s="52">
        <f t="shared" si="2"/>
        <v>12</v>
      </c>
      <c r="I499" s="7" t="s">
        <v>44</v>
      </c>
      <c r="J499" s="10"/>
      <c r="K499" s="56"/>
      <c r="L499" s="10"/>
      <c r="M499" s="10"/>
      <c r="N499" s="7" t="s">
        <v>18</v>
      </c>
      <c r="O499" s="10"/>
    </row>
    <row r="500">
      <c r="A500" s="6">
        <v>45705.0</v>
      </c>
      <c r="B500" s="10"/>
      <c r="C500" s="7">
        <v>224716.0</v>
      </c>
      <c r="D500" s="7" t="s">
        <v>96</v>
      </c>
      <c r="E500" s="6">
        <v>45413.0</v>
      </c>
      <c r="F500" s="52">
        <f t="shared" si="3"/>
        <v>9</v>
      </c>
      <c r="G500" s="6">
        <v>45524.0</v>
      </c>
      <c r="H500" s="52">
        <f t="shared" si="2"/>
        <v>5</v>
      </c>
      <c r="I500" s="7" t="s">
        <v>44</v>
      </c>
      <c r="J500" s="10"/>
      <c r="K500" s="56"/>
      <c r="L500" s="10"/>
      <c r="M500" s="10"/>
      <c r="N500" s="7" t="s">
        <v>18</v>
      </c>
      <c r="O500" s="10"/>
    </row>
    <row r="501">
      <c r="A501" s="6">
        <v>45705.0</v>
      </c>
      <c r="B501" s="10"/>
      <c r="C501" s="7">
        <v>203969.0</v>
      </c>
      <c r="D501" s="7" t="s">
        <v>96</v>
      </c>
      <c r="E501" s="6">
        <v>45261.0</v>
      </c>
      <c r="F501" s="52">
        <f t="shared" si="3"/>
        <v>14</v>
      </c>
      <c r="G501" s="6">
        <v>45377.0</v>
      </c>
      <c r="H501" s="52">
        <f t="shared" si="2"/>
        <v>10</v>
      </c>
      <c r="I501" s="7" t="s">
        <v>44</v>
      </c>
      <c r="J501" s="10"/>
      <c r="K501" s="56"/>
      <c r="L501" s="10"/>
      <c r="M501" s="10"/>
      <c r="N501" s="7" t="s">
        <v>18</v>
      </c>
      <c r="O501" s="10"/>
    </row>
    <row r="502">
      <c r="A502" s="6">
        <v>45705.0</v>
      </c>
      <c r="B502" s="10"/>
      <c r="C502" s="7">
        <v>227984.0</v>
      </c>
      <c r="D502" s="7" t="s">
        <v>96</v>
      </c>
      <c r="E502" s="6">
        <v>45413.0</v>
      </c>
      <c r="F502" s="52">
        <f t="shared" si="3"/>
        <v>9</v>
      </c>
      <c r="G502" s="6">
        <v>45553.0</v>
      </c>
      <c r="H502" s="52">
        <f t="shared" si="2"/>
        <v>5</v>
      </c>
      <c r="I502" s="7" t="s">
        <v>60</v>
      </c>
      <c r="J502" s="10"/>
      <c r="K502" s="56"/>
      <c r="L502" s="10"/>
      <c r="M502" s="10"/>
      <c r="N502" s="7" t="s">
        <v>18</v>
      </c>
      <c r="O502" s="10"/>
    </row>
    <row r="503">
      <c r="A503" s="6">
        <v>45705.0</v>
      </c>
      <c r="B503" s="10"/>
      <c r="C503" s="7">
        <v>229315.0</v>
      </c>
      <c r="D503" s="7" t="s">
        <v>96</v>
      </c>
      <c r="E503" s="6">
        <v>45474.0</v>
      </c>
      <c r="F503" s="52">
        <f t="shared" si="3"/>
        <v>7</v>
      </c>
      <c r="G503" s="6">
        <v>45569.0</v>
      </c>
      <c r="H503" s="52">
        <f t="shared" si="2"/>
        <v>4</v>
      </c>
      <c r="I503" s="7" t="s">
        <v>56</v>
      </c>
      <c r="J503" s="10"/>
      <c r="K503" s="56"/>
      <c r="L503" s="10"/>
      <c r="M503" s="10"/>
      <c r="N503" s="7" t="s">
        <v>18</v>
      </c>
      <c r="O503" s="10"/>
    </row>
    <row r="504">
      <c r="A504" s="6">
        <v>45705.0</v>
      </c>
      <c r="B504" s="10"/>
      <c r="C504" s="7">
        <v>235247.0</v>
      </c>
      <c r="D504" s="7" t="s">
        <v>96</v>
      </c>
      <c r="E504" s="6">
        <v>45505.0</v>
      </c>
      <c r="F504" s="52">
        <f t="shared" si="3"/>
        <v>6</v>
      </c>
      <c r="G504" s="9">
        <v>45621.0</v>
      </c>
      <c r="H504" s="52">
        <f t="shared" si="2"/>
        <v>2</v>
      </c>
      <c r="I504" s="7" t="s">
        <v>56</v>
      </c>
      <c r="J504" s="10"/>
      <c r="K504" s="56"/>
      <c r="L504" s="10"/>
      <c r="M504" s="10"/>
      <c r="N504" s="7" t="s">
        <v>18</v>
      </c>
      <c r="O504" s="10"/>
    </row>
    <row r="505">
      <c r="A505" s="6">
        <v>45705.0</v>
      </c>
      <c r="B505" s="10"/>
      <c r="C505" s="7">
        <v>231829.0</v>
      </c>
      <c r="D505" s="7" t="s">
        <v>96</v>
      </c>
      <c r="E505" s="6">
        <v>45474.0</v>
      </c>
      <c r="F505" s="52">
        <f t="shared" si="3"/>
        <v>7</v>
      </c>
      <c r="G505" s="9">
        <v>45589.0</v>
      </c>
      <c r="H505" s="52">
        <f t="shared" si="2"/>
        <v>3</v>
      </c>
      <c r="I505" s="7" t="s">
        <v>60</v>
      </c>
      <c r="J505" s="10"/>
      <c r="K505" s="56"/>
      <c r="L505" s="10"/>
      <c r="M505" s="10"/>
      <c r="N505" s="7" t="s">
        <v>18</v>
      </c>
      <c r="O505" s="10"/>
    </row>
    <row r="506">
      <c r="A506" s="6">
        <v>45705.0</v>
      </c>
      <c r="B506" s="10"/>
      <c r="C506" s="7">
        <v>220749.0</v>
      </c>
      <c r="D506" s="7" t="s">
        <v>96</v>
      </c>
      <c r="E506" s="6">
        <v>45444.0</v>
      </c>
      <c r="F506" s="52">
        <f t="shared" si="3"/>
        <v>8</v>
      </c>
      <c r="G506" s="6">
        <v>45482.0</v>
      </c>
      <c r="H506" s="52">
        <f t="shared" si="2"/>
        <v>7</v>
      </c>
      <c r="I506" s="7" t="s">
        <v>56</v>
      </c>
      <c r="J506" s="10"/>
      <c r="K506" s="56"/>
      <c r="L506" s="10"/>
      <c r="M506" s="10"/>
      <c r="N506" s="7" t="s">
        <v>18</v>
      </c>
      <c r="O506" s="10"/>
    </row>
    <row r="507">
      <c r="A507" s="6">
        <v>45705.0</v>
      </c>
      <c r="B507" s="10"/>
      <c r="C507" s="7">
        <v>237019.0</v>
      </c>
      <c r="D507" s="7" t="s">
        <v>96</v>
      </c>
      <c r="E507" s="6">
        <v>45566.0</v>
      </c>
      <c r="F507" s="52">
        <f t="shared" si="3"/>
        <v>4</v>
      </c>
      <c r="G507" s="9">
        <v>45639.0</v>
      </c>
      <c r="H507" s="52">
        <f t="shared" si="2"/>
        <v>2</v>
      </c>
      <c r="I507" s="7" t="s">
        <v>44</v>
      </c>
      <c r="J507" s="10"/>
      <c r="K507" s="56"/>
      <c r="L507" s="10"/>
      <c r="M507" s="10"/>
      <c r="N507" s="7" t="s">
        <v>18</v>
      </c>
      <c r="O507" s="10"/>
    </row>
    <row r="508">
      <c r="A508" s="6">
        <v>45705.0</v>
      </c>
      <c r="B508" s="10"/>
      <c r="C508" s="7">
        <v>211395.0</v>
      </c>
      <c r="D508" s="7" t="s">
        <v>96</v>
      </c>
      <c r="E508" s="6">
        <v>45474.0</v>
      </c>
      <c r="F508" s="52">
        <f t="shared" si="3"/>
        <v>7</v>
      </c>
      <c r="G508" s="6">
        <v>45661.0</v>
      </c>
      <c r="H508" s="52">
        <f t="shared" si="2"/>
        <v>1</v>
      </c>
      <c r="I508" s="7" t="s">
        <v>56</v>
      </c>
      <c r="J508" s="10"/>
      <c r="K508" s="56"/>
      <c r="L508" s="10"/>
      <c r="M508" s="10"/>
      <c r="N508" s="7" t="s">
        <v>18</v>
      </c>
      <c r="O508" s="10"/>
    </row>
    <row r="509">
      <c r="A509" s="6">
        <v>45705.0</v>
      </c>
      <c r="B509" s="10"/>
      <c r="C509" s="7">
        <v>240774.0</v>
      </c>
      <c r="D509" s="7" t="s">
        <v>96</v>
      </c>
      <c r="E509" s="6">
        <v>45658.0</v>
      </c>
      <c r="F509" s="52">
        <f t="shared" si="3"/>
        <v>1</v>
      </c>
      <c r="G509" s="6">
        <v>45684.0</v>
      </c>
      <c r="H509" s="52">
        <f t="shared" si="2"/>
        <v>0</v>
      </c>
      <c r="I509" s="7" t="s">
        <v>44</v>
      </c>
      <c r="J509" s="10"/>
      <c r="K509" s="56"/>
      <c r="L509" s="10"/>
      <c r="M509" s="10"/>
      <c r="N509" s="7" t="s">
        <v>18</v>
      </c>
      <c r="O509" s="10"/>
    </row>
    <row r="510">
      <c r="A510" s="6">
        <v>45705.0</v>
      </c>
      <c r="B510" s="10"/>
      <c r="C510" s="7">
        <v>242100.0</v>
      </c>
      <c r="D510" s="7" t="s">
        <v>96</v>
      </c>
      <c r="E510" s="6">
        <v>45597.0</v>
      </c>
      <c r="F510" s="52">
        <f t="shared" si="3"/>
        <v>3</v>
      </c>
      <c r="G510" s="6">
        <v>45694.0</v>
      </c>
      <c r="H510" s="52">
        <f t="shared" si="2"/>
        <v>0</v>
      </c>
      <c r="I510" s="7" t="s">
        <v>69</v>
      </c>
      <c r="J510" s="7" t="s">
        <v>7</v>
      </c>
      <c r="K510" s="56"/>
      <c r="L510" s="10"/>
      <c r="M510" s="10"/>
      <c r="N510" s="7" t="s">
        <v>18</v>
      </c>
      <c r="O510" s="10"/>
    </row>
    <row r="511">
      <c r="A511" s="6">
        <v>45705.0</v>
      </c>
      <c r="B511" s="10"/>
      <c r="C511" s="7">
        <v>21262.0</v>
      </c>
      <c r="D511" s="7" t="s">
        <v>98</v>
      </c>
      <c r="E511" s="6">
        <v>43586.0</v>
      </c>
      <c r="F511" s="52">
        <f t="shared" si="3"/>
        <v>69</v>
      </c>
      <c r="G511" s="6">
        <v>43661.0</v>
      </c>
      <c r="H511" s="52">
        <f t="shared" si="2"/>
        <v>67</v>
      </c>
      <c r="I511" s="7" t="s">
        <v>41</v>
      </c>
      <c r="J511" s="10"/>
      <c r="K511" s="56"/>
      <c r="L511" s="10"/>
      <c r="M511" s="10"/>
      <c r="N511" s="7" t="s">
        <v>18</v>
      </c>
      <c r="O511" s="10"/>
    </row>
    <row r="512">
      <c r="A512" s="6">
        <v>45705.0</v>
      </c>
      <c r="B512" s="10"/>
      <c r="C512" s="7">
        <v>118801.0</v>
      </c>
      <c r="D512" s="7" t="s">
        <v>98</v>
      </c>
      <c r="E512" s="6">
        <v>44593.0</v>
      </c>
      <c r="F512" s="52">
        <f t="shared" si="3"/>
        <v>36</v>
      </c>
      <c r="G512" s="6">
        <v>44628.0</v>
      </c>
      <c r="H512" s="52">
        <f t="shared" si="2"/>
        <v>35</v>
      </c>
      <c r="I512" s="7" t="s">
        <v>168</v>
      </c>
      <c r="J512" s="10"/>
      <c r="K512" s="56"/>
      <c r="L512" s="10"/>
      <c r="M512" s="10"/>
      <c r="N512" s="7" t="s">
        <v>18</v>
      </c>
      <c r="O512" s="10"/>
    </row>
    <row r="513">
      <c r="A513" s="6">
        <v>45705.0</v>
      </c>
      <c r="B513" s="10"/>
      <c r="C513" s="7">
        <v>231905.0</v>
      </c>
      <c r="D513" s="7" t="s">
        <v>142</v>
      </c>
      <c r="E513" s="6">
        <v>45444.0</v>
      </c>
      <c r="F513" s="52">
        <f t="shared" si="3"/>
        <v>8</v>
      </c>
      <c r="G513" s="9">
        <v>45587.0</v>
      </c>
      <c r="H513" s="52">
        <f t="shared" si="2"/>
        <v>3</v>
      </c>
      <c r="I513" s="7" t="s">
        <v>60</v>
      </c>
      <c r="J513" s="10"/>
      <c r="K513" s="56"/>
      <c r="L513" s="10"/>
      <c r="M513" s="10"/>
      <c r="N513" s="7" t="s">
        <v>18</v>
      </c>
      <c r="O513" s="10"/>
    </row>
    <row r="514">
      <c r="A514" s="6">
        <v>45705.0</v>
      </c>
      <c r="B514" s="10"/>
      <c r="C514" s="7">
        <v>220462.0</v>
      </c>
      <c r="D514" s="7" t="s">
        <v>142</v>
      </c>
      <c r="E514" s="6">
        <v>45352.0</v>
      </c>
      <c r="F514" s="52">
        <f t="shared" si="3"/>
        <v>11</v>
      </c>
      <c r="G514" s="6">
        <v>45478.0</v>
      </c>
      <c r="H514" s="52">
        <f t="shared" si="2"/>
        <v>7</v>
      </c>
      <c r="I514" s="7" t="s">
        <v>41</v>
      </c>
      <c r="J514" s="10"/>
      <c r="K514" s="56"/>
      <c r="L514" s="10"/>
      <c r="M514" s="10"/>
      <c r="N514" s="7" t="s">
        <v>18</v>
      </c>
      <c r="O514" s="10"/>
    </row>
    <row r="515">
      <c r="A515" s="6">
        <v>45705.0</v>
      </c>
      <c r="B515" s="10"/>
      <c r="C515" s="7">
        <v>235363.0</v>
      </c>
      <c r="D515" s="7" t="s">
        <v>142</v>
      </c>
      <c r="E515" s="6">
        <v>45536.0</v>
      </c>
      <c r="F515" s="52">
        <f t="shared" si="3"/>
        <v>5</v>
      </c>
      <c r="G515" s="9">
        <v>45622.0</v>
      </c>
      <c r="H515" s="52">
        <f t="shared" si="2"/>
        <v>2</v>
      </c>
      <c r="I515" s="7" t="s">
        <v>69</v>
      </c>
      <c r="J515" s="7" t="s">
        <v>7</v>
      </c>
      <c r="K515" s="56"/>
      <c r="L515" s="10"/>
      <c r="M515" s="10"/>
      <c r="N515" s="7" t="s">
        <v>18</v>
      </c>
      <c r="O515" s="10"/>
    </row>
    <row r="516">
      <c r="A516" s="6">
        <v>45705.0</v>
      </c>
      <c r="B516" s="10"/>
      <c r="C516" s="7">
        <v>232366.0</v>
      </c>
      <c r="D516" s="7" t="s">
        <v>142</v>
      </c>
      <c r="E516" s="6">
        <v>45566.0</v>
      </c>
      <c r="F516" s="52">
        <f t="shared" si="3"/>
        <v>4</v>
      </c>
      <c r="G516" s="9">
        <v>45590.0</v>
      </c>
      <c r="H516" s="52">
        <f t="shared" si="2"/>
        <v>3</v>
      </c>
      <c r="I516" s="7" t="s">
        <v>44</v>
      </c>
      <c r="J516" s="10"/>
      <c r="K516" s="56"/>
      <c r="L516" s="10"/>
      <c r="M516" s="10"/>
      <c r="N516" s="7" t="s">
        <v>18</v>
      </c>
      <c r="O516" s="10"/>
    </row>
    <row r="517">
      <c r="A517" s="6">
        <v>45705.0</v>
      </c>
      <c r="B517" s="10"/>
      <c r="C517" s="7">
        <v>225512.0</v>
      </c>
      <c r="D517" s="7" t="s">
        <v>142</v>
      </c>
      <c r="E517" s="6">
        <v>45474.0</v>
      </c>
      <c r="F517" s="52">
        <f t="shared" si="3"/>
        <v>7</v>
      </c>
      <c r="G517" s="6">
        <v>45527.0</v>
      </c>
      <c r="H517" s="52">
        <f t="shared" si="2"/>
        <v>5</v>
      </c>
      <c r="I517" s="7" t="s">
        <v>56</v>
      </c>
      <c r="J517" s="10"/>
      <c r="K517" s="56"/>
      <c r="L517" s="10"/>
      <c r="M517" s="10"/>
      <c r="N517" s="7" t="s">
        <v>18</v>
      </c>
      <c r="O517" s="10"/>
    </row>
    <row r="518">
      <c r="A518" s="6">
        <v>45705.0</v>
      </c>
      <c r="B518" s="10"/>
      <c r="C518" s="7">
        <v>234377.0</v>
      </c>
      <c r="D518" s="7" t="s">
        <v>142</v>
      </c>
      <c r="E518" s="6">
        <v>45566.0</v>
      </c>
      <c r="F518" s="52">
        <f t="shared" si="3"/>
        <v>4</v>
      </c>
      <c r="G518" s="9">
        <v>45610.0</v>
      </c>
      <c r="H518" s="52">
        <f t="shared" si="2"/>
        <v>3</v>
      </c>
      <c r="I518" s="7" t="s">
        <v>56</v>
      </c>
      <c r="J518" s="10"/>
      <c r="K518" s="56"/>
      <c r="L518" s="10"/>
      <c r="M518" s="10"/>
      <c r="N518" s="7" t="s">
        <v>18</v>
      </c>
      <c r="O518" s="10"/>
    </row>
    <row r="519">
      <c r="A519" s="6">
        <v>45705.0</v>
      </c>
      <c r="B519" s="10"/>
      <c r="C519" s="7">
        <v>196394.0</v>
      </c>
      <c r="D519" s="7" t="s">
        <v>142</v>
      </c>
      <c r="E519" s="6">
        <v>45413.0</v>
      </c>
      <c r="F519" s="52">
        <f t="shared" si="3"/>
        <v>9</v>
      </c>
      <c r="G519" s="6">
        <v>45422.0</v>
      </c>
      <c r="H519" s="52">
        <f t="shared" si="2"/>
        <v>9</v>
      </c>
      <c r="I519" s="7" t="s">
        <v>56</v>
      </c>
      <c r="J519" s="10"/>
      <c r="K519" s="56"/>
      <c r="L519" s="10"/>
      <c r="M519" s="10"/>
      <c r="N519" s="7" t="s">
        <v>18</v>
      </c>
      <c r="O519" s="10"/>
    </row>
    <row r="520">
      <c r="A520" s="6">
        <v>45705.0</v>
      </c>
      <c r="B520" s="10"/>
      <c r="C520" s="7">
        <v>228251.0</v>
      </c>
      <c r="D520" s="7" t="s">
        <v>142</v>
      </c>
      <c r="E520" s="6">
        <v>45505.0</v>
      </c>
      <c r="F520" s="52">
        <f t="shared" si="3"/>
        <v>6</v>
      </c>
      <c r="G520" s="6">
        <v>45552.0</v>
      </c>
      <c r="H520" s="52">
        <f t="shared" si="2"/>
        <v>5</v>
      </c>
      <c r="I520" s="7" t="s">
        <v>56</v>
      </c>
      <c r="J520" s="10"/>
      <c r="K520" s="56"/>
      <c r="L520" s="10"/>
      <c r="M520" s="10"/>
      <c r="N520" s="7" t="s">
        <v>18</v>
      </c>
      <c r="O520" s="10"/>
    </row>
    <row r="521">
      <c r="A521" s="6">
        <v>45705.0</v>
      </c>
      <c r="B521" s="10"/>
      <c r="C521" s="7">
        <v>235823.0</v>
      </c>
      <c r="D521" s="7" t="s">
        <v>142</v>
      </c>
      <c r="E521" s="6">
        <v>45597.0</v>
      </c>
      <c r="F521" s="52">
        <f t="shared" si="3"/>
        <v>3</v>
      </c>
      <c r="G521" s="9">
        <v>45625.0</v>
      </c>
      <c r="H521" s="52">
        <f t="shared" si="2"/>
        <v>2</v>
      </c>
      <c r="I521" s="7" t="s">
        <v>56</v>
      </c>
      <c r="J521" s="10"/>
      <c r="K521" s="56"/>
      <c r="L521" s="10"/>
      <c r="M521" s="10"/>
      <c r="N521" s="7" t="s">
        <v>18</v>
      </c>
      <c r="O521" s="10"/>
    </row>
    <row r="522">
      <c r="A522" s="6">
        <v>45705.0</v>
      </c>
      <c r="B522" s="10"/>
      <c r="C522" s="7">
        <v>237970.0</v>
      </c>
      <c r="D522" s="7" t="s">
        <v>142</v>
      </c>
      <c r="E522" s="6">
        <v>45627.0</v>
      </c>
      <c r="F522" s="52">
        <f t="shared" si="3"/>
        <v>2</v>
      </c>
      <c r="G522" s="9">
        <v>45656.0</v>
      </c>
      <c r="H522" s="52">
        <f t="shared" si="2"/>
        <v>1</v>
      </c>
      <c r="I522" s="7" t="s">
        <v>60</v>
      </c>
      <c r="J522" s="10"/>
      <c r="K522" s="56"/>
      <c r="L522" s="10"/>
      <c r="M522" s="10"/>
      <c r="N522" s="7" t="s">
        <v>18</v>
      </c>
      <c r="O522" s="10"/>
    </row>
    <row r="523">
      <c r="A523" s="6">
        <v>45705.0</v>
      </c>
      <c r="B523" s="10"/>
      <c r="C523" s="7">
        <v>239626.0</v>
      </c>
      <c r="D523" s="7" t="s">
        <v>142</v>
      </c>
      <c r="E523" s="6">
        <v>45566.0</v>
      </c>
      <c r="F523" s="52">
        <f t="shared" si="3"/>
        <v>4</v>
      </c>
      <c r="G523" s="6">
        <v>45673.0</v>
      </c>
      <c r="H523" s="52">
        <f t="shared" si="2"/>
        <v>1</v>
      </c>
      <c r="I523" s="7" t="s">
        <v>56</v>
      </c>
      <c r="J523" s="10"/>
      <c r="K523" s="56"/>
      <c r="L523" s="10"/>
      <c r="M523" s="10"/>
      <c r="N523" s="7" t="s">
        <v>18</v>
      </c>
      <c r="O523" s="10"/>
    </row>
    <row r="524">
      <c r="A524" s="6">
        <v>45705.0</v>
      </c>
      <c r="B524" s="10"/>
      <c r="C524" s="7">
        <v>239870.0</v>
      </c>
      <c r="D524" s="7" t="s">
        <v>142</v>
      </c>
      <c r="E524" s="6">
        <v>45627.0</v>
      </c>
      <c r="F524" s="52">
        <f t="shared" si="3"/>
        <v>2</v>
      </c>
      <c r="G524" s="6">
        <v>45680.0</v>
      </c>
      <c r="H524" s="52">
        <f t="shared" si="2"/>
        <v>0</v>
      </c>
      <c r="I524" s="7" t="s">
        <v>44</v>
      </c>
      <c r="J524" s="10"/>
      <c r="K524" s="56"/>
      <c r="L524" s="10"/>
      <c r="M524" s="10"/>
      <c r="N524" s="7" t="s">
        <v>18</v>
      </c>
      <c r="O524" s="10"/>
    </row>
    <row r="525">
      <c r="A525" s="6">
        <v>45705.0</v>
      </c>
      <c r="B525" s="10"/>
      <c r="C525" s="7">
        <v>241583.0</v>
      </c>
      <c r="D525" s="7" t="s">
        <v>142</v>
      </c>
      <c r="E525" s="6">
        <v>45658.0</v>
      </c>
      <c r="F525" s="52">
        <f t="shared" si="3"/>
        <v>1</v>
      </c>
      <c r="G525" s="6">
        <v>45691.0</v>
      </c>
      <c r="H525" s="52">
        <f t="shared" si="2"/>
        <v>0</v>
      </c>
      <c r="I525" s="7" t="s">
        <v>48</v>
      </c>
      <c r="J525" s="10"/>
      <c r="K525" s="56"/>
      <c r="L525" s="10"/>
      <c r="M525" s="10"/>
      <c r="N525" s="7" t="s">
        <v>18</v>
      </c>
      <c r="O525" s="10"/>
    </row>
    <row r="526">
      <c r="A526" s="6">
        <v>45705.0</v>
      </c>
      <c r="B526" s="10"/>
      <c r="C526" s="7">
        <v>242637.0</v>
      </c>
      <c r="D526" s="7" t="s">
        <v>142</v>
      </c>
      <c r="E526" s="6">
        <v>45658.0</v>
      </c>
      <c r="F526" s="52">
        <f t="shared" si="3"/>
        <v>1</v>
      </c>
      <c r="G526" s="6">
        <v>45333.0</v>
      </c>
      <c r="H526" s="52">
        <f t="shared" si="2"/>
        <v>12</v>
      </c>
      <c r="I526" s="7" t="s">
        <v>168</v>
      </c>
      <c r="J526" s="10"/>
      <c r="K526" s="56"/>
      <c r="L526" s="10"/>
      <c r="M526" s="10"/>
      <c r="N526" s="7" t="s">
        <v>18</v>
      </c>
      <c r="O526" s="10"/>
    </row>
    <row r="527">
      <c r="A527" s="6">
        <v>45705.0</v>
      </c>
      <c r="B527" s="10"/>
      <c r="C527" s="7">
        <v>228136.0</v>
      </c>
      <c r="D527" s="7" t="s">
        <v>100</v>
      </c>
      <c r="E527" s="6">
        <v>45444.0</v>
      </c>
      <c r="F527" s="52">
        <f t="shared" si="3"/>
        <v>8</v>
      </c>
      <c r="G527" s="6">
        <v>45551.0</v>
      </c>
      <c r="H527" s="52">
        <f t="shared" si="2"/>
        <v>5</v>
      </c>
      <c r="I527" s="7" t="s">
        <v>56</v>
      </c>
      <c r="J527" s="10"/>
      <c r="K527" s="56"/>
      <c r="L527" s="10"/>
      <c r="M527" s="10"/>
      <c r="N527" s="7" t="s">
        <v>18</v>
      </c>
      <c r="O527" s="10"/>
    </row>
    <row r="528">
      <c r="A528" s="6">
        <v>45705.0</v>
      </c>
      <c r="B528" s="10"/>
      <c r="C528" s="7">
        <v>212157.0</v>
      </c>
      <c r="D528" s="7" t="s">
        <v>100</v>
      </c>
      <c r="E528" s="6">
        <v>45383.0</v>
      </c>
      <c r="F528" s="52">
        <f t="shared" si="3"/>
        <v>10</v>
      </c>
      <c r="G528" s="6">
        <v>45412.0</v>
      </c>
      <c r="H528" s="52">
        <f t="shared" si="2"/>
        <v>9</v>
      </c>
      <c r="I528" s="7" t="s">
        <v>56</v>
      </c>
      <c r="J528" s="10"/>
      <c r="K528" s="56"/>
      <c r="L528" s="10"/>
      <c r="M528" s="10"/>
      <c r="N528" s="7" t="s">
        <v>18</v>
      </c>
      <c r="O528" s="10"/>
    </row>
    <row r="529">
      <c r="A529" s="6">
        <v>45705.0</v>
      </c>
      <c r="B529" s="10"/>
      <c r="C529" s="7">
        <v>218785.0</v>
      </c>
      <c r="D529" s="7" t="s">
        <v>100</v>
      </c>
      <c r="E529" s="6">
        <v>45444.0</v>
      </c>
      <c r="F529" s="52">
        <f t="shared" si="3"/>
        <v>8</v>
      </c>
      <c r="G529" s="6">
        <v>45464.0</v>
      </c>
      <c r="H529" s="52">
        <f t="shared" si="2"/>
        <v>7</v>
      </c>
      <c r="I529" s="7" t="s">
        <v>56</v>
      </c>
      <c r="J529" s="10"/>
      <c r="K529" s="56"/>
      <c r="L529" s="10"/>
      <c r="M529" s="10"/>
      <c r="N529" s="7" t="s">
        <v>18</v>
      </c>
      <c r="O529" s="10"/>
    </row>
    <row r="530">
      <c r="A530" s="6">
        <v>45705.0</v>
      </c>
      <c r="B530" s="10"/>
      <c r="C530" s="7">
        <v>223429.0</v>
      </c>
      <c r="D530" s="7" t="s">
        <v>100</v>
      </c>
      <c r="E530" s="6">
        <v>45474.0</v>
      </c>
      <c r="F530" s="52">
        <f t="shared" si="3"/>
        <v>7</v>
      </c>
      <c r="G530" s="6">
        <v>45506.0</v>
      </c>
      <c r="H530" s="52">
        <f t="shared" si="2"/>
        <v>6</v>
      </c>
      <c r="I530" s="7" t="s">
        <v>44</v>
      </c>
      <c r="J530" s="10"/>
      <c r="K530" s="56"/>
      <c r="L530" s="10"/>
      <c r="M530" s="10"/>
      <c r="N530" s="7" t="s">
        <v>18</v>
      </c>
      <c r="O530" s="10"/>
    </row>
    <row r="531">
      <c r="A531" s="6">
        <v>45705.0</v>
      </c>
      <c r="B531" s="10"/>
      <c r="C531" s="7">
        <v>228912.0</v>
      </c>
      <c r="D531" s="7" t="s">
        <v>100</v>
      </c>
      <c r="E531" s="6">
        <v>45505.0</v>
      </c>
      <c r="F531" s="52">
        <f t="shared" si="3"/>
        <v>6</v>
      </c>
      <c r="G531" s="6">
        <v>45559.0</v>
      </c>
      <c r="H531" s="52">
        <f t="shared" si="2"/>
        <v>4</v>
      </c>
      <c r="I531" s="7" t="s">
        <v>168</v>
      </c>
      <c r="J531" s="10"/>
      <c r="K531" s="56"/>
      <c r="L531" s="10"/>
      <c r="M531" s="10"/>
      <c r="N531" s="7" t="s">
        <v>18</v>
      </c>
      <c r="O531" s="10"/>
    </row>
    <row r="532">
      <c r="A532" s="6">
        <v>45705.0</v>
      </c>
      <c r="B532" s="10"/>
      <c r="C532" s="7">
        <v>231085.0</v>
      </c>
      <c r="D532" s="7" t="s">
        <v>100</v>
      </c>
      <c r="E532" s="6">
        <v>45566.0</v>
      </c>
      <c r="F532" s="52">
        <f t="shared" si="3"/>
        <v>4</v>
      </c>
      <c r="G532" s="9">
        <v>45581.0</v>
      </c>
      <c r="H532" s="52">
        <f t="shared" si="2"/>
        <v>4</v>
      </c>
      <c r="I532" s="7" t="s">
        <v>56</v>
      </c>
      <c r="J532" s="10"/>
      <c r="K532" s="56"/>
      <c r="L532" s="10"/>
      <c r="M532" s="10"/>
      <c r="N532" s="7" t="s">
        <v>18</v>
      </c>
      <c r="O532" s="10"/>
    </row>
    <row r="533">
      <c r="A533" s="6">
        <v>45705.0</v>
      </c>
      <c r="B533" s="10"/>
      <c r="C533" s="7">
        <v>233550.0</v>
      </c>
      <c r="D533" s="7" t="s">
        <v>100</v>
      </c>
      <c r="E533" s="6">
        <v>45566.0</v>
      </c>
      <c r="F533" s="52">
        <f t="shared" si="3"/>
        <v>4</v>
      </c>
      <c r="G533" s="9">
        <v>45608.0</v>
      </c>
      <c r="H533" s="52">
        <f t="shared" si="2"/>
        <v>3</v>
      </c>
      <c r="I533" s="7" t="s">
        <v>56</v>
      </c>
      <c r="J533" s="10"/>
      <c r="K533" s="56"/>
      <c r="L533" s="10"/>
      <c r="M533" s="10"/>
      <c r="N533" s="7" t="s">
        <v>18</v>
      </c>
      <c r="O533" s="10"/>
    </row>
    <row r="534">
      <c r="A534" s="6">
        <v>45705.0</v>
      </c>
      <c r="B534" s="10"/>
      <c r="C534" s="7">
        <v>235477.0</v>
      </c>
      <c r="D534" s="7" t="s">
        <v>100</v>
      </c>
      <c r="E534" s="6">
        <v>45597.0</v>
      </c>
      <c r="F534" s="52">
        <f t="shared" si="3"/>
        <v>3</v>
      </c>
      <c r="G534" s="9">
        <v>45625.0</v>
      </c>
      <c r="H534" s="52">
        <f t="shared" si="2"/>
        <v>2</v>
      </c>
      <c r="I534" s="7" t="s">
        <v>56</v>
      </c>
      <c r="J534" s="10"/>
      <c r="K534" s="56"/>
      <c r="L534" s="10"/>
      <c r="M534" s="10"/>
      <c r="N534" s="7" t="s">
        <v>18</v>
      </c>
      <c r="O534" s="10"/>
    </row>
    <row r="535">
      <c r="A535" s="6">
        <v>45705.0</v>
      </c>
      <c r="B535" s="10"/>
      <c r="C535" s="7">
        <v>222654.0</v>
      </c>
      <c r="D535" s="7" t="s">
        <v>100</v>
      </c>
      <c r="E535" s="6">
        <v>45474.0</v>
      </c>
      <c r="F535" s="52">
        <f t="shared" si="3"/>
        <v>7</v>
      </c>
      <c r="G535" s="6">
        <v>45497.0</v>
      </c>
      <c r="H535" s="52">
        <f t="shared" si="2"/>
        <v>6</v>
      </c>
      <c r="I535" s="7" t="s">
        <v>44</v>
      </c>
      <c r="J535" s="10"/>
      <c r="K535" s="56"/>
      <c r="L535" s="10"/>
      <c r="M535" s="10"/>
      <c r="N535" s="7" t="s">
        <v>18</v>
      </c>
      <c r="O535" s="10"/>
    </row>
    <row r="536">
      <c r="A536" s="6">
        <v>45705.0</v>
      </c>
      <c r="B536" s="10"/>
      <c r="C536" s="7">
        <v>240830.0</v>
      </c>
      <c r="D536" s="7" t="s">
        <v>100</v>
      </c>
      <c r="E536" s="6">
        <v>45658.0</v>
      </c>
      <c r="F536" s="52">
        <f t="shared" si="3"/>
        <v>1</v>
      </c>
      <c r="G536" s="6">
        <v>45686.0</v>
      </c>
      <c r="H536" s="52">
        <f t="shared" si="2"/>
        <v>0</v>
      </c>
      <c r="I536" s="7" t="s">
        <v>44</v>
      </c>
      <c r="J536" s="10"/>
      <c r="K536" s="56"/>
      <c r="L536" s="10"/>
      <c r="M536" s="10"/>
      <c r="N536" s="7" t="s">
        <v>18</v>
      </c>
      <c r="O536" s="10"/>
    </row>
    <row r="537">
      <c r="A537" s="6">
        <v>45705.0</v>
      </c>
      <c r="B537" s="10"/>
      <c r="C537" s="7">
        <v>219167.0</v>
      </c>
      <c r="D537" s="7" t="s">
        <v>100</v>
      </c>
      <c r="E537" s="6">
        <v>45444.0</v>
      </c>
      <c r="F537" s="52">
        <f t="shared" si="3"/>
        <v>8</v>
      </c>
      <c r="G537" s="6">
        <v>45470.0</v>
      </c>
      <c r="H537" s="52">
        <f t="shared" si="2"/>
        <v>7</v>
      </c>
      <c r="I537" s="7" t="s">
        <v>69</v>
      </c>
      <c r="J537" s="7">
        <v>301.0</v>
      </c>
      <c r="K537" s="56"/>
      <c r="L537" s="10"/>
      <c r="M537" s="9">
        <v>45979.0</v>
      </c>
      <c r="N537" s="7" t="s">
        <v>18</v>
      </c>
      <c r="O537" s="10"/>
    </row>
    <row r="538">
      <c r="A538" s="6">
        <v>45705.0</v>
      </c>
      <c r="B538" s="10"/>
      <c r="C538" s="7">
        <v>166187.0</v>
      </c>
      <c r="D538" s="7" t="s">
        <v>102</v>
      </c>
      <c r="E538" s="6">
        <v>44958.0</v>
      </c>
      <c r="F538" s="52">
        <f t="shared" si="3"/>
        <v>24</v>
      </c>
      <c r="G538" s="6">
        <v>45016.0</v>
      </c>
      <c r="H538" s="52">
        <f t="shared" si="2"/>
        <v>22</v>
      </c>
      <c r="I538" s="7" t="s">
        <v>60</v>
      </c>
      <c r="J538" s="10"/>
      <c r="K538" s="56"/>
      <c r="L538" s="10"/>
      <c r="M538" s="10"/>
      <c r="N538" s="7" t="s">
        <v>18</v>
      </c>
      <c r="O538" s="10"/>
    </row>
    <row r="539">
      <c r="A539" s="6">
        <v>45705.0</v>
      </c>
      <c r="B539" s="10"/>
      <c r="C539" s="7">
        <v>206017.0</v>
      </c>
      <c r="D539" s="7" t="s">
        <v>102</v>
      </c>
      <c r="E539" s="6">
        <v>45261.0</v>
      </c>
      <c r="F539" s="52">
        <f t="shared" si="3"/>
        <v>14</v>
      </c>
      <c r="G539" s="6">
        <v>45363.0</v>
      </c>
      <c r="H539" s="52">
        <f t="shared" si="2"/>
        <v>11</v>
      </c>
      <c r="I539" s="7" t="s">
        <v>117</v>
      </c>
      <c r="J539" s="10"/>
      <c r="K539" s="56"/>
      <c r="L539" s="10"/>
      <c r="M539" s="10"/>
      <c r="N539" s="7" t="s">
        <v>18</v>
      </c>
      <c r="O539" s="10"/>
    </row>
    <row r="540">
      <c r="A540" s="6">
        <v>45705.0</v>
      </c>
      <c r="B540" s="10"/>
      <c r="C540" s="7">
        <v>236827.0</v>
      </c>
      <c r="D540" s="7" t="s">
        <v>102</v>
      </c>
      <c r="E540" s="6">
        <v>45536.0</v>
      </c>
      <c r="F540" s="52">
        <f t="shared" si="3"/>
        <v>5</v>
      </c>
      <c r="G540" s="9">
        <v>45639.0</v>
      </c>
      <c r="H540" s="52">
        <f t="shared" si="2"/>
        <v>2</v>
      </c>
      <c r="I540" s="7" t="s">
        <v>117</v>
      </c>
      <c r="J540" s="10"/>
      <c r="K540" s="56"/>
      <c r="L540" s="10"/>
      <c r="M540" s="10"/>
      <c r="N540" s="7" t="s">
        <v>18</v>
      </c>
      <c r="O540" s="10"/>
    </row>
    <row r="541">
      <c r="A541" s="6">
        <v>45705.0</v>
      </c>
      <c r="B541" s="10"/>
      <c r="C541" s="7">
        <v>179320.0</v>
      </c>
      <c r="D541" s="7" t="s">
        <v>101</v>
      </c>
      <c r="E541" s="6">
        <v>45108.0</v>
      </c>
      <c r="F541" s="52">
        <f t="shared" si="3"/>
        <v>19</v>
      </c>
      <c r="G541" s="6">
        <v>45127.0</v>
      </c>
      <c r="H541" s="52">
        <f t="shared" si="2"/>
        <v>18</v>
      </c>
      <c r="I541" s="7" t="s">
        <v>60</v>
      </c>
      <c r="J541" s="10"/>
      <c r="K541" s="56"/>
      <c r="L541" s="10"/>
      <c r="M541" s="10"/>
      <c r="N541" s="7" t="s">
        <v>18</v>
      </c>
      <c r="O541" s="10"/>
    </row>
    <row r="542">
      <c r="A542" s="6">
        <v>45705.0</v>
      </c>
      <c r="B542" s="10"/>
      <c r="C542" s="7">
        <v>149738.0</v>
      </c>
      <c r="D542" s="7" t="s">
        <v>104</v>
      </c>
      <c r="E542" s="6">
        <v>44593.0</v>
      </c>
      <c r="F542" s="52">
        <f t="shared" si="3"/>
        <v>36</v>
      </c>
      <c r="G542" s="6">
        <v>44869.0</v>
      </c>
      <c r="H542" s="52">
        <f t="shared" si="2"/>
        <v>27</v>
      </c>
      <c r="I542" s="7" t="s">
        <v>44</v>
      </c>
      <c r="J542" s="10"/>
      <c r="K542" s="56"/>
      <c r="L542" s="10"/>
      <c r="M542" s="10"/>
      <c r="N542" s="7" t="s">
        <v>18</v>
      </c>
      <c r="O542" s="10"/>
    </row>
    <row r="543">
      <c r="A543" s="6">
        <v>45702.0</v>
      </c>
      <c r="B543" s="10"/>
      <c r="C543" s="7">
        <v>165885.0</v>
      </c>
      <c r="D543" s="7" t="s">
        <v>104</v>
      </c>
      <c r="E543" s="6">
        <v>44866.0</v>
      </c>
      <c r="F543" s="52">
        <f t="shared" si="3"/>
        <v>27</v>
      </c>
      <c r="G543" s="6">
        <v>45015.0</v>
      </c>
      <c r="H543" s="52">
        <f t="shared" si="2"/>
        <v>22</v>
      </c>
      <c r="I543" s="7" t="s">
        <v>44</v>
      </c>
      <c r="J543" s="7" t="s">
        <v>7</v>
      </c>
      <c r="K543" s="53" t="s">
        <v>143</v>
      </c>
      <c r="L543" s="10"/>
      <c r="M543" s="10"/>
      <c r="N543" s="7" t="s">
        <v>19</v>
      </c>
      <c r="O543" s="10"/>
    </row>
    <row r="544">
      <c r="A544" s="6">
        <v>45705.0</v>
      </c>
      <c r="B544" s="10"/>
      <c r="C544" s="7">
        <v>225992.0</v>
      </c>
      <c r="D544" s="7" t="s">
        <v>104</v>
      </c>
      <c r="E544" s="6">
        <v>45292.0</v>
      </c>
      <c r="F544" s="52">
        <f t="shared" si="3"/>
        <v>13</v>
      </c>
      <c r="G544" s="6">
        <v>45532.0</v>
      </c>
      <c r="H544" s="52">
        <f t="shared" si="2"/>
        <v>5</v>
      </c>
      <c r="I544" s="7" t="s">
        <v>44</v>
      </c>
      <c r="J544" s="10"/>
      <c r="K544" s="56"/>
      <c r="L544" s="10"/>
      <c r="M544" s="10"/>
      <c r="N544" s="7" t="s">
        <v>18</v>
      </c>
      <c r="O544" s="10"/>
    </row>
    <row r="545">
      <c r="A545" s="6">
        <v>45705.0</v>
      </c>
      <c r="B545" s="10"/>
      <c r="C545" s="7">
        <v>226246.0</v>
      </c>
      <c r="D545" s="7" t="s">
        <v>104</v>
      </c>
      <c r="E545" s="6">
        <v>45474.0</v>
      </c>
      <c r="F545" s="52">
        <f t="shared" si="3"/>
        <v>7</v>
      </c>
      <c r="G545" s="6">
        <v>45544.0</v>
      </c>
      <c r="H545" s="52">
        <f t="shared" si="2"/>
        <v>5</v>
      </c>
      <c r="I545" s="7" t="s">
        <v>44</v>
      </c>
      <c r="J545" s="10"/>
      <c r="K545" s="56"/>
      <c r="L545" s="10"/>
      <c r="M545" s="10"/>
      <c r="N545" s="7" t="s">
        <v>18</v>
      </c>
      <c r="O545" s="10"/>
    </row>
    <row r="546">
      <c r="A546" s="6">
        <v>45705.0</v>
      </c>
      <c r="B546" s="10"/>
      <c r="C546" s="7">
        <v>219293.0</v>
      </c>
      <c r="D546" s="7" t="s">
        <v>104</v>
      </c>
      <c r="E546" s="6">
        <v>45413.0</v>
      </c>
      <c r="F546" s="52">
        <f t="shared" si="3"/>
        <v>9</v>
      </c>
      <c r="G546" s="6">
        <v>45468.0</v>
      </c>
      <c r="H546" s="52">
        <f t="shared" si="2"/>
        <v>7</v>
      </c>
      <c r="I546" s="7" t="s">
        <v>56</v>
      </c>
      <c r="J546" s="10"/>
      <c r="K546" s="56"/>
      <c r="L546" s="10"/>
      <c r="M546" s="10"/>
      <c r="N546" s="7" t="s">
        <v>18</v>
      </c>
      <c r="O546" s="10"/>
    </row>
    <row r="547">
      <c r="A547" s="6">
        <v>45705.0</v>
      </c>
      <c r="B547" s="10"/>
      <c r="C547" s="7">
        <v>212474.0</v>
      </c>
      <c r="D547" s="7" t="s">
        <v>104</v>
      </c>
      <c r="E547" s="6">
        <v>45323.0</v>
      </c>
      <c r="F547" s="52">
        <f t="shared" si="3"/>
        <v>12</v>
      </c>
      <c r="G547" s="6">
        <v>45411.0</v>
      </c>
      <c r="H547" s="52">
        <f t="shared" si="2"/>
        <v>9</v>
      </c>
      <c r="I547" s="7" t="s">
        <v>69</v>
      </c>
      <c r="J547" s="7">
        <v>302.0</v>
      </c>
      <c r="K547" s="56"/>
      <c r="L547" s="10"/>
      <c r="M547" s="9">
        <v>45642.0</v>
      </c>
      <c r="N547" s="7" t="s">
        <v>18</v>
      </c>
      <c r="O547" s="10"/>
    </row>
    <row r="548">
      <c r="A548" s="6">
        <v>45705.0</v>
      </c>
      <c r="B548" s="10"/>
      <c r="C548" s="7">
        <v>235143.0</v>
      </c>
      <c r="D548" s="7" t="s">
        <v>104</v>
      </c>
      <c r="E548" s="6">
        <v>45658.0</v>
      </c>
      <c r="F548" s="52">
        <f t="shared" si="3"/>
        <v>1</v>
      </c>
      <c r="G548" s="6">
        <v>45672.0</v>
      </c>
      <c r="H548" s="52">
        <f t="shared" si="2"/>
        <v>1</v>
      </c>
      <c r="I548" s="7" t="s">
        <v>56</v>
      </c>
      <c r="J548" s="10"/>
      <c r="K548" s="56"/>
      <c r="L548" s="10"/>
      <c r="M548" s="10"/>
      <c r="N548" s="7" t="s">
        <v>18</v>
      </c>
      <c r="O548" s="10"/>
    </row>
    <row r="549">
      <c r="A549" s="6">
        <v>45705.0</v>
      </c>
      <c r="B549" s="10"/>
      <c r="C549" s="7">
        <v>213919.0</v>
      </c>
      <c r="D549" s="7" t="s">
        <v>105</v>
      </c>
      <c r="E549" s="6">
        <v>45413.0</v>
      </c>
      <c r="F549" s="52">
        <f t="shared" si="3"/>
        <v>9</v>
      </c>
      <c r="G549" s="6">
        <v>45422.0</v>
      </c>
      <c r="H549" s="52">
        <f t="shared" si="2"/>
        <v>9</v>
      </c>
      <c r="I549" s="7" t="s">
        <v>44</v>
      </c>
      <c r="J549" s="10"/>
      <c r="K549" s="56"/>
      <c r="L549" s="10"/>
      <c r="M549" s="10"/>
      <c r="N549" s="7" t="s">
        <v>18</v>
      </c>
      <c r="O549" s="10"/>
    </row>
    <row r="550">
      <c r="A550" s="6">
        <v>45705.0</v>
      </c>
      <c r="B550" s="10"/>
      <c r="C550" s="7">
        <v>222555.0</v>
      </c>
      <c r="D550" s="7" t="s">
        <v>105</v>
      </c>
      <c r="E550" s="6">
        <v>45474.0</v>
      </c>
      <c r="F550" s="52">
        <f t="shared" si="3"/>
        <v>7</v>
      </c>
      <c r="G550" s="6">
        <v>45497.0</v>
      </c>
      <c r="H550" s="52">
        <f t="shared" si="2"/>
        <v>6</v>
      </c>
      <c r="I550" s="7" t="s">
        <v>48</v>
      </c>
      <c r="J550" s="10"/>
      <c r="K550" s="56"/>
      <c r="L550" s="10"/>
      <c r="M550" s="10"/>
      <c r="N550" s="7" t="s">
        <v>18</v>
      </c>
      <c r="O550" s="10"/>
    </row>
    <row r="551">
      <c r="A551" s="6">
        <v>45705.0</v>
      </c>
      <c r="B551" s="10"/>
      <c r="C551" s="7">
        <v>206281.0</v>
      </c>
      <c r="D551" s="7" t="s">
        <v>105</v>
      </c>
      <c r="E551" s="6">
        <v>45292.0</v>
      </c>
      <c r="F551" s="52">
        <f t="shared" si="3"/>
        <v>13</v>
      </c>
      <c r="G551" s="6">
        <v>45366.0</v>
      </c>
      <c r="H551" s="52">
        <f t="shared" si="2"/>
        <v>11</v>
      </c>
      <c r="I551" s="7" t="s">
        <v>56</v>
      </c>
      <c r="J551" s="10"/>
      <c r="K551" s="56"/>
      <c r="L551" s="10"/>
      <c r="M551" s="10"/>
      <c r="N551" s="7" t="s">
        <v>18</v>
      </c>
      <c r="O551" s="10"/>
    </row>
    <row r="552">
      <c r="A552" s="6">
        <v>45705.0</v>
      </c>
      <c r="B552" s="10"/>
      <c r="C552" s="7">
        <v>218612.0</v>
      </c>
      <c r="D552" s="7" t="s">
        <v>105</v>
      </c>
      <c r="E552" s="6">
        <v>45323.0</v>
      </c>
      <c r="F552" s="52">
        <f t="shared" si="3"/>
        <v>12</v>
      </c>
      <c r="G552" s="6">
        <v>45474.0</v>
      </c>
      <c r="H552" s="52">
        <f t="shared" si="2"/>
        <v>7</v>
      </c>
      <c r="I552" s="7" t="s">
        <v>56</v>
      </c>
      <c r="J552" s="10"/>
      <c r="K552" s="56"/>
      <c r="L552" s="10"/>
      <c r="M552" s="10"/>
      <c r="N552" s="7" t="s">
        <v>18</v>
      </c>
      <c r="O552" s="10"/>
    </row>
    <row r="553">
      <c r="A553" s="6">
        <v>45705.0</v>
      </c>
      <c r="B553" s="10"/>
      <c r="C553" s="7">
        <v>212658.0</v>
      </c>
      <c r="D553" s="7" t="s">
        <v>106</v>
      </c>
      <c r="E553" s="6">
        <v>45352.0</v>
      </c>
      <c r="F553" s="52">
        <f t="shared" si="3"/>
        <v>11</v>
      </c>
      <c r="G553" s="6">
        <v>45414.0</v>
      </c>
      <c r="H553" s="52">
        <f t="shared" si="2"/>
        <v>9</v>
      </c>
      <c r="I553" s="7" t="s">
        <v>44</v>
      </c>
      <c r="J553" s="10"/>
      <c r="K553" s="56"/>
      <c r="L553" s="10"/>
      <c r="M553" s="10"/>
      <c r="N553" s="7" t="s">
        <v>18</v>
      </c>
      <c r="O553" s="10"/>
    </row>
    <row r="554">
      <c r="A554" s="6">
        <v>45705.0</v>
      </c>
      <c r="B554" s="10"/>
      <c r="C554" s="7">
        <v>233113.0</v>
      </c>
      <c r="D554" s="7" t="s">
        <v>106</v>
      </c>
      <c r="E554" s="6">
        <v>45536.0</v>
      </c>
      <c r="F554" s="52">
        <f t="shared" si="3"/>
        <v>5</v>
      </c>
      <c r="G554" s="6">
        <v>45600.0</v>
      </c>
      <c r="H554" s="52">
        <f t="shared" si="2"/>
        <v>3</v>
      </c>
      <c r="I554" s="7" t="s">
        <v>44</v>
      </c>
      <c r="J554" s="10"/>
      <c r="K554" s="56"/>
      <c r="L554" s="10"/>
      <c r="M554" s="10"/>
      <c r="N554" s="7" t="s">
        <v>18</v>
      </c>
      <c r="O554" s="10"/>
    </row>
    <row r="555">
      <c r="A555" s="6">
        <v>45705.0</v>
      </c>
      <c r="B555" s="10"/>
      <c r="C555" s="7">
        <v>241650.0</v>
      </c>
      <c r="D555" s="7" t="s">
        <v>106</v>
      </c>
      <c r="E555" s="6">
        <v>45658.0</v>
      </c>
      <c r="F555" s="52">
        <f t="shared" si="3"/>
        <v>1</v>
      </c>
      <c r="G555" s="6">
        <v>45691.0</v>
      </c>
      <c r="H555" s="52">
        <f t="shared" si="2"/>
        <v>0</v>
      </c>
      <c r="I555" s="7" t="s">
        <v>69</v>
      </c>
      <c r="J555" s="7" t="s">
        <v>7</v>
      </c>
      <c r="K555" s="56"/>
      <c r="L555" s="10"/>
      <c r="M555" s="10"/>
      <c r="N555" s="7" t="s">
        <v>18</v>
      </c>
      <c r="O555" s="10"/>
    </row>
    <row r="556">
      <c r="A556" s="6">
        <v>45705.0</v>
      </c>
      <c r="B556" s="10"/>
      <c r="C556" s="7">
        <v>228894.0</v>
      </c>
      <c r="D556" s="7" t="s">
        <v>106</v>
      </c>
      <c r="E556" s="6">
        <v>45505.0</v>
      </c>
      <c r="F556" s="52">
        <f t="shared" si="3"/>
        <v>6</v>
      </c>
      <c r="G556" s="6">
        <v>45559.0</v>
      </c>
      <c r="H556" s="52">
        <f t="shared" si="2"/>
        <v>4</v>
      </c>
      <c r="I556" s="7" t="s">
        <v>56</v>
      </c>
      <c r="J556" s="10"/>
      <c r="K556" s="56"/>
      <c r="L556" s="10"/>
      <c r="M556" s="10"/>
      <c r="N556" s="7" t="s">
        <v>18</v>
      </c>
      <c r="O556" s="10"/>
    </row>
    <row r="557">
      <c r="A557" s="6">
        <v>45705.0</v>
      </c>
      <c r="B557" s="10"/>
      <c r="C557" s="7">
        <v>236449.0</v>
      </c>
      <c r="D557" s="7" t="s">
        <v>106</v>
      </c>
      <c r="E557" s="6">
        <v>45627.0</v>
      </c>
      <c r="F557" s="52">
        <f t="shared" si="3"/>
        <v>2</v>
      </c>
      <c r="G557" s="6">
        <v>45632.0</v>
      </c>
      <c r="H557" s="52">
        <f t="shared" si="2"/>
        <v>2</v>
      </c>
      <c r="I557" s="7" t="s">
        <v>89</v>
      </c>
      <c r="J557" s="10"/>
      <c r="K557" s="56"/>
      <c r="L557" s="10"/>
      <c r="M557" s="10"/>
      <c r="N557" s="7" t="s">
        <v>18</v>
      </c>
      <c r="O557" s="10"/>
    </row>
    <row r="558">
      <c r="A558" s="6">
        <v>45705.0</v>
      </c>
      <c r="B558" s="10"/>
      <c r="C558" s="7">
        <v>238056.0</v>
      </c>
      <c r="D558" s="7" t="s">
        <v>106</v>
      </c>
      <c r="E558" s="6">
        <v>45627.0</v>
      </c>
      <c r="F558" s="52">
        <f t="shared" si="3"/>
        <v>2</v>
      </c>
      <c r="G558" s="6">
        <v>45661.0</v>
      </c>
      <c r="H558" s="52">
        <f t="shared" si="2"/>
        <v>1</v>
      </c>
      <c r="I558" s="7" t="s">
        <v>48</v>
      </c>
      <c r="J558" s="10"/>
      <c r="K558" s="56"/>
      <c r="L558" s="10"/>
      <c r="M558" s="10"/>
      <c r="N558" s="7" t="s">
        <v>18</v>
      </c>
      <c r="O558" s="10"/>
    </row>
    <row r="559">
      <c r="A559" s="6">
        <v>45705.0</v>
      </c>
      <c r="B559" s="10"/>
      <c r="C559" s="7">
        <v>240371.0</v>
      </c>
      <c r="D559" s="7" t="s">
        <v>106</v>
      </c>
      <c r="E559" s="6">
        <v>45627.0</v>
      </c>
      <c r="F559" s="52">
        <f t="shared" si="3"/>
        <v>2</v>
      </c>
      <c r="G559" s="6">
        <v>45679.0</v>
      </c>
      <c r="H559" s="52">
        <f t="shared" si="2"/>
        <v>0</v>
      </c>
      <c r="I559" s="7" t="s">
        <v>56</v>
      </c>
      <c r="J559" s="10"/>
      <c r="K559" s="56"/>
      <c r="L559" s="10"/>
      <c r="M559" s="10"/>
      <c r="N559" s="7" t="s">
        <v>18</v>
      </c>
      <c r="O559" s="10"/>
    </row>
    <row r="560">
      <c r="A560" s="6">
        <v>45705.0</v>
      </c>
      <c r="B560" s="10"/>
      <c r="C560" s="7">
        <v>196721.0</v>
      </c>
      <c r="D560" s="7" t="s">
        <v>107</v>
      </c>
      <c r="E560" s="6">
        <v>45170.0</v>
      </c>
      <c r="F560" s="52">
        <f t="shared" si="3"/>
        <v>17</v>
      </c>
      <c r="G560" s="6">
        <v>45364.0</v>
      </c>
      <c r="H560" s="52">
        <f t="shared" si="2"/>
        <v>11</v>
      </c>
      <c r="I560" s="7" t="s">
        <v>41</v>
      </c>
      <c r="J560" s="10"/>
      <c r="K560" s="56"/>
      <c r="L560" s="10"/>
      <c r="M560" s="10"/>
      <c r="N560" s="7" t="s">
        <v>18</v>
      </c>
      <c r="O560" s="10"/>
    </row>
    <row r="561">
      <c r="A561" s="6">
        <v>45705.0</v>
      </c>
      <c r="B561" s="10"/>
      <c r="C561" s="7">
        <v>128672.0</v>
      </c>
      <c r="D561" s="7" t="s">
        <v>107</v>
      </c>
      <c r="E561" s="6">
        <v>44652.0</v>
      </c>
      <c r="F561" s="52">
        <f t="shared" si="3"/>
        <v>34</v>
      </c>
      <c r="G561" s="6">
        <v>44697.0</v>
      </c>
      <c r="H561" s="52">
        <f t="shared" si="2"/>
        <v>33</v>
      </c>
      <c r="I561" s="7" t="s">
        <v>44</v>
      </c>
      <c r="J561" s="10"/>
      <c r="K561" s="56"/>
      <c r="L561" s="10"/>
      <c r="M561" s="10"/>
      <c r="N561" s="7" t="s">
        <v>18</v>
      </c>
      <c r="O561" s="10"/>
    </row>
    <row r="562">
      <c r="A562" s="6">
        <v>45705.0</v>
      </c>
      <c r="B562" s="10"/>
      <c r="C562" s="7">
        <v>154394.0</v>
      </c>
      <c r="D562" s="7" t="s">
        <v>107</v>
      </c>
      <c r="E562" s="6">
        <v>44805.0</v>
      </c>
      <c r="F562" s="52">
        <f t="shared" si="3"/>
        <v>29</v>
      </c>
      <c r="G562" s="9">
        <v>44915.0</v>
      </c>
      <c r="H562" s="52">
        <f t="shared" si="2"/>
        <v>25</v>
      </c>
      <c r="I562" s="7" t="s">
        <v>117</v>
      </c>
      <c r="J562" s="10"/>
      <c r="K562" s="56"/>
      <c r="L562" s="10"/>
      <c r="M562" s="10"/>
      <c r="N562" s="7" t="s">
        <v>18</v>
      </c>
      <c r="O562" s="10"/>
    </row>
    <row r="563">
      <c r="A563" s="6">
        <v>45705.0</v>
      </c>
      <c r="B563" s="10"/>
      <c r="C563" s="7">
        <v>216264.0</v>
      </c>
      <c r="D563" s="7" t="s">
        <v>107</v>
      </c>
      <c r="E563" s="6">
        <v>45444.0</v>
      </c>
      <c r="F563" s="52">
        <f t="shared" si="3"/>
        <v>8</v>
      </c>
      <c r="G563" s="6">
        <v>45518.0</v>
      </c>
      <c r="H563" s="52">
        <f t="shared" si="2"/>
        <v>6</v>
      </c>
      <c r="I563" s="7" t="s">
        <v>48</v>
      </c>
      <c r="J563" s="10"/>
      <c r="K563" s="56"/>
      <c r="L563" s="10"/>
      <c r="M563" s="10"/>
      <c r="N563" s="7" t="s">
        <v>18</v>
      </c>
      <c r="O563" s="10"/>
    </row>
    <row r="564">
      <c r="A564" s="6">
        <v>45705.0</v>
      </c>
      <c r="B564" s="10"/>
      <c r="C564" s="7">
        <v>177366.0</v>
      </c>
      <c r="D564" s="7" t="s">
        <v>107</v>
      </c>
      <c r="E564" s="6">
        <v>45017.0</v>
      </c>
      <c r="F564" s="52">
        <f t="shared" si="3"/>
        <v>22</v>
      </c>
      <c r="G564" s="6">
        <v>45139.0</v>
      </c>
      <c r="H564" s="52">
        <f t="shared" si="2"/>
        <v>18</v>
      </c>
      <c r="I564" s="7" t="s">
        <v>44</v>
      </c>
      <c r="J564" s="10"/>
      <c r="K564" s="56"/>
      <c r="L564" s="10"/>
      <c r="M564" s="10"/>
      <c r="N564" s="7" t="s">
        <v>18</v>
      </c>
      <c r="O564" s="10"/>
    </row>
    <row r="565">
      <c r="A565" s="6">
        <v>45701.0</v>
      </c>
      <c r="B565" s="10"/>
      <c r="C565" s="7">
        <v>199639.0</v>
      </c>
      <c r="D565" s="7" t="s">
        <v>107</v>
      </c>
      <c r="E565" s="6">
        <v>45200.0</v>
      </c>
      <c r="F565" s="52">
        <f t="shared" si="3"/>
        <v>16</v>
      </c>
      <c r="G565" s="6">
        <v>45314.0</v>
      </c>
      <c r="H565" s="52">
        <f t="shared" si="2"/>
        <v>12</v>
      </c>
      <c r="I565" s="7" t="s">
        <v>243</v>
      </c>
      <c r="J565" s="7">
        <v>44.0</v>
      </c>
      <c r="K565" s="53" t="s">
        <v>173</v>
      </c>
      <c r="L565" s="10"/>
      <c r="M565" s="10"/>
      <c r="N565" s="7" t="s">
        <v>17</v>
      </c>
      <c r="O565" s="7" t="s">
        <v>258</v>
      </c>
    </row>
    <row r="566">
      <c r="A566" s="6">
        <v>45693.0</v>
      </c>
      <c r="B566" s="10"/>
      <c r="C566" s="7">
        <v>215949.0</v>
      </c>
      <c r="D566" s="7" t="s">
        <v>107</v>
      </c>
      <c r="E566" s="6">
        <v>45352.0</v>
      </c>
      <c r="F566" s="52">
        <f t="shared" si="3"/>
        <v>11</v>
      </c>
      <c r="G566" s="6">
        <v>45440.0</v>
      </c>
      <c r="H566" s="52">
        <f t="shared" si="2"/>
        <v>8</v>
      </c>
      <c r="I566" s="7" t="s">
        <v>44</v>
      </c>
      <c r="J566" s="7" t="s">
        <v>7</v>
      </c>
      <c r="K566" s="53" t="s">
        <v>143</v>
      </c>
      <c r="L566" s="10"/>
      <c r="M566" s="10"/>
      <c r="N566" s="7" t="s">
        <v>19</v>
      </c>
      <c r="O566" s="10"/>
    </row>
    <row r="567">
      <c r="A567" s="6">
        <v>45705.0</v>
      </c>
      <c r="B567" s="10"/>
      <c r="C567" s="7">
        <v>227152.0</v>
      </c>
      <c r="D567" s="7" t="s">
        <v>107</v>
      </c>
      <c r="E567" s="6">
        <v>45231.0</v>
      </c>
      <c r="F567" s="52">
        <f t="shared" si="3"/>
        <v>15</v>
      </c>
      <c r="G567" s="6">
        <v>45541.0</v>
      </c>
      <c r="H567" s="52">
        <f t="shared" si="2"/>
        <v>5</v>
      </c>
      <c r="I567" s="7" t="s">
        <v>56</v>
      </c>
      <c r="J567" s="10"/>
      <c r="K567" s="56"/>
      <c r="L567" s="10"/>
      <c r="M567" s="10"/>
      <c r="N567" s="7" t="s">
        <v>18</v>
      </c>
      <c r="O567" s="10"/>
    </row>
    <row r="568">
      <c r="A568" s="6">
        <v>45705.0</v>
      </c>
      <c r="B568" s="10"/>
      <c r="C568" s="7">
        <v>233262.0</v>
      </c>
      <c r="D568" s="7" t="s">
        <v>107</v>
      </c>
      <c r="E568" s="6">
        <v>45536.0</v>
      </c>
      <c r="F568" s="52">
        <f t="shared" si="3"/>
        <v>5</v>
      </c>
      <c r="G568" s="6">
        <v>45602.0</v>
      </c>
      <c r="H568" s="52">
        <f t="shared" si="2"/>
        <v>3</v>
      </c>
      <c r="I568" s="7" t="s">
        <v>48</v>
      </c>
      <c r="J568" s="10"/>
      <c r="K568" s="56"/>
      <c r="L568" s="10"/>
      <c r="M568" s="10"/>
      <c r="N568" s="7" t="s">
        <v>18</v>
      </c>
      <c r="O568" s="10"/>
    </row>
    <row r="569">
      <c r="A569" s="6">
        <v>45705.0</v>
      </c>
      <c r="B569" s="10"/>
      <c r="C569" s="7">
        <v>236520.0</v>
      </c>
      <c r="D569" s="7" t="s">
        <v>107</v>
      </c>
      <c r="E569" s="6">
        <v>45597.0</v>
      </c>
      <c r="F569" s="52">
        <f t="shared" si="3"/>
        <v>3</v>
      </c>
      <c r="G569" s="9">
        <v>45639.0</v>
      </c>
      <c r="H569" s="52">
        <f t="shared" si="2"/>
        <v>2</v>
      </c>
      <c r="I569" s="7" t="s">
        <v>48</v>
      </c>
      <c r="J569" s="10"/>
      <c r="K569" s="56"/>
      <c r="L569" s="10"/>
      <c r="M569" s="10"/>
      <c r="N569" s="7" t="s">
        <v>18</v>
      </c>
      <c r="O569" s="10"/>
    </row>
    <row r="570">
      <c r="A570" s="6">
        <v>45705.0</v>
      </c>
      <c r="B570" s="10"/>
      <c r="C570" s="7">
        <v>50767.0</v>
      </c>
      <c r="D570" s="7" t="s">
        <v>109</v>
      </c>
      <c r="E570" s="6">
        <v>43952.0</v>
      </c>
      <c r="F570" s="52">
        <f t="shared" si="3"/>
        <v>57</v>
      </c>
      <c r="G570" s="6">
        <v>43974.0</v>
      </c>
      <c r="H570" s="52">
        <f t="shared" si="2"/>
        <v>56</v>
      </c>
      <c r="I570" s="7" t="s">
        <v>60</v>
      </c>
      <c r="J570" s="10"/>
      <c r="K570" s="56"/>
      <c r="L570" s="10"/>
      <c r="M570" s="10"/>
      <c r="N570" s="7" t="s">
        <v>18</v>
      </c>
      <c r="O570" s="10"/>
    </row>
    <row r="571">
      <c r="A571" s="6">
        <v>45705.0</v>
      </c>
      <c r="B571" s="10"/>
      <c r="C571" s="7">
        <v>82485.0</v>
      </c>
      <c r="D571" s="7" t="s">
        <v>109</v>
      </c>
      <c r="E571" s="6">
        <v>44228.0</v>
      </c>
      <c r="F571" s="52">
        <f t="shared" si="3"/>
        <v>48</v>
      </c>
      <c r="G571" s="6">
        <v>44293.0</v>
      </c>
      <c r="H571" s="52">
        <f t="shared" si="2"/>
        <v>46</v>
      </c>
      <c r="I571" s="7" t="s">
        <v>44</v>
      </c>
      <c r="J571" s="10"/>
      <c r="K571" s="56"/>
      <c r="L571" s="10"/>
      <c r="M571" s="10"/>
      <c r="N571" s="7" t="s">
        <v>18</v>
      </c>
      <c r="O571" s="10"/>
    </row>
    <row r="572">
      <c r="A572" s="6">
        <v>45705.0</v>
      </c>
      <c r="B572" s="10"/>
      <c r="C572" s="7">
        <v>233828.0</v>
      </c>
      <c r="D572" s="7" t="s">
        <v>109</v>
      </c>
      <c r="E572" s="6">
        <v>45505.0</v>
      </c>
      <c r="F572" s="52">
        <f t="shared" si="3"/>
        <v>6</v>
      </c>
      <c r="G572" s="9">
        <v>45607.0</v>
      </c>
      <c r="H572" s="52">
        <f t="shared" si="2"/>
        <v>3</v>
      </c>
      <c r="I572" s="7" t="s">
        <v>44</v>
      </c>
      <c r="J572" s="10"/>
      <c r="K572" s="56"/>
      <c r="L572" s="10"/>
      <c r="M572" s="10"/>
      <c r="N572" s="7" t="s">
        <v>18</v>
      </c>
      <c r="O572" s="10"/>
    </row>
    <row r="573">
      <c r="A573" s="6">
        <v>45705.0</v>
      </c>
      <c r="B573" s="10"/>
      <c r="C573" s="7">
        <v>198340.0</v>
      </c>
      <c r="D573" s="7" t="s">
        <v>109</v>
      </c>
      <c r="E573" s="6">
        <v>45231.0</v>
      </c>
      <c r="F573" s="52">
        <f t="shared" si="3"/>
        <v>15</v>
      </c>
      <c r="G573" s="6">
        <v>45303.0</v>
      </c>
      <c r="H573" s="52">
        <f t="shared" si="2"/>
        <v>13</v>
      </c>
      <c r="I573" s="7" t="s">
        <v>44</v>
      </c>
      <c r="J573" s="10"/>
      <c r="K573" s="56"/>
      <c r="L573" s="10"/>
      <c r="M573" s="10"/>
      <c r="N573" s="7" t="s">
        <v>18</v>
      </c>
      <c r="O573" s="10"/>
    </row>
    <row r="574">
      <c r="A574" s="6">
        <v>45705.0</v>
      </c>
      <c r="B574" s="10"/>
      <c r="C574" s="7">
        <v>225787.0</v>
      </c>
      <c r="D574" s="7" t="s">
        <v>109</v>
      </c>
      <c r="E574" s="6">
        <v>45505.0</v>
      </c>
      <c r="F574" s="52">
        <f t="shared" si="3"/>
        <v>6</v>
      </c>
      <c r="G574" s="6">
        <v>45530.0</v>
      </c>
      <c r="H574" s="52">
        <f t="shared" si="2"/>
        <v>5</v>
      </c>
      <c r="I574" s="7" t="s">
        <v>48</v>
      </c>
      <c r="J574" s="10"/>
      <c r="K574" s="56"/>
      <c r="L574" s="10"/>
      <c r="M574" s="10"/>
      <c r="N574" s="7" t="s">
        <v>18</v>
      </c>
      <c r="O574" s="10"/>
    </row>
    <row r="575">
      <c r="A575" s="6">
        <v>45705.0</v>
      </c>
      <c r="B575" s="10"/>
      <c r="C575" s="7">
        <v>239431.0</v>
      </c>
      <c r="D575" s="7" t="s">
        <v>109</v>
      </c>
      <c r="E575" s="6">
        <v>45597.0</v>
      </c>
      <c r="F575" s="52">
        <f t="shared" si="3"/>
        <v>3</v>
      </c>
      <c r="G575" s="6">
        <v>45671.0</v>
      </c>
      <c r="H575" s="52">
        <f t="shared" si="2"/>
        <v>1</v>
      </c>
      <c r="I575" s="7" t="s">
        <v>41</v>
      </c>
      <c r="J575" s="10"/>
      <c r="K575" s="56"/>
      <c r="L575" s="10"/>
      <c r="M575" s="10"/>
      <c r="N575" s="7" t="s">
        <v>18</v>
      </c>
      <c r="O575" s="10"/>
    </row>
    <row r="576">
      <c r="A576" s="6">
        <v>45705.0</v>
      </c>
      <c r="B576" s="10"/>
      <c r="C576" s="7">
        <v>191089.0</v>
      </c>
      <c r="D576" s="7" t="s">
        <v>109</v>
      </c>
      <c r="E576" s="6">
        <v>45139.0</v>
      </c>
      <c r="F576" s="52">
        <f t="shared" si="3"/>
        <v>18</v>
      </c>
      <c r="G576" s="6">
        <v>45236.0</v>
      </c>
      <c r="H576" s="52">
        <f t="shared" si="2"/>
        <v>15</v>
      </c>
      <c r="I576" s="7" t="s">
        <v>56</v>
      </c>
      <c r="J576" s="10"/>
      <c r="K576" s="56"/>
      <c r="L576" s="10"/>
      <c r="M576" s="10"/>
      <c r="N576" s="7" t="s">
        <v>18</v>
      </c>
      <c r="O576" s="10"/>
    </row>
    <row r="577">
      <c r="A577" s="6">
        <v>45705.0</v>
      </c>
      <c r="B577" s="6">
        <v>45706.0</v>
      </c>
      <c r="C577" s="7">
        <v>108683.0</v>
      </c>
      <c r="D577" s="7" t="s">
        <v>109</v>
      </c>
      <c r="E577" s="6">
        <v>44501.0</v>
      </c>
      <c r="F577" s="52">
        <f t="shared" si="3"/>
        <v>39</v>
      </c>
      <c r="G577" s="6">
        <v>44534.0</v>
      </c>
      <c r="H577" s="52">
        <f t="shared" si="2"/>
        <v>38</v>
      </c>
      <c r="I577" s="7" t="s">
        <v>56</v>
      </c>
      <c r="J577" s="7">
        <v>516.0</v>
      </c>
      <c r="K577" s="53" t="s">
        <v>143</v>
      </c>
      <c r="L577" s="10"/>
      <c r="M577" s="10"/>
      <c r="N577" s="7" t="s">
        <v>19</v>
      </c>
      <c r="O577" s="10"/>
    </row>
    <row r="578">
      <c r="A578" s="6">
        <v>45705.0</v>
      </c>
      <c r="B578" s="10"/>
      <c r="C578" s="7">
        <v>154602.0</v>
      </c>
      <c r="D578" s="7" t="s">
        <v>109</v>
      </c>
      <c r="E578" s="6">
        <v>44774.0</v>
      </c>
      <c r="F578" s="52">
        <f t="shared" si="3"/>
        <v>30</v>
      </c>
      <c r="G578" s="9">
        <v>44916.0</v>
      </c>
      <c r="H578" s="52">
        <f t="shared" si="2"/>
        <v>25</v>
      </c>
      <c r="I578" s="7" t="s">
        <v>41</v>
      </c>
      <c r="J578" s="10"/>
      <c r="K578" s="56"/>
      <c r="L578" s="10"/>
      <c r="M578" s="10"/>
      <c r="N578" s="7" t="s">
        <v>18</v>
      </c>
      <c r="O578" s="10"/>
    </row>
    <row r="579">
      <c r="A579" s="6">
        <v>45705.0</v>
      </c>
      <c r="B579" s="10"/>
      <c r="C579" s="7">
        <v>181949.0</v>
      </c>
      <c r="D579" s="7" t="s">
        <v>109</v>
      </c>
      <c r="E579" s="6">
        <v>45170.0</v>
      </c>
      <c r="F579" s="52">
        <f t="shared" si="3"/>
        <v>17</v>
      </c>
      <c r="G579" s="6">
        <v>45150.0</v>
      </c>
      <c r="H579" s="52">
        <f t="shared" si="2"/>
        <v>18</v>
      </c>
      <c r="I579" s="7" t="s">
        <v>41</v>
      </c>
      <c r="J579" s="10"/>
      <c r="K579" s="56"/>
      <c r="L579" s="10"/>
      <c r="M579" s="10"/>
      <c r="N579" s="7" t="s">
        <v>18</v>
      </c>
      <c r="O579" s="10"/>
    </row>
    <row r="580">
      <c r="A580" s="6">
        <v>45705.0</v>
      </c>
      <c r="B580" s="10"/>
      <c r="C580" s="7">
        <v>187482.0</v>
      </c>
      <c r="D580" s="7" t="s">
        <v>109</v>
      </c>
      <c r="E580" s="6">
        <v>45108.0</v>
      </c>
      <c r="F580" s="52">
        <f t="shared" si="3"/>
        <v>19</v>
      </c>
      <c r="G580" s="6">
        <v>45196.0</v>
      </c>
      <c r="H580" s="52">
        <f t="shared" si="2"/>
        <v>16</v>
      </c>
      <c r="I580" s="7" t="s">
        <v>56</v>
      </c>
      <c r="J580" s="10"/>
      <c r="K580" s="56"/>
      <c r="L580" s="10"/>
      <c r="M580" s="10"/>
      <c r="N580" s="7" t="s">
        <v>18</v>
      </c>
      <c r="O580" s="10"/>
    </row>
    <row r="581">
      <c r="A581" s="6">
        <v>45705.0</v>
      </c>
      <c r="B581" s="10"/>
      <c r="C581" s="7">
        <v>212699.0</v>
      </c>
      <c r="D581" s="7" t="s">
        <v>109</v>
      </c>
      <c r="E581" s="6">
        <v>45292.0</v>
      </c>
      <c r="F581" s="52">
        <f t="shared" si="3"/>
        <v>13</v>
      </c>
      <c r="G581" s="6">
        <v>45412.0</v>
      </c>
      <c r="H581" s="52">
        <f t="shared" si="2"/>
        <v>9</v>
      </c>
      <c r="I581" s="7" t="s">
        <v>56</v>
      </c>
      <c r="J581" s="10"/>
      <c r="K581" s="56"/>
      <c r="L581" s="10"/>
      <c r="M581" s="10"/>
      <c r="N581" s="7" t="s">
        <v>18</v>
      </c>
      <c r="O581" s="10"/>
    </row>
    <row r="582">
      <c r="A582" s="6">
        <v>45705.0</v>
      </c>
      <c r="B582" s="10"/>
      <c r="C582" s="7">
        <v>231247.0</v>
      </c>
      <c r="D582" s="7" t="s">
        <v>109</v>
      </c>
      <c r="E582" s="6">
        <v>45566.0</v>
      </c>
      <c r="F582" s="52">
        <f t="shared" si="3"/>
        <v>4</v>
      </c>
      <c r="G582" s="9">
        <v>45581.0</v>
      </c>
      <c r="H582" s="52">
        <f t="shared" si="2"/>
        <v>4</v>
      </c>
      <c r="I582" s="7" t="s">
        <v>56</v>
      </c>
      <c r="J582" s="10"/>
      <c r="K582" s="56"/>
      <c r="L582" s="10"/>
      <c r="M582" s="10"/>
      <c r="N582" s="7" t="s">
        <v>18</v>
      </c>
      <c r="O582" s="10"/>
    </row>
    <row r="583">
      <c r="A583" s="6">
        <v>45705.0</v>
      </c>
      <c r="B583" s="10"/>
      <c r="C583" s="7">
        <v>236646.0</v>
      </c>
      <c r="D583" s="7" t="s">
        <v>109</v>
      </c>
      <c r="E583" s="6">
        <v>45597.0</v>
      </c>
      <c r="F583" s="52">
        <f t="shared" si="3"/>
        <v>3</v>
      </c>
      <c r="G583" s="6">
        <v>45635.0</v>
      </c>
      <c r="H583" s="52">
        <f t="shared" si="2"/>
        <v>2</v>
      </c>
      <c r="I583" s="7" t="s">
        <v>44</v>
      </c>
      <c r="J583" s="10"/>
      <c r="K583" s="56"/>
      <c r="L583" s="10"/>
      <c r="M583" s="10"/>
      <c r="N583" s="7" t="s">
        <v>18</v>
      </c>
      <c r="O583" s="10"/>
    </row>
    <row r="584">
      <c r="A584" s="6">
        <v>45705.0</v>
      </c>
      <c r="B584" s="10"/>
      <c r="C584" s="7">
        <v>215629.0</v>
      </c>
      <c r="D584" s="7" t="s">
        <v>109</v>
      </c>
      <c r="E584" s="6">
        <v>45352.0</v>
      </c>
      <c r="F584" s="52">
        <f t="shared" si="3"/>
        <v>11</v>
      </c>
      <c r="G584" s="6">
        <v>45435.0</v>
      </c>
      <c r="H584" s="52">
        <f t="shared" si="2"/>
        <v>8</v>
      </c>
      <c r="I584" s="7" t="s">
        <v>57</v>
      </c>
      <c r="J584" s="7" t="s">
        <v>7</v>
      </c>
      <c r="K584" s="56"/>
      <c r="L584" s="10"/>
      <c r="M584" s="10"/>
      <c r="N584" s="7" t="s">
        <v>18</v>
      </c>
      <c r="O584" s="10"/>
    </row>
    <row r="585">
      <c r="A585" s="6">
        <v>45705.0</v>
      </c>
      <c r="B585" s="10"/>
      <c r="C585" s="7">
        <v>178187.0</v>
      </c>
      <c r="D585" s="7" t="s">
        <v>110</v>
      </c>
      <c r="E585" s="6">
        <v>45323.0</v>
      </c>
      <c r="F585" s="52">
        <f t="shared" si="3"/>
        <v>12</v>
      </c>
      <c r="G585" s="6">
        <v>45367.0</v>
      </c>
      <c r="H585" s="52">
        <f t="shared" si="2"/>
        <v>11</v>
      </c>
      <c r="I585" s="7" t="s">
        <v>56</v>
      </c>
      <c r="J585" s="10"/>
      <c r="K585" s="56"/>
      <c r="L585" s="10"/>
      <c r="M585" s="10"/>
      <c r="N585" s="7" t="s">
        <v>18</v>
      </c>
      <c r="O585" s="10"/>
    </row>
    <row r="586">
      <c r="A586" s="6">
        <v>45705.0</v>
      </c>
      <c r="B586" s="10"/>
      <c r="C586" s="7">
        <v>122379.0</v>
      </c>
      <c r="D586" s="7" t="s">
        <v>110</v>
      </c>
      <c r="E586" s="6">
        <v>44621.0</v>
      </c>
      <c r="F586" s="52">
        <f t="shared" si="3"/>
        <v>35</v>
      </c>
      <c r="G586" s="6">
        <v>44652.0</v>
      </c>
      <c r="H586" s="52">
        <f t="shared" si="2"/>
        <v>34</v>
      </c>
      <c r="I586" s="7" t="s">
        <v>168</v>
      </c>
      <c r="J586" s="10"/>
      <c r="K586" s="56"/>
      <c r="L586" s="10"/>
      <c r="M586" s="10"/>
      <c r="N586" s="7" t="s">
        <v>18</v>
      </c>
      <c r="O586" s="10"/>
    </row>
    <row r="587">
      <c r="A587" s="6">
        <v>45705.0</v>
      </c>
      <c r="B587" s="10"/>
      <c r="C587" s="7">
        <v>151058.0</v>
      </c>
      <c r="D587" s="7" t="s">
        <v>110</v>
      </c>
      <c r="E587" s="6">
        <v>44378.0</v>
      </c>
      <c r="F587" s="52">
        <f t="shared" si="3"/>
        <v>43</v>
      </c>
      <c r="G587" s="9">
        <v>44881.0</v>
      </c>
      <c r="H587" s="52">
        <f t="shared" si="2"/>
        <v>27</v>
      </c>
      <c r="I587" s="7" t="s">
        <v>57</v>
      </c>
      <c r="J587" s="7">
        <v>304.0</v>
      </c>
      <c r="K587" s="56"/>
      <c r="L587" s="10"/>
      <c r="M587" s="6">
        <v>45549.0</v>
      </c>
      <c r="N587" s="7" t="s">
        <v>18</v>
      </c>
      <c r="O587" s="10"/>
    </row>
    <row r="588">
      <c r="A588" s="6">
        <v>45705.0</v>
      </c>
      <c r="B588" s="10"/>
      <c r="C588" s="7">
        <v>188705.0</v>
      </c>
      <c r="D588" s="7" t="s">
        <v>110</v>
      </c>
      <c r="E588" s="6">
        <v>45200.0</v>
      </c>
      <c r="F588" s="52">
        <f t="shared" si="3"/>
        <v>16</v>
      </c>
      <c r="G588" s="9">
        <v>45210.0</v>
      </c>
      <c r="H588" s="52">
        <f t="shared" si="2"/>
        <v>16</v>
      </c>
      <c r="I588" s="7" t="s">
        <v>117</v>
      </c>
      <c r="J588" s="10"/>
      <c r="K588" s="56"/>
      <c r="L588" s="10"/>
      <c r="M588" s="10"/>
      <c r="N588" s="7" t="s">
        <v>18</v>
      </c>
      <c r="O588" s="10"/>
    </row>
    <row r="589">
      <c r="A589" s="6">
        <v>45705.0</v>
      </c>
      <c r="B589" s="10"/>
      <c r="C589" s="7">
        <v>197774.0</v>
      </c>
      <c r="D589" s="7" t="s">
        <v>110</v>
      </c>
      <c r="E589" s="6">
        <v>45261.0</v>
      </c>
      <c r="F589" s="52">
        <f t="shared" si="3"/>
        <v>14</v>
      </c>
      <c r="G589" s="6">
        <v>45372.0</v>
      </c>
      <c r="H589" s="52">
        <f t="shared" si="2"/>
        <v>10</v>
      </c>
      <c r="I589" s="7" t="s">
        <v>44</v>
      </c>
      <c r="J589" s="10"/>
      <c r="K589" s="56"/>
      <c r="L589" s="10"/>
      <c r="M589" s="10"/>
      <c r="N589" s="7" t="s">
        <v>18</v>
      </c>
      <c r="O589" s="10"/>
    </row>
    <row r="590">
      <c r="A590" s="6">
        <v>45705.0</v>
      </c>
      <c r="B590" s="10"/>
      <c r="C590" s="7">
        <v>181991.0</v>
      </c>
      <c r="D590" s="7" t="s">
        <v>110</v>
      </c>
      <c r="E590" s="6">
        <v>45078.0</v>
      </c>
      <c r="F590" s="52">
        <f t="shared" si="3"/>
        <v>20</v>
      </c>
      <c r="G590" s="6">
        <v>45156.0</v>
      </c>
      <c r="H590" s="52">
        <f t="shared" si="2"/>
        <v>18</v>
      </c>
      <c r="I590" s="7" t="s">
        <v>44</v>
      </c>
      <c r="J590" s="10"/>
      <c r="K590" s="56"/>
      <c r="L590" s="10"/>
      <c r="M590" s="10"/>
      <c r="N590" s="7" t="s">
        <v>18</v>
      </c>
      <c r="O590" s="10"/>
    </row>
    <row r="591">
      <c r="A591" s="6">
        <v>45705.0</v>
      </c>
      <c r="B591" s="10"/>
      <c r="C591" s="7">
        <v>168421.0</v>
      </c>
      <c r="D591" s="7" t="s">
        <v>110</v>
      </c>
      <c r="E591" s="6">
        <v>45017.0</v>
      </c>
      <c r="F591" s="52">
        <f t="shared" si="3"/>
        <v>22</v>
      </c>
      <c r="G591" s="6">
        <v>45040.0</v>
      </c>
      <c r="H591" s="52">
        <f t="shared" si="2"/>
        <v>21</v>
      </c>
      <c r="I591" s="7" t="s">
        <v>60</v>
      </c>
      <c r="J591" s="10"/>
      <c r="K591" s="56"/>
      <c r="L591" s="10"/>
      <c r="M591" s="10"/>
      <c r="N591" s="7" t="s">
        <v>18</v>
      </c>
      <c r="O591" s="10"/>
    </row>
    <row r="592">
      <c r="A592" s="6">
        <v>45705.0</v>
      </c>
      <c r="B592" s="10"/>
      <c r="C592" s="7">
        <v>199695.0</v>
      </c>
      <c r="D592" s="7" t="s">
        <v>110</v>
      </c>
      <c r="E592" s="6">
        <v>44927.0</v>
      </c>
      <c r="F592" s="52">
        <f t="shared" si="3"/>
        <v>25</v>
      </c>
      <c r="G592" s="6">
        <v>45331.0</v>
      </c>
      <c r="H592" s="52">
        <f t="shared" si="2"/>
        <v>12</v>
      </c>
      <c r="I592" s="7" t="s">
        <v>44</v>
      </c>
      <c r="J592" s="10"/>
      <c r="K592" s="56"/>
      <c r="L592" s="10"/>
      <c r="M592" s="10"/>
      <c r="N592" s="7" t="s">
        <v>18</v>
      </c>
      <c r="O592" s="10"/>
    </row>
    <row r="593">
      <c r="A593" s="6">
        <v>45705.0</v>
      </c>
      <c r="B593" s="10"/>
      <c r="C593" s="7">
        <v>178228.0</v>
      </c>
      <c r="D593" s="7" t="s">
        <v>110</v>
      </c>
      <c r="E593" s="6">
        <v>45078.0</v>
      </c>
      <c r="F593" s="52">
        <f t="shared" si="3"/>
        <v>20</v>
      </c>
      <c r="G593" s="6">
        <v>45121.0</v>
      </c>
      <c r="H593" s="52">
        <f t="shared" si="2"/>
        <v>19</v>
      </c>
      <c r="I593" s="7" t="s">
        <v>56</v>
      </c>
      <c r="J593" s="10"/>
      <c r="K593" s="56"/>
      <c r="L593" s="10"/>
      <c r="M593" s="10"/>
      <c r="N593" s="7" t="s">
        <v>18</v>
      </c>
      <c r="O593" s="10"/>
    </row>
    <row r="594">
      <c r="A594" s="6">
        <v>45705.0</v>
      </c>
      <c r="B594" s="10"/>
      <c r="C594" s="7">
        <v>211319.0</v>
      </c>
      <c r="D594" s="7" t="s">
        <v>110</v>
      </c>
      <c r="E594" s="6">
        <v>45352.0</v>
      </c>
      <c r="F594" s="52">
        <f t="shared" si="3"/>
        <v>11</v>
      </c>
      <c r="G594" s="6">
        <v>45401.0</v>
      </c>
      <c r="H594" s="52">
        <f t="shared" si="2"/>
        <v>9</v>
      </c>
      <c r="I594" s="7" t="s">
        <v>44</v>
      </c>
      <c r="J594" s="10"/>
      <c r="K594" s="56"/>
      <c r="L594" s="10"/>
      <c r="M594" s="10"/>
      <c r="N594" s="7" t="s">
        <v>18</v>
      </c>
      <c r="O594" s="10"/>
    </row>
    <row r="595">
      <c r="A595" s="6">
        <v>45700.0</v>
      </c>
      <c r="B595" s="6">
        <v>45705.0</v>
      </c>
      <c r="C595" s="7">
        <v>217646.0</v>
      </c>
      <c r="D595" s="7" t="s">
        <v>110</v>
      </c>
      <c r="E595" s="6">
        <v>45352.0</v>
      </c>
      <c r="F595" s="52">
        <f t="shared" si="3"/>
        <v>11</v>
      </c>
      <c r="G595" s="6">
        <v>45457.0</v>
      </c>
      <c r="H595" s="52">
        <f t="shared" si="2"/>
        <v>8</v>
      </c>
      <c r="I595" s="7" t="s">
        <v>56</v>
      </c>
      <c r="J595" s="7">
        <v>535.0</v>
      </c>
      <c r="K595" s="53">
        <v>10000.0</v>
      </c>
      <c r="L595" s="10"/>
      <c r="M595" s="6">
        <v>45705.0</v>
      </c>
      <c r="N595" s="7" t="s">
        <v>21</v>
      </c>
      <c r="O595" s="10"/>
    </row>
    <row r="596">
      <c r="A596" s="6">
        <v>45705.0</v>
      </c>
      <c r="B596" s="10"/>
      <c r="C596" s="7">
        <v>228020.0</v>
      </c>
      <c r="D596" s="7" t="s">
        <v>110</v>
      </c>
      <c r="E596" s="6">
        <v>45505.0</v>
      </c>
      <c r="F596" s="52">
        <f t="shared" si="3"/>
        <v>6</v>
      </c>
      <c r="G596" s="6">
        <v>45555.0</v>
      </c>
      <c r="H596" s="52">
        <f t="shared" si="2"/>
        <v>4</v>
      </c>
      <c r="I596" s="7" t="s">
        <v>44</v>
      </c>
      <c r="J596" s="10"/>
      <c r="K596" s="56"/>
      <c r="L596" s="10"/>
      <c r="M596" s="10"/>
      <c r="N596" s="7" t="s">
        <v>18</v>
      </c>
      <c r="O596" s="10"/>
    </row>
    <row r="597">
      <c r="A597" s="6">
        <v>45705.0</v>
      </c>
      <c r="B597" s="10"/>
      <c r="C597" s="7">
        <v>233335.0</v>
      </c>
      <c r="D597" s="7" t="s">
        <v>110</v>
      </c>
      <c r="E597" s="6">
        <v>45566.0</v>
      </c>
      <c r="F597" s="52">
        <f t="shared" si="3"/>
        <v>4</v>
      </c>
      <c r="G597" s="6">
        <v>45601.0</v>
      </c>
      <c r="H597" s="52">
        <f t="shared" si="2"/>
        <v>3</v>
      </c>
      <c r="I597" s="7" t="s">
        <v>44</v>
      </c>
      <c r="J597" s="10"/>
      <c r="K597" s="56"/>
      <c r="L597" s="10"/>
      <c r="M597" s="10"/>
      <c r="N597" s="7" t="s">
        <v>18</v>
      </c>
      <c r="O597" s="10"/>
    </row>
    <row r="598">
      <c r="A598" s="6">
        <v>45705.0</v>
      </c>
      <c r="B598" s="10"/>
      <c r="C598" s="7">
        <v>236784.0</v>
      </c>
      <c r="D598" s="7" t="s">
        <v>110</v>
      </c>
      <c r="E598" s="6">
        <v>45566.0</v>
      </c>
      <c r="F598" s="52">
        <f t="shared" si="3"/>
        <v>4</v>
      </c>
      <c r="G598" s="9">
        <v>45636.0</v>
      </c>
      <c r="H598" s="52">
        <f t="shared" si="2"/>
        <v>2</v>
      </c>
      <c r="I598" s="7" t="s">
        <v>56</v>
      </c>
      <c r="J598" s="10"/>
      <c r="K598" s="56"/>
      <c r="L598" s="10"/>
      <c r="M598" s="10"/>
      <c r="N598" s="7" t="s">
        <v>18</v>
      </c>
      <c r="O598" s="10"/>
    </row>
    <row r="599">
      <c r="A599" s="6">
        <v>45705.0</v>
      </c>
      <c r="B599" s="10"/>
      <c r="C599" s="7">
        <v>239272.0</v>
      </c>
      <c r="D599" s="7" t="s">
        <v>110</v>
      </c>
      <c r="E599" s="6">
        <v>45597.0</v>
      </c>
      <c r="F599" s="52">
        <f t="shared" si="3"/>
        <v>3</v>
      </c>
      <c r="G599" s="6">
        <v>45670.0</v>
      </c>
      <c r="H599" s="52">
        <f t="shared" si="2"/>
        <v>1</v>
      </c>
      <c r="I599" s="7" t="s">
        <v>56</v>
      </c>
      <c r="J599" s="10"/>
      <c r="K599" s="56"/>
      <c r="L599" s="10"/>
      <c r="M599" s="10"/>
      <c r="N599" s="7" t="s">
        <v>18</v>
      </c>
      <c r="O599" s="10"/>
    </row>
    <row r="600">
      <c r="A600" s="6">
        <v>45705.0</v>
      </c>
      <c r="B600" s="10"/>
      <c r="C600" s="7">
        <v>241191.0</v>
      </c>
      <c r="D600" s="7" t="s">
        <v>110</v>
      </c>
      <c r="E600" s="6">
        <v>45505.0</v>
      </c>
      <c r="F600" s="52">
        <f t="shared" si="3"/>
        <v>6</v>
      </c>
      <c r="G600" s="6">
        <v>45686.0</v>
      </c>
      <c r="H600" s="52">
        <f t="shared" si="2"/>
        <v>0</v>
      </c>
      <c r="I600" s="7" t="s">
        <v>56</v>
      </c>
      <c r="J600" s="10"/>
      <c r="K600" s="56"/>
      <c r="L600" s="10"/>
      <c r="M600" s="10"/>
      <c r="N600" s="7" t="s">
        <v>18</v>
      </c>
      <c r="O600" s="10"/>
    </row>
    <row r="601">
      <c r="A601" s="6">
        <v>45705.0</v>
      </c>
      <c r="B601" s="10"/>
      <c r="C601" s="7">
        <v>193637.0</v>
      </c>
      <c r="D601" s="7" t="s">
        <v>112</v>
      </c>
      <c r="E601" s="6">
        <v>45139.0</v>
      </c>
      <c r="F601" s="52">
        <f t="shared" si="3"/>
        <v>18</v>
      </c>
      <c r="G601" s="9">
        <v>45252.0</v>
      </c>
      <c r="H601" s="52">
        <f t="shared" si="2"/>
        <v>14</v>
      </c>
      <c r="I601" s="7" t="s">
        <v>60</v>
      </c>
      <c r="J601" s="10"/>
      <c r="K601" s="56"/>
      <c r="L601" s="10"/>
      <c r="M601" s="10"/>
      <c r="N601" s="7" t="s">
        <v>18</v>
      </c>
      <c r="O601" s="10"/>
    </row>
    <row r="602">
      <c r="A602" s="6">
        <v>45705.0</v>
      </c>
      <c r="B602" s="10"/>
      <c r="C602" s="7">
        <v>127225.0</v>
      </c>
      <c r="D602" s="7" t="s">
        <v>112</v>
      </c>
      <c r="E602" s="6">
        <v>44593.0</v>
      </c>
      <c r="F602" s="52">
        <f t="shared" si="3"/>
        <v>36</v>
      </c>
      <c r="G602" s="6">
        <v>44686.0</v>
      </c>
      <c r="H602" s="52">
        <f t="shared" si="2"/>
        <v>33</v>
      </c>
      <c r="I602" s="7" t="s">
        <v>44</v>
      </c>
      <c r="J602" s="10"/>
      <c r="K602" s="56"/>
      <c r="L602" s="10"/>
      <c r="M602" s="10"/>
      <c r="N602" s="7" t="s">
        <v>18</v>
      </c>
      <c r="O602" s="10"/>
    </row>
    <row r="603">
      <c r="A603" s="6">
        <v>45705.0</v>
      </c>
      <c r="B603" s="10"/>
      <c r="C603" s="7">
        <v>191277.0</v>
      </c>
      <c r="D603" s="7" t="s">
        <v>112</v>
      </c>
      <c r="E603" s="6">
        <v>45200.0</v>
      </c>
      <c r="F603" s="52">
        <f t="shared" si="3"/>
        <v>16</v>
      </c>
      <c r="G603" s="9">
        <v>45230.0</v>
      </c>
      <c r="H603" s="52">
        <f t="shared" si="2"/>
        <v>15</v>
      </c>
      <c r="I603" s="7" t="s">
        <v>44</v>
      </c>
      <c r="J603" s="10"/>
      <c r="K603" s="56"/>
      <c r="L603" s="10"/>
      <c r="M603" s="10"/>
      <c r="N603" s="7" t="s">
        <v>18</v>
      </c>
      <c r="O603" s="10"/>
    </row>
    <row r="604">
      <c r="A604" s="6">
        <v>45705.0</v>
      </c>
      <c r="B604" s="10"/>
      <c r="C604" s="7">
        <v>201091.0</v>
      </c>
      <c r="D604" s="7" t="s">
        <v>112</v>
      </c>
      <c r="E604" s="6">
        <v>45292.0</v>
      </c>
      <c r="F604" s="52">
        <f t="shared" si="3"/>
        <v>13</v>
      </c>
      <c r="G604" s="6">
        <v>45324.0</v>
      </c>
      <c r="H604" s="52">
        <f t="shared" si="2"/>
        <v>12</v>
      </c>
      <c r="I604" s="7" t="s">
        <v>89</v>
      </c>
      <c r="J604" s="10"/>
      <c r="K604" s="56"/>
      <c r="L604" s="10"/>
      <c r="M604" s="10"/>
      <c r="N604" s="7" t="s">
        <v>18</v>
      </c>
      <c r="O604" s="10"/>
    </row>
    <row r="605">
      <c r="A605" s="6">
        <v>45705.0</v>
      </c>
      <c r="B605" s="6">
        <v>45706.0</v>
      </c>
      <c r="C605" s="7">
        <v>227881.0</v>
      </c>
      <c r="D605" s="7" t="s">
        <v>112</v>
      </c>
      <c r="E605" s="6">
        <v>45474.0</v>
      </c>
      <c r="F605" s="52">
        <f t="shared" si="3"/>
        <v>7</v>
      </c>
      <c r="G605" s="6">
        <v>45548.0</v>
      </c>
      <c r="H605" s="52">
        <f t="shared" si="2"/>
        <v>5</v>
      </c>
      <c r="I605" s="7" t="s">
        <v>69</v>
      </c>
      <c r="J605" s="7">
        <v>360.0</v>
      </c>
      <c r="K605" s="53">
        <v>3000.0</v>
      </c>
      <c r="L605" s="7" t="s">
        <v>50</v>
      </c>
      <c r="M605" s="6">
        <v>45706.0</v>
      </c>
      <c r="N605" s="7" t="s">
        <v>16</v>
      </c>
      <c r="O605" s="7" t="s">
        <v>51</v>
      </c>
    </row>
    <row r="606">
      <c r="A606" s="6">
        <v>45705.0</v>
      </c>
      <c r="B606" s="10"/>
      <c r="C606" s="7">
        <v>215387.0</v>
      </c>
      <c r="D606" s="7" t="s">
        <v>112</v>
      </c>
      <c r="E606" s="6">
        <v>45383.0</v>
      </c>
      <c r="F606" s="52">
        <f t="shared" si="3"/>
        <v>10</v>
      </c>
      <c r="G606" s="6">
        <v>45434.0</v>
      </c>
      <c r="H606" s="52">
        <f t="shared" si="2"/>
        <v>8</v>
      </c>
      <c r="I606" s="7" t="s">
        <v>44</v>
      </c>
      <c r="J606" s="10"/>
      <c r="K606" s="56"/>
      <c r="L606" s="10"/>
      <c r="M606" s="10"/>
      <c r="N606" s="7" t="s">
        <v>18</v>
      </c>
      <c r="O606" s="10"/>
    </row>
    <row r="607">
      <c r="A607" s="6">
        <v>45705.0</v>
      </c>
      <c r="B607" s="10"/>
      <c r="C607" s="7">
        <v>188157.0</v>
      </c>
      <c r="D607" s="7" t="s">
        <v>112</v>
      </c>
      <c r="E607" s="6">
        <v>45170.0</v>
      </c>
      <c r="F607" s="52">
        <f t="shared" si="3"/>
        <v>17</v>
      </c>
      <c r="G607" s="6">
        <v>45202.0</v>
      </c>
      <c r="H607" s="52">
        <f t="shared" si="2"/>
        <v>16</v>
      </c>
      <c r="I607" s="7" t="s">
        <v>44</v>
      </c>
      <c r="J607" s="10"/>
      <c r="K607" s="56"/>
      <c r="L607" s="10"/>
      <c r="M607" s="10"/>
      <c r="N607" s="7" t="s">
        <v>18</v>
      </c>
      <c r="O607" s="10"/>
    </row>
    <row r="608">
      <c r="A608" s="6">
        <v>45705.0</v>
      </c>
      <c r="B608" s="10"/>
      <c r="C608" s="7">
        <v>227198.0</v>
      </c>
      <c r="D608" s="7" t="s">
        <v>112</v>
      </c>
      <c r="E608" s="6">
        <v>45413.0</v>
      </c>
      <c r="F608" s="52">
        <f t="shared" si="3"/>
        <v>9</v>
      </c>
      <c r="G608" s="6">
        <v>45541.0</v>
      </c>
      <c r="H608" s="52">
        <f t="shared" si="2"/>
        <v>5</v>
      </c>
      <c r="I608" s="7" t="s">
        <v>44</v>
      </c>
      <c r="J608" s="10"/>
      <c r="K608" s="56"/>
      <c r="L608" s="10"/>
      <c r="M608" s="10"/>
      <c r="N608" s="7" t="s">
        <v>18</v>
      </c>
      <c r="O608" s="10"/>
    </row>
    <row r="609">
      <c r="A609" s="6">
        <v>45705.0</v>
      </c>
      <c r="B609" s="10"/>
      <c r="C609" s="7">
        <v>234495.0</v>
      </c>
      <c r="D609" s="7" t="s">
        <v>112</v>
      </c>
      <c r="E609" s="6">
        <v>45566.0</v>
      </c>
      <c r="F609" s="52">
        <f t="shared" si="3"/>
        <v>4</v>
      </c>
      <c r="G609" s="9">
        <v>45614.0</v>
      </c>
      <c r="H609" s="52">
        <f t="shared" si="2"/>
        <v>3</v>
      </c>
      <c r="I609" s="7" t="s">
        <v>60</v>
      </c>
      <c r="J609" s="10"/>
      <c r="K609" s="56"/>
      <c r="L609" s="10"/>
      <c r="M609" s="10"/>
      <c r="N609" s="7" t="s">
        <v>18</v>
      </c>
      <c r="O609" s="10"/>
    </row>
    <row r="610">
      <c r="A610" s="6">
        <v>45705.0</v>
      </c>
      <c r="B610" s="10"/>
      <c r="C610" s="7">
        <v>47262.0</v>
      </c>
      <c r="D610" s="7" t="s">
        <v>112</v>
      </c>
      <c r="E610" s="6">
        <v>43862.0</v>
      </c>
      <c r="F610" s="52">
        <f t="shared" si="3"/>
        <v>60</v>
      </c>
      <c r="G610" s="6">
        <v>43945.0</v>
      </c>
      <c r="H610" s="52">
        <f t="shared" si="2"/>
        <v>57</v>
      </c>
      <c r="I610" s="7" t="s">
        <v>56</v>
      </c>
      <c r="J610" s="10"/>
      <c r="K610" s="56"/>
      <c r="L610" s="10"/>
      <c r="M610" s="10"/>
      <c r="N610" s="7" t="s">
        <v>18</v>
      </c>
      <c r="O610" s="10"/>
    </row>
    <row r="611">
      <c r="A611" s="6">
        <v>45705.0</v>
      </c>
      <c r="B611" s="10"/>
      <c r="C611" s="7">
        <v>201142.0</v>
      </c>
      <c r="D611" s="7" t="s">
        <v>112</v>
      </c>
      <c r="E611" s="6">
        <v>45292.0</v>
      </c>
      <c r="F611" s="52">
        <f t="shared" si="3"/>
        <v>13</v>
      </c>
      <c r="G611" s="6">
        <v>45327.0</v>
      </c>
      <c r="H611" s="52">
        <f t="shared" si="2"/>
        <v>12</v>
      </c>
      <c r="I611" s="7" t="s">
        <v>48</v>
      </c>
      <c r="J611" s="10"/>
      <c r="K611" s="56"/>
      <c r="L611" s="10"/>
      <c r="M611" s="10"/>
      <c r="N611" s="7" t="s">
        <v>18</v>
      </c>
      <c r="O611" s="10"/>
    </row>
    <row r="612">
      <c r="A612" s="6">
        <v>45705.0</v>
      </c>
      <c r="B612" s="10"/>
      <c r="C612" s="7">
        <v>236460.0</v>
      </c>
      <c r="D612" s="7" t="s">
        <v>112</v>
      </c>
      <c r="E612" s="6">
        <v>45474.0</v>
      </c>
      <c r="F612" s="52">
        <f t="shared" si="3"/>
        <v>7</v>
      </c>
      <c r="G612" s="6">
        <v>45632.0</v>
      </c>
      <c r="H612" s="52">
        <f t="shared" si="2"/>
        <v>2</v>
      </c>
      <c r="I612" s="7" t="s">
        <v>69</v>
      </c>
      <c r="J612" s="10"/>
      <c r="K612" s="56"/>
      <c r="L612" s="10"/>
      <c r="M612" s="10"/>
      <c r="N612" s="7" t="s">
        <v>24</v>
      </c>
      <c r="O612" s="10"/>
    </row>
    <row r="613">
      <c r="A613" s="6">
        <v>45705.0</v>
      </c>
      <c r="B613" s="10"/>
      <c r="C613" s="7">
        <v>238672.0</v>
      </c>
      <c r="D613" s="7" t="s">
        <v>112</v>
      </c>
      <c r="E613" s="6">
        <v>45627.0</v>
      </c>
      <c r="F613" s="52">
        <f t="shared" si="3"/>
        <v>2</v>
      </c>
      <c r="G613" s="6">
        <v>45667.0</v>
      </c>
      <c r="H613" s="52">
        <f t="shared" si="2"/>
        <v>1</v>
      </c>
      <c r="I613" s="7" t="s">
        <v>56</v>
      </c>
      <c r="J613" s="10"/>
      <c r="K613" s="56"/>
      <c r="L613" s="10"/>
      <c r="M613" s="10"/>
      <c r="N613" s="7" t="s">
        <v>18</v>
      </c>
      <c r="O613" s="10"/>
    </row>
    <row r="614">
      <c r="A614" s="6">
        <v>45705.0</v>
      </c>
      <c r="B614" s="10"/>
      <c r="C614" s="7">
        <v>198994.0</v>
      </c>
      <c r="D614" s="7" t="s">
        <v>112</v>
      </c>
      <c r="E614" s="6">
        <v>45261.0</v>
      </c>
      <c r="F614" s="52">
        <f t="shared" si="3"/>
        <v>14</v>
      </c>
      <c r="G614" s="6">
        <v>45323.0</v>
      </c>
      <c r="H614" s="52">
        <f t="shared" si="2"/>
        <v>12</v>
      </c>
      <c r="I614" s="7" t="s">
        <v>56</v>
      </c>
      <c r="J614" s="10"/>
      <c r="K614" s="56"/>
      <c r="L614" s="10"/>
      <c r="M614" s="10"/>
      <c r="N614" s="7" t="s">
        <v>18</v>
      </c>
      <c r="O614" s="10"/>
    </row>
    <row r="615">
      <c r="A615" s="6">
        <v>45705.0</v>
      </c>
      <c r="B615" s="10"/>
      <c r="C615" s="7">
        <v>212613.0</v>
      </c>
      <c r="D615" s="7" t="s">
        <v>112</v>
      </c>
      <c r="E615" s="6">
        <v>45261.0</v>
      </c>
      <c r="F615" s="52">
        <f t="shared" si="3"/>
        <v>14</v>
      </c>
      <c r="G615" s="6">
        <v>45412.0</v>
      </c>
      <c r="H615" s="52">
        <f t="shared" si="2"/>
        <v>9</v>
      </c>
      <c r="I615" s="7" t="s">
        <v>56</v>
      </c>
      <c r="J615" s="10"/>
      <c r="K615" s="56"/>
      <c r="L615" s="10"/>
      <c r="M615" s="10"/>
      <c r="N615" s="7" t="s">
        <v>18</v>
      </c>
      <c r="O615" s="10"/>
    </row>
    <row r="616">
      <c r="A616" s="6">
        <v>45705.0</v>
      </c>
      <c r="B616" s="10"/>
      <c r="C616" s="7">
        <v>217896.0</v>
      </c>
      <c r="D616" s="7" t="s">
        <v>112</v>
      </c>
      <c r="E616" s="6">
        <v>42248.0</v>
      </c>
      <c r="F616" s="52">
        <f t="shared" si="3"/>
        <v>113</v>
      </c>
      <c r="G616" s="6">
        <v>45461.0</v>
      </c>
      <c r="H616" s="52">
        <f t="shared" si="2"/>
        <v>8</v>
      </c>
      <c r="I616" s="7" t="s">
        <v>56</v>
      </c>
      <c r="J616" s="10"/>
      <c r="K616" s="56"/>
      <c r="L616" s="10"/>
      <c r="M616" s="10"/>
      <c r="N616" s="7" t="s">
        <v>18</v>
      </c>
      <c r="O616" s="10"/>
    </row>
    <row r="617">
      <c r="A617" s="6">
        <v>45705.0</v>
      </c>
      <c r="B617" s="6">
        <v>45706.0</v>
      </c>
      <c r="C617" s="7">
        <v>224763.0</v>
      </c>
      <c r="D617" s="7" t="s">
        <v>112</v>
      </c>
      <c r="E617" s="6">
        <v>45474.0</v>
      </c>
      <c r="F617" s="52">
        <f t="shared" si="3"/>
        <v>7</v>
      </c>
      <c r="G617" s="6">
        <v>45517.0</v>
      </c>
      <c r="H617" s="52">
        <f t="shared" si="2"/>
        <v>6</v>
      </c>
      <c r="I617" s="7" t="s">
        <v>48</v>
      </c>
      <c r="J617" s="7">
        <v>406.0</v>
      </c>
      <c r="K617" s="53" t="s">
        <v>143</v>
      </c>
      <c r="L617" s="10"/>
      <c r="M617" s="6">
        <v>45706.0</v>
      </c>
      <c r="N617" s="7" t="s">
        <v>16</v>
      </c>
      <c r="O617" s="7" t="s">
        <v>51</v>
      </c>
    </row>
    <row r="618">
      <c r="A618" s="6">
        <v>45705.0</v>
      </c>
      <c r="B618" s="10"/>
      <c r="C618" s="7">
        <v>229244.0</v>
      </c>
      <c r="D618" s="7" t="s">
        <v>112</v>
      </c>
      <c r="E618" s="6">
        <v>45536.0</v>
      </c>
      <c r="F618" s="52">
        <f t="shared" si="3"/>
        <v>5</v>
      </c>
      <c r="G618" s="6">
        <v>45562.0</v>
      </c>
      <c r="H618" s="52">
        <f t="shared" si="2"/>
        <v>4</v>
      </c>
      <c r="I618" s="7" t="s">
        <v>56</v>
      </c>
      <c r="J618" s="10"/>
      <c r="K618" s="56"/>
      <c r="L618" s="10"/>
      <c r="M618" s="10"/>
      <c r="N618" s="7" t="s">
        <v>18</v>
      </c>
      <c r="O618" s="10"/>
    </row>
    <row r="619">
      <c r="A619" s="6">
        <v>45705.0</v>
      </c>
      <c r="B619" s="10"/>
      <c r="C619" s="7">
        <v>234771.0</v>
      </c>
      <c r="D619" s="7" t="s">
        <v>112</v>
      </c>
      <c r="E619" s="6">
        <v>45597.0</v>
      </c>
      <c r="F619" s="52">
        <f t="shared" si="3"/>
        <v>3</v>
      </c>
      <c r="G619" s="9">
        <v>45618.0</v>
      </c>
      <c r="H619" s="52">
        <f t="shared" si="2"/>
        <v>2</v>
      </c>
      <c r="I619" s="7" t="s">
        <v>57</v>
      </c>
      <c r="J619" s="7" t="s">
        <v>7</v>
      </c>
      <c r="K619" s="56"/>
      <c r="L619" s="10"/>
      <c r="M619" s="10"/>
      <c r="N619" s="7" t="s">
        <v>18</v>
      </c>
      <c r="O619" s="10"/>
    </row>
    <row r="620">
      <c r="A620" s="6">
        <v>45705.0</v>
      </c>
      <c r="B620" s="6">
        <v>45706.0</v>
      </c>
      <c r="C620" s="7">
        <v>242478.0</v>
      </c>
      <c r="D620" s="7" t="s">
        <v>112</v>
      </c>
      <c r="E620" s="6">
        <v>45597.0</v>
      </c>
      <c r="F620" s="52">
        <f t="shared" si="3"/>
        <v>3</v>
      </c>
      <c r="G620" s="6">
        <v>45333.0</v>
      </c>
      <c r="H620" s="52">
        <f t="shared" si="2"/>
        <v>12</v>
      </c>
      <c r="I620" s="7" t="s">
        <v>56</v>
      </c>
      <c r="J620" s="7">
        <v>512.0</v>
      </c>
      <c r="K620" s="53" t="s">
        <v>259</v>
      </c>
      <c r="L620" s="7" t="s">
        <v>50</v>
      </c>
      <c r="M620" s="6">
        <v>45706.0</v>
      </c>
      <c r="N620" s="7" t="s">
        <v>16</v>
      </c>
      <c r="O620" s="7" t="s">
        <v>260</v>
      </c>
    </row>
    <row r="621">
      <c r="A621" s="6">
        <v>45705.0</v>
      </c>
      <c r="B621" s="10"/>
      <c r="C621" s="7">
        <v>155875.0</v>
      </c>
      <c r="D621" s="7" t="s">
        <v>114</v>
      </c>
      <c r="E621" s="6">
        <v>44896.0</v>
      </c>
      <c r="F621" s="52">
        <f t="shared" si="3"/>
        <v>26</v>
      </c>
      <c r="G621" s="6">
        <v>44935.0</v>
      </c>
      <c r="H621" s="52">
        <f t="shared" si="2"/>
        <v>25</v>
      </c>
      <c r="I621" s="7" t="s">
        <v>56</v>
      </c>
      <c r="J621" s="10"/>
      <c r="K621" s="56"/>
      <c r="L621" s="10"/>
      <c r="M621" s="10"/>
      <c r="N621" s="7" t="s">
        <v>18</v>
      </c>
      <c r="O621" s="10"/>
    </row>
    <row r="622">
      <c r="A622" s="6">
        <v>45705.0</v>
      </c>
      <c r="B622" s="10"/>
      <c r="C622" s="7">
        <v>89764.0</v>
      </c>
      <c r="D622" s="7" t="s">
        <v>114</v>
      </c>
      <c r="E622" s="6">
        <v>44197.0</v>
      </c>
      <c r="F622" s="52">
        <f t="shared" si="3"/>
        <v>49</v>
      </c>
      <c r="G622" s="6">
        <v>44369.0</v>
      </c>
      <c r="H622" s="52">
        <f t="shared" si="2"/>
        <v>43</v>
      </c>
      <c r="I622" s="7" t="s">
        <v>56</v>
      </c>
      <c r="J622" s="10"/>
      <c r="K622" s="56"/>
      <c r="L622" s="10"/>
      <c r="M622" s="10"/>
      <c r="N622" s="7" t="s">
        <v>18</v>
      </c>
      <c r="O622" s="10"/>
    </row>
    <row r="623">
      <c r="A623" s="6">
        <v>45705.0</v>
      </c>
      <c r="B623" s="10"/>
      <c r="C623" s="7">
        <v>118798.0</v>
      </c>
      <c r="D623" s="7" t="s">
        <v>114</v>
      </c>
      <c r="E623" s="6">
        <v>44593.0</v>
      </c>
      <c r="F623" s="52">
        <f t="shared" si="3"/>
        <v>36</v>
      </c>
      <c r="G623" s="6">
        <v>44629.0</v>
      </c>
      <c r="H623" s="52">
        <f t="shared" si="2"/>
        <v>35</v>
      </c>
      <c r="I623" s="7" t="s">
        <v>60</v>
      </c>
      <c r="J623" s="10"/>
      <c r="K623" s="56"/>
      <c r="L623" s="10"/>
      <c r="M623" s="10"/>
      <c r="N623" s="7" t="s">
        <v>18</v>
      </c>
      <c r="O623" s="10"/>
    </row>
    <row r="624">
      <c r="A624" s="6">
        <v>45705.0</v>
      </c>
      <c r="B624" s="10"/>
      <c r="C624" s="7">
        <v>157613.0</v>
      </c>
      <c r="D624" s="7" t="s">
        <v>114</v>
      </c>
      <c r="E624" s="6">
        <v>44896.0</v>
      </c>
      <c r="F624" s="52">
        <f t="shared" si="3"/>
        <v>26</v>
      </c>
      <c r="G624" s="6">
        <v>44953.0</v>
      </c>
      <c r="H624" s="52">
        <f t="shared" si="2"/>
        <v>24</v>
      </c>
      <c r="I624" s="7" t="s">
        <v>60</v>
      </c>
      <c r="J624" s="10"/>
      <c r="K624" s="56"/>
      <c r="L624" s="10"/>
      <c r="M624" s="10"/>
      <c r="N624" s="7" t="s">
        <v>18</v>
      </c>
      <c r="O624" s="10"/>
    </row>
    <row r="625">
      <c r="A625" s="6">
        <v>45705.0</v>
      </c>
      <c r="B625" s="10"/>
      <c r="C625" s="7">
        <v>233595.0</v>
      </c>
      <c r="D625" s="7" t="s">
        <v>114</v>
      </c>
      <c r="E625" s="6">
        <v>45536.0</v>
      </c>
      <c r="F625" s="52">
        <f t="shared" si="3"/>
        <v>5</v>
      </c>
      <c r="G625" s="6">
        <v>45603.0</v>
      </c>
      <c r="H625" s="52">
        <f t="shared" si="2"/>
        <v>3</v>
      </c>
      <c r="I625" s="7" t="s">
        <v>44</v>
      </c>
      <c r="J625" s="10"/>
      <c r="K625" s="56"/>
      <c r="L625" s="10"/>
      <c r="M625" s="10"/>
      <c r="N625" s="7" t="s">
        <v>18</v>
      </c>
      <c r="O625" s="10"/>
    </row>
    <row r="626">
      <c r="A626" s="6">
        <v>45705.0</v>
      </c>
      <c r="B626" s="10"/>
      <c r="C626" s="7">
        <v>240572.0</v>
      </c>
      <c r="D626" s="7" t="s">
        <v>114</v>
      </c>
      <c r="E626" s="6">
        <v>45658.0</v>
      </c>
      <c r="F626" s="52">
        <f t="shared" si="3"/>
        <v>1</v>
      </c>
      <c r="G626" s="6">
        <v>45688.0</v>
      </c>
      <c r="H626" s="52">
        <f t="shared" si="2"/>
        <v>0</v>
      </c>
      <c r="I626" s="7" t="s">
        <v>44</v>
      </c>
      <c r="J626" s="10"/>
      <c r="K626" s="56"/>
      <c r="L626" s="10"/>
      <c r="M626" s="10"/>
      <c r="N626" s="7" t="s">
        <v>18</v>
      </c>
      <c r="O626" s="10"/>
    </row>
    <row r="627">
      <c r="A627" s="6">
        <v>45705.0</v>
      </c>
      <c r="B627" s="10"/>
      <c r="C627" s="7">
        <v>211626.0</v>
      </c>
      <c r="D627" s="7" t="s">
        <v>114</v>
      </c>
      <c r="E627" s="6">
        <v>45383.0</v>
      </c>
      <c r="F627" s="52">
        <f t="shared" si="3"/>
        <v>10</v>
      </c>
      <c r="G627" s="6">
        <v>45421.0</v>
      </c>
      <c r="H627" s="52">
        <f t="shared" si="2"/>
        <v>9</v>
      </c>
      <c r="I627" s="7" t="s">
        <v>56</v>
      </c>
      <c r="J627" s="10"/>
      <c r="K627" s="56"/>
      <c r="L627" s="10"/>
      <c r="M627" s="10"/>
      <c r="N627" s="7" t="s">
        <v>18</v>
      </c>
      <c r="O627" s="10"/>
    </row>
    <row r="628">
      <c r="A628" s="6">
        <v>45705.0</v>
      </c>
      <c r="B628" s="10"/>
      <c r="C628" s="7">
        <v>180756.0</v>
      </c>
      <c r="D628" s="7" t="s">
        <v>114</v>
      </c>
      <c r="E628" s="6">
        <v>45139.0</v>
      </c>
      <c r="F628" s="52">
        <f t="shared" si="3"/>
        <v>18</v>
      </c>
      <c r="G628" s="6">
        <v>45143.0</v>
      </c>
      <c r="H628" s="52">
        <f t="shared" si="2"/>
        <v>18</v>
      </c>
      <c r="I628" s="7" t="s">
        <v>56</v>
      </c>
      <c r="J628" s="10"/>
      <c r="K628" s="56"/>
      <c r="L628" s="10"/>
      <c r="M628" s="10"/>
      <c r="N628" s="7" t="s">
        <v>18</v>
      </c>
      <c r="O628" s="10"/>
    </row>
    <row r="629">
      <c r="A629" s="6">
        <v>45705.0</v>
      </c>
      <c r="B629" s="10"/>
      <c r="C629" s="7">
        <v>194700.0</v>
      </c>
      <c r="D629" s="7" t="s">
        <v>114</v>
      </c>
      <c r="E629" s="6">
        <v>45170.0</v>
      </c>
      <c r="F629" s="52">
        <f t="shared" si="3"/>
        <v>17</v>
      </c>
      <c r="G629" s="6">
        <v>45261.0</v>
      </c>
      <c r="H629" s="52">
        <f t="shared" si="2"/>
        <v>14</v>
      </c>
      <c r="I629" s="7" t="s">
        <v>56</v>
      </c>
      <c r="J629" s="10"/>
      <c r="K629" s="56"/>
      <c r="L629" s="10"/>
      <c r="M629" s="10"/>
      <c r="N629" s="7" t="s">
        <v>18</v>
      </c>
      <c r="O629" s="10"/>
    </row>
    <row r="630">
      <c r="A630" s="6">
        <v>45705.0</v>
      </c>
      <c r="B630" s="10"/>
      <c r="C630" s="7">
        <v>200675.0</v>
      </c>
      <c r="D630" s="7" t="s">
        <v>114</v>
      </c>
      <c r="E630" s="6">
        <v>45231.0</v>
      </c>
      <c r="F630" s="52">
        <f t="shared" si="3"/>
        <v>15</v>
      </c>
      <c r="G630" s="6">
        <v>45344.0</v>
      </c>
      <c r="H630" s="52">
        <f t="shared" si="2"/>
        <v>11</v>
      </c>
      <c r="I630" s="7" t="s">
        <v>56</v>
      </c>
      <c r="J630" s="10"/>
      <c r="K630" s="56"/>
      <c r="L630" s="10"/>
      <c r="M630" s="10"/>
      <c r="N630" s="7" t="s">
        <v>18</v>
      </c>
      <c r="O630" s="10"/>
    </row>
    <row r="631">
      <c r="A631" s="6">
        <v>45705.0</v>
      </c>
      <c r="B631" s="10"/>
      <c r="C631" s="7">
        <v>211015.0</v>
      </c>
      <c r="D631" s="7" t="s">
        <v>114</v>
      </c>
      <c r="E631" s="6">
        <v>45383.0</v>
      </c>
      <c r="F631" s="52">
        <f t="shared" si="3"/>
        <v>10</v>
      </c>
      <c r="G631" s="6">
        <v>45400.0</v>
      </c>
      <c r="H631" s="52">
        <f t="shared" si="2"/>
        <v>10</v>
      </c>
      <c r="I631" s="7" t="s">
        <v>56</v>
      </c>
      <c r="J631" s="10"/>
      <c r="K631" s="56"/>
      <c r="L631" s="10"/>
      <c r="M631" s="10"/>
      <c r="N631" s="7" t="s">
        <v>18</v>
      </c>
      <c r="O631" s="10"/>
    </row>
    <row r="632">
      <c r="A632" s="6">
        <v>45705.0</v>
      </c>
      <c r="B632" s="10"/>
      <c r="C632" s="7">
        <v>214586.0</v>
      </c>
      <c r="D632" s="7" t="s">
        <v>114</v>
      </c>
      <c r="E632" s="6">
        <v>45413.0</v>
      </c>
      <c r="F632" s="52">
        <f t="shared" si="3"/>
        <v>9</v>
      </c>
      <c r="G632" s="6">
        <v>45484.0</v>
      </c>
      <c r="H632" s="52">
        <f t="shared" si="2"/>
        <v>7</v>
      </c>
      <c r="I632" s="7" t="s">
        <v>56</v>
      </c>
      <c r="J632" s="10"/>
      <c r="K632" s="56"/>
      <c r="L632" s="10"/>
      <c r="M632" s="10"/>
      <c r="N632" s="7" t="s">
        <v>18</v>
      </c>
      <c r="O632" s="10"/>
    </row>
    <row r="633">
      <c r="A633" s="6">
        <v>45705.0</v>
      </c>
      <c r="B633" s="10"/>
      <c r="C633" s="7">
        <v>225642.0</v>
      </c>
      <c r="D633" s="7" t="s">
        <v>114</v>
      </c>
      <c r="E633" s="6">
        <v>45505.0</v>
      </c>
      <c r="F633" s="52">
        <f t="shared" si="3"/>
        <v>6</v>
      </c>
      <c r="G633" s="6">
        <v>45526.0</v>
      </c>
      <c r="H633" s="52">
        <f t="shared" si="2"/>
        <v>5</v>
      </c>
      <c r="I633" s="7" t="s">
        <v>56</v>
      </c>
      <c r="J633" s="10"/>
      <c r="K633" s="56"/>
      <c r="L633" s="10"/>
      <c r="M633" s="10"/>
      <c r="N633" s="7" t="s">
        <v>18</v>
      </c>
      <c r="O633" s="10"/>
    </row>
    <row r="634">
      <c r="A634" s="6">
        <v>45705.0</v>
      </c>
      <c r="B634" s="10"/>
      <c r="C634" s="7">
        <v>227777.0</v>
      </c>
      <c r="D634" s="7" t="s">
        <v>114</v>
      </c>
      <c r="E634" s="6">
        <v>45566.0</v>
      </c>
      <c r="F634" s="52">
        <f t="shared" si="3"/>
        <v>4</v>
      </c>
      <c r="G634" s="6">
        <v>45568.0</v>
      </c>
      <c r="H634" s="52">
        <f t="shared" si="2"/>
        <v>4</v>
      </c>
      <c r="I634" s="7" t="s">
        <v>41</v>
      </c>
      <c r="J634" s="10"/>
      <c r="K634" s="56"/>
      <c r="L634" s="10"/>
      <c r="M634" s="10"/>
      <c r="N634" s="7" t="s">
        <v>18</v>
      </c>
      <c r="O634" s="10"/>
    </row>
    <row r="635">
      <c r="A635" s="6">
        <v>45705.0</v>
      </c>
      <c r="B635" s="10"/>
      <c r="C635" s="7">
        <v>233710.0</v>
      </c>
      <c r="D635" s="7" t="s">
        <v>114</v>
      </c>
      <c r="E635" s="6">
        <v>45597.0</v>
      </c>
      <c r="F635" s="52">
        <f t="shared" si="3"/>
        <v>3</v>
      </c>
      <c r="G635" s="6">
        <v>45543.0</v>
      </c>
      <c r="H635" s="52">
        <f t="shared" si="2"/>
        <v>5</v>
      </c>
      <c r="I635" s="7" t="s">
        <v>56</v>
      </c>
      <c r="J635" s="10"/>
      <c r="K635" s="56"/>
      <c r="L635" s="10"/>
      <c r="M635" s="10"/>
      <c r="N635" s="7" t="s">
        <v>18</v>
      </c>
      <c r="O635" s="10"/>
    </row>
    <row r="636">
      <c r="A636" s="6">
        <v>45705.0</v>
      </c>
      <c r="B636" s="10"/>
      <c r="C636" s="7">
        <v>237698.0</v>
      </c>
      <c r="D636" s="7" t="s">
        <v>114</v>
      </c>
      <c r="E636" s="6">
        <v>45536.0</v>
      </c>
      <c r="F636" s="52">
        <f t="shared" si="3"/>
        <v>5</v>
      </c>
      <c r="G636" s="9">
        <v>45651.0</v>
      </c>
      <c r="H636" s="52">
        <f t="shared" si="2"/>
        <v>1</v>
      </c>
      <c r="I636" s="7" t="s">
        <v>41</v>
      </c>
      <c r="J636" s="10"/>
      <c r="K636" s="56"/>
      <c r="L636" s="10"/>
      <c r="M636" s="10"/>
      <c r="N636" s="7" t="s">
        <v>18</v>
      </c>
      <c r="O636" s="10"/>
    </row>
    <row r="637">
      <c r="A637" s="6">
        <v>45705.0</v>
      </c>
      <c r="B637" s="10"/>
      <c r="C637" s="7">
        <v>240233.0</v>
      </c>
      <c r="D637" s="7" t="s">
        <v>114</v>
      </c>
      <c r="E637" s="6">
        <v>45627.0</v>
      </c>
      <c r="F637" s="52">
        <f t="shared" si="3"/>
        <v>2</v>
      </c>
      <c r="G637" s="6">
        <v>45679.0</v>
      </c>
      <c r="H637" s="52">
        <f t="shared" si="2"/>
        <v>0</v>
      </c>
      <c r="I637" s="7" t="s">
        <v>56</v>
      </c>
      <c r="J637" s="10"/>
      <c r="K637" s="56"/>
      <c r="L637" s="10"/>
      <c r="M637" s="10"/>
      <c r="N637" s="7" t="s">
        <v>18</v>
      </c>
      <c r="O637" s="10"/>
    </row>
    <row r="638">
      <c r="A638" s="6">
        <v>45705.0</v>
      </c>
      <c r="B638" s="10"/>
      <c r="C638" s="7">
        <v>241981.0</v>
      </c>
      <c r="D638" s="7" t="s">
        <v>114</v>
      </c>
      <c r="E638" s="6">
        <v>45413.0</v>
      </c>
      <c r="F638" s="52">
        <f t="shared" si="3"/>
        <v>9</v>
      </c>
      <c r="G638" s="6">
        <v>45693.0</v>
      </c>
      <c r="H638" s="52">
        <f t="shared" si="2"/>
        <v>0</v>
      </c>
      <c r="I638" s="7" t="s">
        <v>56</v>
      </c>
      <c r="J638" s="10"/>
      <c r="K638" s="56"/>
      <c r="L638" s="10"/>
      <c r="M638" s="10"/>
      <c r="N638" s="7" t="s">
        <v>18</v>
      </c>
      <c r="O638" s="10"/>
    </row>
    <row r="639">
      <c r="A639" s="6">
        <v>45705.0</v>
      </c>
      <c r="B639" s="10"/>
      <c r="C639" s="7">
        <v>202467.0</v>
      </c>
      <c r="D639" s="7" t="s">
        <v>116</v>
      </c>
      <c r="E639" s="6">
        <v>45323.0</v>
      </c>
      <c r="F639" s="52">
        <f t="shared" si="3"/>
        <v>12</v>
      </c>
      <c r="G639" s="6">
        <v>45397.0</v>
      </c>
      <c r="H639" s="52">
        <f t="shared" si="2"/>
        <v>10</v>
      </c>
      <c r="I639" s="7" t="s">
        <v>44</v>
      </c>
      <c r="J639" s="10"/>
      <c r="K639" s="56"/>
      <c r="L639" s="10"/>
      <c r="M639" s="10"/>
      <c r="N639" s="7" t="s">
        <v>18</v>
      </c>
      <c r="O639" s="10"/>
    </row>
    <row r="640">
      <c r="A640" s="6">
        <v>45705.0</v>
      </c>
      <c r="B640" s="10"/>
      <c r="C640" s="7">
        <v>156629.0</v>
      </c>
      <c r="D640" s="7" t="s">
        <v>116</v>
      </c>
      <c r="E640" s="6">
        <v>42736.0</v>
      </c>
      <c r="F640" s="52">
        <f t="shared" si="3"/>
        <v>97</v>
      </c>
      <c r="G640" s="6">
        <v>44940.0</v>
      </c>
      <c r="H640" s="52">
        <f t="shared" si="2"/>
        <v>25</v>
      </c>
      <c r="I640" s="7" t="s">
        <v>44</v>
      </c>
      <c r="J640" s="10"/>
      <c r="K640" s="56"/>
      <c r="L640" s="10"/>
      <c r="M640" s="10"/>
      <c r="N640" s="7" t="s">
        <v>18</v>
      </c>
      <c r="O640" s="10"/>
    </row>
    <row r="641">
      <c r="A641" s="6">
        <v>45705.0</v>
      </c>
      <c r="B641" s="10"/>
      <c r="C641" s="7">
        <v>239253.0</v>
      </c>
      <c r="D641" s="7" t="s">
        <v>116</v>
      </c>
      <c r="E641" s="6">
        <v>45566.0</v>
      </c>
      <c r="F641" s="52">
        <f t="shared" si="3"/>
        <v>4</v>
      </c>
      <c r="G641" s="6">
        <v>45672.0</v>
      </c>
      <c r="H641" s="52">
        <f t="shared" si="2"/>
        <v>1</v>
      </c>
      <c r="I641" s="7" t="s">
        <v>117</v>
      </c>
      <c r="J641" s="10"/>
      <c r="K641" s="56"/>
      <c r="L641" s="10"/>
      <c r="M641" s="10"/>
      <c r="N641" s="7" t="s">
        <v>18</v>
      </c>
      <c r="O641" s="10"/>
    </row>
    <row r="642">
      <c r="A642" s="6">
        <v>45705.0</v>
      </c>
      <c r="B642" s="10"/>
      <c r="C642" s="7">
        <v>175987.0</v>
      </c>
      <c r="D642" s="7" t="s">
        <v>116</v>
      </c>
      <c r="E642" s="6">
        <v>45017.0</v>
      </c>
      <c r="F642" s="52">
        <f t="shared" si="3"/>
        <v>22</v>
      </c>
      <c r="G642" s="6">
        <v>45100.0</v>
      </c>
      <c r="H642" s="52">
        <f t="shared" si="2"/>
        <v>19</v>
      </c>
      <c r="I642" s="7" t="s">
        <v>56</v>
      </c>
      <c r="J642" s="10"/>
      <c r="K642" s="56"/>
      <c r="L642" s="10"/>
      <c r="M642" s="10"/>
      <c r="N642" s="7" t="s">
        <v>18</v>
      </c>
      <c r="O642" s="10"/>
    </row>
    <row r="643">
      <c r="A643" s="6">
        <v>45705.0</v>
      </c>
      <c r="B643" s="10"/>
      <c r="C643" s="7">
        <v>199455.0</v>
      </c>
      <c r="D643" s="7" t="s">
        <v>116</v>
      </c>
      <c r="E643" s="6">
        <v>45170.0</v>
      </c>
      <c r="F643" s="52">
        <f t="shared" si="3"/>
        <v>17</v>
      </c>
      <c r="G643" s="6">
        <v>45311.0</v>
      </c>
      <c r="H643" s="52">
        <f t="shared" si="2"/>
        <v>12</v>
      </c>
      <c r="I643" s="7" t="s">
        <v>56</v>
      </c>
      <c r="J643" s="10"/>
      <c r="K643" s="56"/>
      <c r="L643" s="10"/>
      <c r="M643" s="10"/>
      <c r="N643" s="7" t="s">
        <v>18</v>
      </c>
      <c r="O643" s="10"/>
    </row>
    <row r="644">
      <c r="A644" s="6">
        <v>45705.0</v>
      </c>
      <c r="B644" s="10"/>
      <c r="C644" s="7">
        <v>204233.0</v>
      </c>
      <c r="D644" s="7" t="s">
        <v>116</v>
      </c>
      <c r="E644" s="6">
        <v>43617.0</v>
      </c>
      <c r="F644" s="52">
        <f t="shared" si="3"/>
        <v>68</v>
      </c>
      <c r="G644" s="6">
        <v>45351.0</v>
      </c>
      <c r="H644" s="52">
        <f t="shared" si="2"/>
        <v>11</v>
      </c>
      <c r="I644" s="7" t="s">
        <v>56</v>
      </c>
      <c r="J644" s="10"/>
      <c r="K644" s="56"/>
      <c r="L644" s="10"/>
      <c r="M644" s="10"/>
      <c r="N644" s="7" t="s">
        <v>18</v>
      </c>
      <c r="O644" s="10"/>
    </row>
    <row r="645">
      <c r="A645" s="6">
        <v>45705.0</v>
      </c>
      <c r="B645" s="10"/>
      <c r="C645" s="7">
        <v>215162.0</v>
      </c>
      <c r="D645" s="7" t="s">
        <v>116</v>
      </c>
      <c r="E645" s="6">
        <v>45200.0</v>
      </c>
      <c r="F645" s="52">
        <f t="shared" si="3"/>
        <v>16</v>
      </c>
      <c r="G645" s="6">
        <v>45432.0</v>
      </c>
      <c r="H645" s="52">
        <f t="shared" si="2"/>
        <v>8</v>
      </c>
      <c r="I645" s="7" t="s">
        <v>56</v>
      </c>
      <c r="J645" s="10"/>
      <c r="K645" s="56"/>
      <c r="L645" s="10"/>
      <c r="M645" s="10"/>
      <c r="N645" s="7" t="s">
        <v>18</v>
      </c>
      <c r="O645" s="10"/>
    </row>
    <row r="646">
      <c r="A646" s="6">
        <v>45705.0</v>
      </c>
      <c r="B646" s="10"/>
      <c r="C646" s="7">
        <v>229283.0</v>
      </c>
      <c r="D646" s="7" t="s">
        <v>116</v>
      </c>
      <c r="E646" s="6">
        <v>45536.0</v>
      </c>
      <c r="F646" s="52">
        <f t="shared" si="3"/>
        <v>5</v>
      </c>
      <c r="G646" s="6">
        <v>45562.0</v>
      </c>
      <c r="H646" s="52">
        <f t="shared" si="2"/>
        <v>4</v>
      </c>
      <c r="I646" s="7" t="s">
        <v>48</v>
      </c>
      <c r="J646" s="10"/>
      <c r="K646" s="56"/>
      <c r="L646" s="10"/>
      <c r="M646" s="10"/>
      <c r="N646" s="7" t="s">
        <v>18</v>
      </c>
      <c r="O646" s="10"/>
    </row>
    <row r="647">
      <c r="A647" s="6">
        <v>45705.0</v>
      </c>
      <c r="B647" s="10"/>
      <c r="C647" s="7">
        <v>232690.0</v>
      </c>
      <c r="D647" s="7" t="s">
        <v>116</v>
      </c>
      <c r="E647" s="6">
        <v>45474.0</v>
      </c>
      <c r="F647" s="52">
        <f t="shared" si="3"/>
        <v>7</v>
      </c>
      <c r="G647" s="9">
        <v>45610.0</v>
      </c>
      <c r="H647" s="52">
        <f t="shared" si="2"/>
        <v>3</v>
      </c>
      <c r="I647" s="7" t="s">
        <v>56</v>
      </c>
      <c r="J647" s="10"/>
      <c r="K647" s="56"/>
      <c r="L647" s="10"/>
      <c r="M647" s="10"/>
      <c r="N647" s="7" t="s">
        <v>18</v>
      </c>
      <c r="O647" s="10"/>
    </row>
    <row r="648">
      <c r="A648" s="6">
        <v>45705.0</v>
      </c>
      <c r="B648" s="10"/>
      <c r="C648" s="7">
        <v>238759.0</v>
      </c>
      <c r="D648" s="7" t="s">
        <v>116</v>
      </c>
      <c r="E648" s="6">
        <v>44501.0</v>
      </c>
      <c r="F648" s="52">
        <f t="shared" si="3"/>
        <v>39</v>
      </c>
      <c r="G648" s="6">
        <v>45677.0</v>
      </c>
      <c r="H648" s="52">
        <f t="shared" si="2"/>
        <v>0</v>
      </c>
      <c r="I648" s="7" t="s">
        <v>70</v>
      </c>
      <c r="J648" s="10"/>
      <c r="K648" s="56"/>
      <c r="L648" s="10"/>
      <c r="M648" s="10"/>
      <c r="N648" s="7" t="s">
        <v>18</v>
      </c>
      <c r="O648" s="10"/>
    </row>
    <row r="649">
      <c r="A649" s="6">
        <v>45705.0</v>
      </c>
      <c r="B649" s="10"/>
      <c r="C649" s="7">
        <v>155155.0</v>
      </c>
      <c r="D649" s="7" t="s">
        <v>118</v>
      </c>
      <c r="E649" s="6">
        <v>44896.0</v>
      </c>
      <c r="F649" s="52">
        <f t="shared" si="3"/>
        <v>26</v>
      </c>
      <c r="G649" s="6">
        <v>44928.0</v>
      </c>
      <c r="H649" s="52">
        <f t="shared" si="2"/>
        <v>25</v>
      </c>
      <c r="I649" s="7" t="s">
        <v>117</v>
      </c>
      <c r="J649" s="10"/>
      <c r="K649" s="56"/>
      <c r="L649" s="10"/>
      <c r="M649" s="10"/>
      <c r="N649" s="7" t="s">
        <v>18</v>
      </c>
      <c r="O649" s="10"/>
    </row>
    <row r="650">
      <c r="A650" s="6">
        <v>45705.0</v>
      </c>
      <c r="B650" s="10"/>
      <c r="C650" s="7">
        <v>239059.0</v>
      </c>
      <c r="D650" s="7" t="s">
        <v>118</v>
      </c>
      <c r="E650" s="6">
        <v>45597.0</v>
      </c>
      <c r="F650" s="52">
        <f t="shared" si="3"/>
        <v>3</v>
      </c>
      <c r="G650" s="6">
        <v>45667.0</v>
      </c>
      <c r="H650" s="52">
        <f t="shared" si="2"/>
        <v>1</v>
      </c>
      <c r="I650" s="7" t="s">
        <v>69</v>
      </c>
      <c r="J650" s="7" t="s">
        <v>7</v>
      </c>
      <c r="K650" s="56"/>
      <c r="L650" s="10"/>
      <c r="M650" s="10"/>
      <c r="N650" s="7" t="s">
        <v>18</v>
      </c>
      <c r="O650" s="10"/>
    </row>
    <row r="651">
      <c r="A651" s="6">
        <v>45705.0</v>
      </c>
      <c r="B651" s="10"/>
      <c r="C651" s="7">
        <v>192780.0</v>
      </c>
      <c r="D651" s="7" t="s">
        <v>118</v>
      </c>
      <c r="E651" s="6">
        <v>45200.0</v>
      </c>
      <c r="F651" s="52">
        <f t="shared" si="3"/>
        <v>16</v>
      </c>
      <c r="G651" s="9">
        <v>45244.0</v>
      </c>
      <c r="H651" s="52">
        <f t="shared" si="2"/>
        <v>15</v>
      </c>
      <c r="I651" s="7" t="s">
        <v>56</v>
      </c>
      <c r="J651" s="10"/>
      <c r="K651" s="56"/>
      <c r="L651" s="10"/>
      <c r="M651" s="10"/>
      <c r="N651" s="7" t="s">
        <v>18</v>
      </c>
      <c r="O651" s="10"/>
    </row>
    <row r="652">
      <c r="A652" s="6">
        <v>45705.0</v>
      </c>
      <c r="B652" s="6">
        <v>45706.0</v>
      </c>
      <c r="C652" s="7">
        <v>217313.0</v>
      </c>
      <c r="D652" s="7" t="s">
        <v>118</v>
      </c>
      <c r="E652" s="6">
        <v>45413.0</v>
      </c>
      <c r="F652" s="52">
        <f t="shared" si="3"/>
        <v>9</v>
      </c>
      <c r="G652" s="6">
        <v>45450.0</v>
      </c>
      <c r="H652" s="52">
        <f t="shared" si="2"/>
        <v>8</v>
      </c>
      <c r="I652" s="7" t="s">
        <v>56</v>
      </c>
      <c r="J652" s="7">
        <v>510.0</v>
      </c>
      <c r="K652" s="53">
        <v>3500.0</v>
      </c>
      <c r="L652" s="7" t="s">
        <v>50</v>
      </c>
      <c r="M652" s="6">
        <v>45706.0</v>
      </c>
      <c r="N652" s="7" t="s">
        <v>16</v>
      </c>
      <c r="O652" s="7" t="s">
        <v>260</v>
      </c>
    </row>
    <row r="653">
      <c r="A653" s="6">
        <v>45705.0</v>
      </c>
      <c r="B653" s="10"/>
      <c r="C653" s="7">
        <v>229182.0</v>
      </c>
      <c r="D653" s="7" t="s">
        <v>118</v>
      </c>
      <c r="E653" s="6">
        <v>45536.0</v>
      </c>
      <c r="F653" s="52">
        <f t="shared" si="3"/>
        <v>5</v>
      </c>
      <c r="G653" s="6">
        <v>45561.0</v>
      </c>
      <c r="H653" s="52">
        <f t="shared" si="2"/>
        <v>4</v>
      </c>
      <c r="I653" s="7" t="s">
        <v>44</v>
      </c>
      <c r="J653" s="10"/>
      <c r="K653" s="56"/>
      <c r="L653" s="10"/>
      <c r="M653" s="10"/>
      <c r="N653" s="7" t="s">
        <v>18</v>
      </c>
      <c r="O653" s="10"/>
    </row>
    <row r="654">
      <c r="A654" s="6">
        <v>45705.0</v>
      </c>
      <c r="B654" s="10"/>
      <c r="C654" s="7">
        <v>239906.0</v>
      </c>
      <c r="D654" s="7" t="s">
        <v>118</v>
      </c>
      <c r="E654" s="6">
        <v>45597.0</v>
      </c>
      <c r="F654" s="52">
        <f t="shared" si="3"/>
        <v>3</v>
      </c>
      <c r="G654" s="6">
        <v>45670.0</v>
      </c>
      <c r="H654" s="52">
        <f t="shared" si="2"/>
        <v>1</v>
      </c>
      <c r="I654" s="7" t="s">
        <v>56</v>
      </c>
      <c r="J654" s="10"/>
      <c r="K654" s="56"/>
      <c r="L654" s="10"/>
      <c r="M654" s="10"/>
      <c r="N654" s="7" t="s">
        <v>18</v>
      </c>
      <c r="O654" s="10"/>
    </row>
    <row r="655">
      <c r="A655" s="6">
        <v>45705.0</v>
      </c>
      <c r="B655" s="10"/>
      <c r="C655" s="7">
        <v>241466.0</v>
      </c>
      <c r="D655" s="7" t="s">
        <v>118</v>
      </c>
      <c r="E655" s="6">
        <v>45597.0</v>
      </c>
      <c r="F655" s="52">
        <f t="shared" si="3"/>
        <v>3</v>
      </c>
      <c r="G655" s="6">
        <v>45688.0</v>
      </c>
      <c r="H655" s="52">
        <f t="shared" si="2"/>
        <v>0</v>
      </c>
      <c r="I655" s="7" t="s">
        <v>56</v>
      </c>
      <c r="J655" s="10"/>
      <c r="K655" s="56"/>
      <c r="L655" s="10"/>
      <c r="M655" s="10"/>
      <c r="N655" s="7" t="s">
        <v>18</v>
      </c>
      <c r="O655" s="10"/>
    </row>
    <row r="656">
      <c r="A656" s="6">
        <v>45705.0</v>
      </c>
      <c r="B656" s="10"/>
      <c r="C656" s="7">
        <v>239728.0</v>
      </c>
      <c r="D656" s="7" t="s">
        <v>120</v>
      </c>
      <c r="E656" s="6">
        <v>45597.0</v>
      </c>
      <c r="F656" s="52">
        <f t="shared" si="3"/>
        <v>3</v>
      </c>
      <c r="G656" s="6">
        <v>45677.0</v>
      </c>
      <c r="H656" s="52">
        <f t="shared" si="2"/>
        <v>0</v>
      </c>
      <c r="I656" s="7" t="s">
        <v>44</v>
      </c>
      <c r="J656" s="10"/>
      <c r="K656" s="56"/>
      <c r="L656" s="10"/>
      <c r="M656" s="10"/>
      <c r="N656" s="7" t="s">
        <v>18</v>
      </c>
      <c r="O656" s="10"/>
    </row>
    <row r="657">
      <c r="A657" s="6">
        <v>45705.0</v>
      </c>
      <c r="B657" s="10"/>
      <c r="C657" s="7">
        <v>210336.0</v>
      </c>
      <c r="D657" s="7" t="s">
        <v>120</v>
      </c>
      <c r="E657" s="6">
        <v>45352.0</v>
      </c>
      <c r="F657" s="52">
        <f t="shared" si="3"/>
        <v>11</v>
      </c>
      <c r="G657" s="6">
        <v>45399.0</v>
      </c>
      <c r="H657" s="52">
        <f t="shared" si="2"/>
        <v>10</v>
      </c>
      <c r="I657" s="7" t="s">
        <v>56</v>
      </c>
      <c r="J657" s="10"/>
      <c r="K657" s="56"/>
      <c r="L657" s="10"/>
      <c r="M657" s="10"/>
      <c r="N657" s="7" t="s">
        <v>18</v>
      </c>
      <c r="O657" s="10"/>
    </row>
    <row r="658">
      <c r="A658" s="6">
        <v>45705.0</v>
      </c>
      <c r="B658" s="10"/>
      <c r="C658" s="7">
        <v>236255.0</v>
      </c>
      <c r="D658" s="7" t="s">
        <v>120</v>
      </c>
      <c r="E658" s="6">
        <v>45597.0</v>
      </c>
      <c r="F658" s="52">
        <f t="shared" si="3"/>
        <v>3</v>
      </c>
      <c r="G658" s="6">
        <v>45630.0</v>
      </c>
      <c r="H658" s="52">
        <f t="shared" si="2"/>
        <v>2</v>
      </c>
      <c r="I658" s="7" t="s">
        <v>56</v>
      </c>
      <c r="J658" s="10"/>
      <c r="K658" s="56"/>
      <c r="L658" s="10"/>
      <c r="M658" s="10"/>
      <c r="N658" s="7" t="s">
        <v>18</v>
      </c>
      <c r="O658" s="10"/>
    </row>
    <row r="659">
      <c r="A659" s="6">
        <v>45705.0</v>
      </c>
      <c r="B659" s="10"/>
      <c r="C659" s="7">
        <v>225501.0</v>
      </c>
      <c r="D659" s="7" t="s">
        <v>120</v>
      </c>
      <c r="E659" s="6">
        <v>45292.0</v>
      </c>
      <c r="F659" s="52">
        <f t="shared" si="3"/>
        <v>13</v>
      </c>
      <c r="G659" s="6">
        <v>45524.0</v>
      </c>
      <c r="H659" s="52">
        <f t="shared" si="2"/>
        <v>5</v>
      </c>
      <c r="I659" s="7" t="s">
        <v>56</v>
      </c>
      <c r="J659" s="10"/>
      <c r="K659" s="56"/>
      <c r="L659" s="10"/>
      <c r="M659" s="10"/>
      <c r="N659" s="7" t="s">
        <v>18</v>
      </c>
      <c r="O659" s="10"/>
    </row>
    <row r="660">
      <c r="A660" s="6">
        <v>45705.0</v>
      </c>
      <c r="B660" s="10"/>
      <c r="C660" s="7">
        <v>194676.0</v>
      </c>
      <c r="D660" s="7" t="s">
        <v>120</v>
      </c>
      <c r="E660" s="6">
        <v>45017.0</v>
      </c>
      <c r="F660" s="52">
        <f t="shared" si="3"/>
        <v>22</v>
      </c>
      <c r="G660" s="6">
        <v>45261.0</v>
      </c>
      <c r="H660" s="52">
        <f t="shared" si="2"/>
        <v>14</v>
      </c>
      <c r="I660" s="7" t="s">
        <v>41</v>
      </c>
      <c r="J660" s="10"/>
      <c r="K660" s="56"/>
      <c r="L660" s="10"/>
      <c r="M660" s="10"/>
      <c r="N660" s="7" t="s">
        <v>18</v>
      </c>
      <c r="O660" s="10"/>
    </row>
    <row r="661">
      <c r="A661" s="6">
        <v>45705.0</v>
      </c>
      <c r="B661" s="10"/>
      <c r="C661" s="7">
        <v>211036.0</v>
      </c>
      <c r="D661" s="7" t="s">
        <v>120</v>
      </c>
      <c r="E661" s="6">
        <v>45292.0</v>
      </c>
      <c r="F661" s="52">
        <f t="shared" si="3"/>
        <v>13</v>
      </c>
      <c r="G661" s="6">
        <v>45427.0</v>
      </c>
      <c r="H661" s="52">
        <f t="shared" si="2"/>
        <v>9</v>
      </c>
      <c r="I661" s="7" t="s">
        <v>56</v>
      </c>
      <c r="J661" s="10"/>
      <c r="K661" s="56"/>
      <c r="L661" s="10"/>
      <c r="M661" s="10"/>
      <c r="N661" s="7" t="s">
        <v>18</v>
      </c>
      <c r="O661" s="10"/>
    </row>
    <row r="662">
      <c r="A662" s="6">
        <v>45705.0</v>
      </c>
      <c r="B662" s="10"/>
      <c r="C662" s="7">
        <v>181114.0</v>
      </c>
      <c r="D662" s="7" t="s">
        <v>120</v>
      </c>
      <c r="E662" s="6">
        <v>45108.0</v>
      </c>
      <c r="F662" s="52">
        <f t="shared" si="3"/>
        <v>19</v>
      </c>
      <c r="G662" s="9">
        <v>45215.0</v>
      </c>
      <c r="H662" s="52">
        <f t="shared" si="2"/>
        <v>16</v>
      </c>
      <c r="I662" s="7" t="s">
        <v>56</v>
      </c>
      <c r="J662" s="10"/>
      <c r="K662" s="56"/>
      <c r="L662" s="10"/>
      <c r="M662" s="10"/>
      <c r="N662" s="7" t="s">
        <v>18</v>
      </c>
      <c r="O662" s="10"/>
    </row>
    <row r="663">
      <c r="A663" s="6">
        <v>45705.0</v>
      </c>
      <c r="B663" s="10"/>
      <c r="C663" s="7">
        <v>216002.0</v>
      </c>
      <c r="D663" s="7" t="s">
        <v>120</v>
      </c>
      <c r="E663" s="6">
        <v>45444.0</v>
      </c>
      <c r="F663" s="52">
        <f t="shared" si="3"/>
        <v>8</v>
      </c>
      <c r="G663" s="6">
        <v>45548.0</v>
      </c>
      <c r="H663" s="52">
        <f t="shared" si="2"/>
        <v>5</v>
      </c>
      <c r="I663" s="7" t="s">
        <v>56</v>
      </c>
      <c r="J663" s="10"/>
      <c r="K663" s="56"/>
      <c r="L663" s="10"/>
      <c r="M663" s="10"/>
      <c r="N663" s="7" t="s">
        <v>18</v>
      </c>
      <c r="O663" s="10"/>
    </row>
    <row r="664">
      <c r="A664" s="6">
        <v>45705.0</v>
      </c>
      <c r="B664" s="10"/>
      <c r="C664" s="7">
        <v>233778.0</v>
      </c>
      <c r="D664" s="7" t="s">
        <v>120</v>
      </c>
      <c r="E664" s="6">
        <v>45566.0</v>
      </c>
      <c r="F664" s="52">
        <f t="shared" si="3"/>
        <v>4</v>
      </c>
      <c r="G664" s="6">
        <v>45543.0</v>
      </c>
      <c r="H664" s="52">
        <f t="shared" si="2"/>
        <v>5</v>
      </c>
      <c r="I664" s="7" t="s">
        <v>48</v>
      </c>
      <c r="J664" s="10"/>
      <c r="K664" s="56"/>
      <c r="L664" s="10"/>
      <c r="M664" s="10"/>
      <c r="N664" s="7" t="s">
        <v>18</v>
      </c>
      <c r="O664" s="10"/>
    </row>
    <row r="665">
      <c r="A665" s="6">
        <v>45705.0</v>
      </c>
      <c r="B665" s="10"/>
      <c r="C665" s="7">
        <v>236665.0</v>
      </c>
      <c r="D665" s="7" t="s">
        <v>120</v>
      </c>
      <c r="E665" s="6">
        <v>45474.0</v>
      </c>
      <c r="F665" s="52">
        <f t="shared" si="3"/>
        <v>7</v>
      </c>
      <c r="G665" s="6">
        <v>45635.0</v>
      </c>
      <c r="H665" s="52">
        <f t="shared" si="2"/>
        <v>2</v>
      </c>
      <c r="I665" s="7" t="s">
        <v>56</v>
      </c>
      <c r="J665" s="10"/>
      <c r="K665" s="56"/>
      <c r="L665" s="10"/>
      <c r="M665" s="10"/>
      <c r="N665" s="7" t="s">
        <v>18</v>
      </c>
      <c r="O665" s="10"/>
    </row>
    <row r="666">
      <c r="A666" s="6">
        <v>45705.0</v>
      </c>
      <c r="B666" s="10"/>
      <c r="C666" s="7">
        <v>234197.0</v>
      </c>
      <c r="D666" s="7" t="s">
        <v>120</v>
      </c>
      <c r="E666" s="6">
        <v>45627.0</v>
      </c>
      <c r="F666" s="52">
        <f t="shared" si="3"/>
        <v>2</v>
      </c>
      <c r="G666" s="6">
        <v>45670.0</v>
      </c>
      <c r="H666" s="52">
        <f t="shared" si="2"/>
        <v>1</v>
      </c>
      <c r="I666" s="7" t="s">
        <v>69</v>
      </c>
      <c r="J666" s="7" t="s">
        <v>7</v>
      </c>
      <c r="K666" s="56"/>
      <c r="L666" s="10"/>
      <c r="M666" s="10"/>
      <c r="N666" s="7" t="s">
        <v>18</v>
      </c>
      <c r="O666" s="10"/>
    </row>
    <row r="667">
      <c r="A667" s="6">
        <v>45705.0</v>
      </c>
      <c r="B667" s="10"/>
      <c r="C667" s="7">
        <v>241798.0</v>
      </c>
      <c r="D667" s="7" t="s">
        <v>120</v>
      </c>
      <c r="E667" s="6">
        <v>45689.0</v>
      </c>
      <c r="F667" s="52">
        <f t="shared" si="3"/>
        <v>0</v>
      </c>
      <c r="G667" s="6">
        <v>45692.0</v>
      </c>
      <c r="H667" s="52">
        <f t="shared" si="2"/>
        <v>0</v>
      </c>
      <c r="I667" s="7" t="s">
        <v>44</v>
      </c>
      <c r="J667" s="10"/>
      <c r="K667" s="56"/>
      <c r="L667" s="10"/>
      <c r="M667" s="10"/>
      <c r="N667" s="7" t="s">
        <v>18</v>
      </c>
      <c r="O667" s="10"/>
    </row>
    <row r="668">
      <c r="A668" s="6">
        <v>45705.0</v>
      </c>
      <c r="B668" s="10"/>
      <c r="C668" s="7">
        <v>144535.0</v>
      </c>
      <c r="D668" s="7"/>
      <c r="E668" s="6">
        <v>44501.0</v>
      </c>
      <c r="F668" s="52">
        <f t="shared" si="3"/>
        <v>39</v>
      </c>
      <c r="G668" s="6">
        <v>44805.0</v>
      </c>
      <c r="H668" s="52">
        <f t="shared" si="2"/>
        <v>29</v>
      </c>
      <c r="I668" s="7" t="s">
        <v>121</v>
      </c>
      <c r="J668" s="10"/>
      <c r="K668" s="56"/>
      <c r="L668" s="10"/>
      <c r="M668" s="10"/>
      <c r="N668" s="7" t="s">
        <v>18</v>
      </c>
      <c r="O668" s="10"/>
    </row>
    <row r="669">
      <c r="A669" s="6">
        <v>45705.0</v>
      </c>
      <c r="B669" s="10"/>
      <c r="C669" s="7">
        <v>60971.0</v>
      </c>
      <c r="D669" s="7"/>
      <c r="E669" s="6">
        <v>43891.0</v>
      </c>
      <c r="F669" s="52">
        <f t="shared" si="3"/>
        <v>59</v>
      </c>
      <c r="G669" s="6">
        <v>44071.0</v>
      </c>
      <c r="H669" s="52">
        <f t="shared" si="2"/>
        <v>53</v>
      </c>
      <c r="I669" s="7" t="s">
        <v>121</v>
      </c>
      <c r="J669" s="10"/>
      <c r="K669" s="56"/>
      <c r="L669" s="10"/>
      <c r="M669" s="10"/>
      <c r="N669" s="7" t="s">
        <v>18</v>
      </c>
      <c r="O669" s="10"/>
    </row>
    <row r="670">
      <c r="A670" s="6">
        <v>45705.0</v>
      </c>
      <c r="B670" s="10"/>
      <c r="C670" s="7">
        <v>68706.0</v>
      </c>
      <c r="D670" s="7"/>
      <c r="E670" s="6">
        <v>43952.0</v>
      </c>
      <c r="F670" s="52">
        <f t="shared" si="3"/>
        <v>57</v>
      </c>
      <c r="G670" s="9">
        <v>44132.0</v>
      </c>
      <c r="H670" s="52">
        <f t="shared" si="2"/>
        <v>51</v>
      </c>
      <c r="I670" s="7" t="s">
        <v>121</v>
      </c>
      <c r="J670" s="10"/>
      <c r="K670" s="56"/>
      <c r="L670" s="10"/>
      <c r="M670" s="10"/>
      <c r="N670" s="7" t="s">
        <v>18</v>
      </c>
      <c r="O670" s="10"/>
    </row>
    <row r="671">
      <c r="A671" s="6">
        <v>45705.0</v>
      </c>
      <c r="B671" s="10"/>
      <c r="C671" s="7">
        <v>6594.0</v>
      </c>
      <c r="D671" s="7"/>
      <c r="E671" s="6">
        <v>43313.0</v>
      </c>
      <c r="F671" s="52">
        <f t="shared" si="3"/>
        <v>78</v>
      </c>
      <c r="G671" s="9">
        <v>43388.0</v>
      </c>
      <c r="H671" s="52">
        <f t="shared" si="2"/>
        <v>76</v>
      </c>
      <c r="I671" s="7" t="s">
        <v>69</v>
      </c>
      <c r="J671" s="10"/>
      <c r="K671" s="56"/>
      <c r="L671" s="10"/>
      <c r="M671" s="10"/>
      <c r="N671" s="7" t="s">
        <v>18</v>
      </c>
      <c r="O671" s="10"/>
    </row>
    <row r="672">
      <c r="A672" s="6">
        <v>45705.0</v>
      </c>
      <c r="B672" s="10"/>
      <c r="C672" s="7">
        <v>4783.0</v>
      </c>
      <c r="D672" s="7"/>
      <c r="E672" s="6">
        <v>43322.0</v>
      </c>
      <c r="F672" s="52">
        <f t="shared" si="3"/>
        <v>78</v>
      </c>
      <c r="G672" s="6">
        <v>43318.0</v>
      </c>
      <c r="H672" s="52">
        <f t="shared" si="2"/>
        <v>78</v>
      </c>
      <c r="I672" s="7" t="s">
        <v>44</v>
      </c>
      <c r="J672" s="10"/>
      <c r="K672" s="56"/>
      <c r="L672" s="10"/>
      <c r="M672" s="10"/>
      <c r="N672" s="7" t="s">
        <v>18</v>
      </c>
      <c r="O672" s="10"/>
    </row>
    <row r="673">
      <c r="A673" s="6">
        <v>45705.0</v>
      </c>
      <c r="B673" s="10"/>
      <c r="C673" s="7">
        <v>3337.0</v>
      </c>
      <c r="D673" s="7"/>
      <c r="E673" s="6">
        <v>43101.0</v>
      </c>
      <c r="F673" s="52">
        <f t="shared" si="3"/>
        <v>85</v>
      </c>
      <c r="G673" s="6">
        <v>43230.0</v>
      </c>
      <c r="H673" s="52">
        <f t="shared" si="2"/>
        <v>81</v>
      </c>
      <c r="I673" s="7" t="s">
        <v>60</v>
      </c>
      <c r="J673" s="10"/>
      <c r="K673" s="56"/>
      <c r="L673" s="10"/>
      <c r="M673" s="10"/>
      <c r="N673" s="7" t="s">
        <v>18</v>
      </c>
      <c r="O673" s="10"/>
    </row>
    <row r="674">
      <c r="A674" s="6">
        <v>45705.0</v>
      </c>
      <c r="B674" s="10"/>
      <c r="C674" s="7">
        <v>11130.0</v>
      </c>
      <c r="D674" s="7"/>
      <c r="E674" s="6">
        <v>43466.0</v>
      </c>
      <c r="F674" s="52">
        <f t="shared" si="3"/>
        <v>73</v>
      </c>
      <c r="G674" s="6">
        <v>43558.0</v>
      </c>
      <c r="H674" s="52">
        <f t="shared" si="2"/>
        <v>70</v>
      </c>
      <c r="I674" s="7" t="s">
        <v>44</v>
      </c>
      <c r="J674" s="10"/>
      <c r="K674" s="56"/>
      <c r="L674" s="10"/>
      <c r="M674" s="10"/>
      <c r="N674" s="7" t="s">
        <v>18</v>
      </c>
      <c r="O674" s="10"/>
    </row>
    <row r="675">
      <c r="A675" s="6">
        <v>45705.0</v>
      </c>
      <c r="B675" s="10"/>
      <c r="C675" s="7">
        <v>11579.0</v>
      </c>
      <c r="D675" s="7"/>
      <c r="E675" s="6">
        <v>43558.0</v>
      </c>
      <c r="F675" s="52">
        <f t="shared" si="3"/>
        <v>70</v>
      </c>
      <c r="G675" s="6">
        <v>43570.0</v>
      </c>
      <c r="H675" s="52">
        <f t="shared" si="2"/>
        <v>70</v>
      </c>
      <c r="I675" s="7" t="s">
        <v>56</v>
      </c>
      <c r="J675" s="10"/>
      <c r="K675" s="56"/>
      <c r="L675" s="10"/>
      <c r="M675" s="10"/>
      <c r="N675" s="7" t="s">
        <v>18</v>
      </c>
      <c r="O675" s="10"/>
    </row>
    <row r="676">
      <c r="A676" s="6">
        <v>45705.0</v>
      </c>
      <c r="B676" s="10"/>
      <c r="C676" s="7">
        <v>13532.0</v>
      </c>
      <c r="D676" s="7"/>
      <c r="E676" s="6">
        <v>43497.0</v>
      </c>
      <c r="F676" s="52">
        <f t="shared" si="3"/>
        <v>72</v>
      </c>
      <c r="G676" s="6">
        <v>43623.0</v>
      </c>
      <c r="H676" s="52">
        <f t="shared" si="2"/>
        <v>68</v>
      </c>
      <c r="I676" s="7" t="s">
        <v>44</v>
      </c>
      <c r="J676" s="10"/>
      <c r="K676" s="56"/>
      <c r="L676" s="10"/>
      <c r="M676" s="10"/>
      <c r="N676" s="7" t="s">
        <v>18</v>
      </c>
      <c r="O676" s="10"/>
    </row>
    <row r="677">
      <c r="A677" s="6">
        <v>45705.0</v>
      </c>
      <c r="B677" s="10"/>
      <c r="C677" s="7">
        <v>4483.0</v>
      </c>
      <c r="D677" s="7"/>
      <c r="E677" s="6">
        <v>43220.0</v>
      </c>
      <c r="F677" s="52">
        <f t="shared" si="3"/>
        <v>81</v>
      </c>
      <c r="G677" s="6">
        <v>43283.0</v>
      </c>
      <c r="H677" s="52">
        <f t="shared" si="2"/>
        <v>79</v>
      </c>
      <c r="I677" s="7" t="s">
        <v>181</v>
      </c>
      <c r="J677" s="10"/>
      <c r="K677" s="56"/>
      <c r="L677" s="10"/>
      <c r="M677" s="10"/>
      <c r="N677" s="7" t="s">
        <v>18</v>
      </c>
      <c r="O677" s="10"/>
    </row>
    <row r="678">
      <c r="A678" s="6">
        <v>45705.0</v>
      </c>
      <c r="B678" s="10"/>
      <c r="C678" s="7">
        <v>6616.0</v>
      </c>
      <c r="D678" s="7"/>
      <c r="E678" s="6">
        <v>43379.0</v>
      </c>
      <c r="F678" s="52">
        <f t="shared" si="3"/>
        <v>76</v>
      </c>
      <c r="G678" s="6">
        <v>43378.0</v>
      </c>
      <c r="H678" s="52">
        <f t="shared" si="2"/>
        <v>76</v>
      </c>
      <c r="I678" s="7" t="s">
        <v>69</v>
      </c>
      <c r="J678" s="10"/>
      <c r="K678" s="56"/>
      <c r="L678" s="10"/>
      <c r="M678" s="10"/>
      <c r="N678" s="7" t="s">
        <v>18</v>
      </c>
      <c r="O678" s="10"/>
    </row>
    <row r="679">
      <c r="A679" s="6">
        <v>45705.0</v>
      </c>
      <c r="B679" s="10"/>
      <c r="C679" s="7">
        <v>11538.0</v>
      </c>
      <c r="D679" s="7"/>
      <c r="E679" s="6">
        <v>43475.0</v>
      </c>
      <c r="F679" s="52">
        <f t="shared" si="3"/>
        <v>73</v>
      </c>
      <c r="G679" s="6">
        <v>43567.0</v>
      </c>
      <c r="H679" s="52">
        <f t="shared" si="2"/>
        <v>70</v>
      </c>
      <c r="I679" s="7" t="s">
        <v>44</v>
      </c>
      <c r="J679" s="10"/>
      <c r="K679" s="56"/>
      <c r="L679" s="10"/>
      <c r="M679" s="10"/>
      <c r="N679" s="7" t="s">
        <v>18</v>
      </c>
      <c r="O679" s="10"/>
    </row>
    <row r="680">
      <c r="A680" s="6">
        <v>45705.0</v>
      </c>
      <c r="B680" s="10"/>
      <c r="C680" s="7">
        <v>6180.0</v>
      </c>
      <c r="D680" s="7"/>
      <c r="E680" s="6">
        <v>43252.0</v>
      </c>
      <c r="F680" s="52">
        <f t="shared" si="3"/>
        <v>80</v>
      </c>
      <c r="G680" s="6">
        <v>43364.0</v>
      </c>
      <c r="H680" s="52">
        <f t="shared" si="2"/>
        <v>76</v>
      </c>
      <c r="I680" s="7" t="s">
        <v>60</v>
      </c>
      <c r="J680" s="10"/>
      <c r="K680" s="56"/>
      <c r="L680" s="10"/>
      <c r="M680" s="10"/>
      <c r="N680" s="7" t="s">
        <v>18</v>
      </c>
      <c r="O680" s="10"/>
    </row>
    <row r="681">
      <c r="A681" s="6">
        <v>45705.0</v>
      </c>
      <c r="B681" s="10"/>
      <c r="C681" s="7">
        <v>8905.0</v>
      </c>
      <c r="D681" s="7"/>
      <c r="E681" s="9">
        <v>43464.0</v>
      </c>
      <c r="F681" s="52">
        <f t="shared" si="3"/>
        <v>73</v>
      </c>
      <c r="G681" s="6">
        <v>43521.0</v>
      </c>
      <c r="H681" s="52">
        <f t="shared" si="2"/>
        <v>71</v>
      </c>
      <c r="I681" s="7" t="s">
        <v>60</v>
      </c>
      <c r="J681" s="10"/>
      <c r="K681" s="56"/>
      <c r="L681" s="10"/>
      <c r="M681" s="10"/>
      <c r="N681" s="7" t="s">
        <v>18</v>
      </c>
      <c r="O681" s="10"/>
    </row>
    <row r="682">
      <c r="A682" s="6">
        <v>45705.0</v>
      </c>
      <c r="B682" s="10"/>
      <c r="C682" s="7">
        <v>127497.0</v>
      </c>
      <c r="D682" s="7"/>
      <c r="E682" s="6">
        <v>44562.0</v>
      </c>
      <c r="F682" s="52">
        <f t="shared" si="3"/>
        <v>37</v>
      </c>
      <c r="G682" s="6">
        <v>44688.0</v>
      </c>
      <c r="H682" s="52">
        <f t="shared" si="2"/>
        <v>33</v>
      </c>
      <c r="I682" s="7" t="s">
        <v>56</v>
      </c>
      <c r="J682" s="10"/>
      <c r="K682" s="56"/>
      <c r="L682" s="10"/>
      <c r="M682" s="10"/>
      <c r="N682" s="7" t="s">
        <v>18</v>
      </c>
      <c r="O682" s="10"/>
    </row>
    <row r="683">
      <c r="A683" s="6">
        <v>45705.0</v>
      </c>
      <c r="B683" s="10"/>
      <c r="C683" s="7">
        <v>231573.0</v>
      </c>
      <c r="D683" s="7"/>
      <c r="E683" s="6">
        <v>45536.0</v>
      </c>
      <c r="F683" s="52">
        <f t="shared" si="3"/>
        <v>5</v>
      </c>
      <c r="G683" s="9">
        <v>45587.0</v>
      </c>
      <c r="H683" s="52">
        <f t="shared" si="2"/>
        <v>3</v>
      </c>
      <c r="I683" s="7" t="s">
        <v>69</v>
      </c>
      <c r="J683" s="7" t="s">
        <v>261</v>
      </c>
      <c r="K683" s="56"/>
      <c r="L683" s="10"/>
      <c r="M683" s="10"/>
      <c r="N683" s="7" t="s">
        <v>18</v>
      </c>
      <c r="O683" s="10"/>
    </row>
    <row r="684">
      <c r="A684" s="6">
        <v>45705.0</v>
      </c>
      <c r="B684" s="10"/>
      <c r="C684" s="7">
        <v>206486.0</v>
      </c>
      <c r="D684" s="7"/>
      <c r="E684" s="6">
        <v>45323.0</v>
      </c>
      <c r="F684" s="52">
        <f t="shared" si="3"/>
        <v>12</v>
      </c>
      <c r="G684" s="6">
        <v>45370.0</v>
      </c>
      <c r="H684" s="52">
        <f t="shared" si="2"/>
        <v>10</v>
      </c>
      <c r="I684" s="7" t="s">
        <v>60</v>
      </c>
      <c r="J684" s="10"/>
      <c r="K684" s="56"/>
      <c r="L684" s="10"/>
      <c r="M684" s="10"/>
      <c r="N684" s="7" t="s">
        <v>18</v>
      </c>
      <c r="O684" s="10"/>
    </row>
    <row r="685">
      <c r="A685" s="6">
        <v>45705.0</v>
      </c>
      <c r="B685" s="10"/>
      <c r="C685" s="7">
        <v>210529.0</v>
      </c>
      <c r="D685" s="7"/>
      <c r="E685" s="6">
        <v>45383.0</v>
      </c>
      <c r="F685" s="52">
        <f t="shared" si="3"/>
        <v>10</v>
      </c>
      <c r="G685" s="6">
        <v>45400.0</v>
      </c>
      <c r="H685" s="52">
        <f t="shared" si="2"/>
        <v>10</v>
      </c>
      <c r="I685" s="7" t="s">
        <v>60</v>
      </c>
      <c r="J685" s="10"/>
      <c r="K685" s="56"/>
      <c r="L685" s="10"/>
      <c r="M685" s="10"/>
      <c r="N685" s="7" t="s">
        <v>18</v>
      </c>
      <c r="O685" s="10"/>
    </row>
    <row r="686">
      <c r="A686" s="6">
        <v>45705.0</v>
      </c>
      <c r="B686" s="10"/>
      <c r="C686" s="7">
        <v>162707.0</v>
      </c>
      <c r="D686" s="7"/>
      <c r="E686" s="6">
        <v>44958.0</v>
      </c>
      <c r="F686" s="52">
        <f t="shared" si="3"/>
        <v>24</v>
      </c>
      <c r="G686" s="6">
        <v>44989.0</v>
      </c>
      <c r="H686" s="52">
        <f t="shared" si="2"/>
        <v>23</v>
      </c>
      <c r="I686" s="7" t="s">
        <v>60</v>
      </c>
      <c r="J686" s="10"/>
      <c r="K686" s="56"/>
      <c r="L686" s="10"/>
      <c r="M686" s="10"/>
      <c r="N686" s="7" t="s">
        <v>18</v>
      </c>
      <c r="O686" s="10"/>
    </row>
    <row r="687">
      <c r="A687" s="6">
        <v>45705.0</v>
      </c>
      <c r="B687" s="10"/>
      <c r="C687" s="7">
        <v>221065.0</v>
      </c>
      <c r="D687" s="7"/>
      <c r="E687" s="6">
        <v>45597.0</v>
      </c>
      <c r="F687" s="52">
        <f t="shared" si="3"/>
        <v>3</v>
      </c>
      <c r="G687" s="6">
        <v>45632.0</v>
      </c>
      <c r="H687" s="52">
        <f t="shared" si="2"/>
        <v>2</v>
      </c>
      <c r="I687" s="7" t="s">
        <v>69</v>
      </c>
      <c r="J687" s="7" t="s">
        <v>261</v>
      </c>
      <c r="K687" s="56"/>
      <c r="L687" s="10"/>
      <c r="M687" s="10"/>
      <c r="N687" s="7" t="s">
        <v>18</v>
      </c>
      <c r="O687" s="10"/>
    </row>
    <row r="688">
      <c r="A688" s="6">
        <v>45705.0</v>
      </c>
      <c r="B688" s="10"/>
      <c r="C688" s="7">
        <v>21109.0</v>
      </c>
      <c r="D688" s="7"/>
      <c r="E688" s="6">
        <v>43586.0</v>
      </c>
      <c r="F688" s="52">
        <f t="shared" si="3"/>
        <v>69</v>
      </c>
      <c r="G688" s="6">
        <v>43628.0</v>
      </c>
      <c r="H688" s="52">
        <f t="shared" si="2"/>
        <v>68</v>
      </c>
      <c r="I688" s="7" t="s">
        <v>48</v>
      </c>
      <c r="J688" s="10"/>
      <c r="K688" s="56"/>
      <c r="L688" s="10"/>
      <c r="M688" s="10"/>
      <c r="N688" s="7" t="s">
        <v>18</v>
      </c>
      <c r="O688" s="10"/>
    </row>
    <row r="689">
      <c r="A689" s="6">
        <v>45705.0</v>
      </c>
      <c r="B689" s="10"/>
      <c r="C689" s="7">
        <v>188138.0</v>
      </c>
      <c r="D689" s="7"/>
      <c r="E689" s="6">
        <v>45170.0</v>
      </c>
      <c r="F689" s="52">
        <f t="shared" si="3"/>
        <v>17</v>
      </c>
      <c r="G689" s="6">
        <v>45202.0</v>
      </c>
      <c r="H689" s="52">
        <f t="shared" si="2"/>
        <v>16</v>
      </c>
      <c r="I689" s="7" t="s">
        <v>48</v>
      </c>
      <c r="J689" s="10"/>
      <c r="K689" s="56"/>
      <c r="L689" s="10"/>
      <c r="M689" s="10"/>
      <c r="N689" s="7" t="s">
        <v>18</v>
      </c>
      <c r="O689" s="10"/>
    </row>
    <row r="690">
      <c r="A690" s="6">
        <v>45705.0</v>
      </c>
      <c r="B690" s="10"/>
      <c r="C690" s="7">
        <v>236822.0</v>
      </c>
      <c r="D690" s="7"/>
      <c r="E690" s="6">
        <v>45597.0</v>
      </c>
      <c r="F690" s="52">
        <f t="shared" si="3"/>
        <v>3</v>
      </c>
      <c r="G690" s="9">
        <v>45639.0</v>
      </c>
      <c r="H690" s="52">
        <f t="shared" si="2"/>
        <v>2</v>
      </c>
      <c r="I690" s="7" t="s">
        <v>48</v>
      </c>
      <c r="J690" s="10"/>
      <c r="K690" s="56"/>
      <c r="L690" s="10"/>
      <c r="M690" s="10"/>
      <c r="N690" s="7" t="s">
        <v>18</v>
      </c>
      <c r="O690" s="10"/>
    </row>
    <row r="691">
      <c r="A691" s="6">
        <v>45705.0</v>
      </c>
      <c r="B691" s="10"/>
      <c r="C691" s="7">
        <v>75892.0</v>
      </c>
      <c r="D691" s="7"/>
      <c r="E691" s="6">
        <v>44228.0</v>
      </c>
      <c r="F691" s="52">
        <f t="shared" si="3"/>
        <v>48</v>
      </c>
      <c r="G691" s="6">
        <v>44236.0</v>
      </c>
      <c r="H691" s="52">
        <f t="shared" si="2"/>
        <v>48</v>
      </c>
      <c r="I691" s="7" t="s">
        <v>60</v>
      </c>
      <c r="J691" s="10"/>
      <c r="K691" s="56"/>
      <c r="L691" s="10"/>
      <c r="M691" s="10"/>
      <c r="N691" s="7" t="s">
        <v>18</v>
      </c>
      <c r="O691" s="10"/>
    </row>
    <row r="692">
      <c r="A692" s="6">
        <v>45705.0</v>
      </c>
      <c r="B692" s="10"/>
      <c r="C692" s="7">
        <v>181072.0</v>
      </c>
      <c r="D692" s="7"/>
      <c r="E692" s="6">
        <v>45108.0</v>
      </c>
      <c r="F692" s="52">
        <f t="shared" si="3"/>
        <v>19</v>
      </c>
      <c r="G692" s="6">
        <v>45145.0</v>
      </c>
      <c r="H692" s="52">
        <f t="shared" si="2"/>
        <v>18</v>
      </c>
      <c r="I692" s="7" t="s">
        <v>60</v>
      </c>
      <c r="J692" s="10"/>
      <c r="K692" s="56"/>
      <c r="L692" s="10"/>
      <c r="M692" s="10"/>
      <c r="N692" s="7" t="s">
        <v>18</v>
      </c>
      <c r="O692" s="10"/>
    </row>
    <row r="693">
      <c r="A693" s="6">
        <v>45705.0</v>
      </c>
      <c r="B693" s="10"/>
      <c r="C693" s="7">
        <v>222509.0</v>
      </c>
      <c r="D693" s="7"/>
      <c r="E693" s="6">
        <v>45474.0</v>
      </c>
      <c r="F693" s="52">
        <f t="shared" si="3"/>
        <v>7</v>
      </c>
      <c r="G693" s="6">
        <v>45496.0</v>
      </c>
      <c r="H693" s="52">
        <f t="shared" si="2"/>
        <v>6</v>
      </c>
      <c r="I693" s="7" t="s">
        <v>60</v>
      </c>
      <c r="J693" s="7" t="s">
        <v>262</v>
      </c>
      <c r="K693" s="56"/>
      <c r="L693" s="10"/>
      <c r="M693" s="10"/>
      <c r="N693" s="7" t="s">
        <v>18</v>
      </c>
      <c r="O693" s="10"/>
    </row>
    <row r="694">
      <c r="A694" s="6">
        <v>45705.0</v>
      </c>
      <c r="B694" s="10"/>
      <c r="C694" s="7">
        <v>38916.0</v>
      </c>
      <c r="D694" s="7"/>
      <c r="E694" s="6">
        <v>43831.0</v>
      </c>
      <c r="F694" s="52">
        <f t="shared" si="3"/>
        <v>61</v>
      </c>
      <c r="G694" s="6">
        <v>43866.0</v>
      </c>
      <c r="H694" s="52">
        <f t="shared" si="2"/>
        <v>60</v>
      </c>
      <c r="I694" s="7" t="s">
        <v>60</v>
      </c>
      <c r="J694" s="10"/>
      <c r="K694" s="56"/>
      <c r="L694" s="10"/>
      <c r="M694" s="10"/>
      <c r="N694" s="7" t="s">
        <v>18</v>
      </c>
      <c r="O694" s="10"/>
    </row>
    <row r="695">
      <c r="A695" s="6">
        <v>45705.0</v>
      </c>
      <c r="B695" s="10"/>
      <c r="C695" s="7">
        <v>182333.0</v>
      </c>
      <c r="D695" s="7"/>
      <c r="E695" s="6">
        <v>45139.0</v>
      </c>
      <c r="F695" s="52">
        <f t="shared" si="3"/>
        <v>18</v>
      </c>
      <c r="G695" s="6">
        <v>45153.0</v>
      </c>
      <c r="H695" s="52">
        <f t="shared" si="2"/>
        <v>18</v>
      </c>
      <c r="I695" s="7" t="s">
        <v>60</v>
      </c>
      <c r="J695" s="85" t="s">
        <v>262</v>
      </c>
      <c r="K695" s="53" t="s">
        <v>143</v>
      </c>
      <c r="L695" s="10"/>
      <c r="M695" s="10"/>
      <c r="N695" s="7" t="s">
        <v>19</v>
      </c>
      <c r="O695" s="10"/>
    </row>
    <row r="696">
      <c r="A696" s="6">
        <v>45705.0</v>
      </c>
      <c r="B696" s="10"/>
      <c r="C696" s="7">
        <v>233867.0</v>
      </c>
      <c r="D696" s="7"/>
      <c r="E696" s="6">
        <v>45566.0</v>
      </c>
      <c r="F696" s="52">
        <f t="shared" si="3"/>
        <v>4</v>
      </c>
      <c r="G696" s="9">
        <v>45614.0</v>
      </c>
      <c r="H696" s="52">
        <f t="shared" si="2"/>
        <v>3</v>
      </c>
      <c r="I696" s="7" t="s">
        <v>60</v>
      </c>
      <c r="J696" s="10"/>
      <c r="K696" s="56"/>
      <c r="L696" s="10"/>
      <c r="M696" s="10"/>
      <c r="N696" s="7" t="s">
        <v>18</v>
      </c>
      <c r="O696" s="10"/>
    </row>
    <row r="697">
      <c r="A697" s="6">
        <v>45705.0</v>
      </c>
      <c r="B697" s="10"/>
      <c r="C697" s="7">
        <v>72102.0</v>
      </c>
      <c r="D697" s="7"/>
      <c r="E697" s="6">
        <v>44136.0</v>
      </c>
      <c r="F697" s="52">
        <f t="shared" si="3"/>
        <v>51</v>
      </c>
      <c r="G697" s="9">
        <v>44175.0</v>
      </c>
      <c r="H697" s="52">
        <f t="shared" si="2"/>
        <v>50</v>
      </c>
      <c r="I697" s="7" t="s">
        <v>60</v>
      </c>
      <c r="J697" s="10"/>
      <c r="K697" s="56"/>
      <c r="L697" s="10"/>
      <c r="M697" s="10"/>
      <c r="N697" s="7" t="s">
        <v>18</v>
      </c>
      <c r="O697" s="10"/>
    </row>
    <row r="698">
      <c r="A698" s="6">
        <v>45705.0</v>
      </c>
      <c r="B698" s="10"/>
      <c r="C698" s="7">
        <v>176316.0</v>
      </c>
      <c r="D698" s="7"/>
      <c r="E698" s="6">
        <v>44531.0</v>
      </c>
      <c r="F698" s="52">
        <f t="shared" si="3"/>
        <v>38</v>
      </c>
      <c r="G698" s="6">
        <v>45104.0</v>
      </c>
      <c r="H698" s="52">
        <f t="shared" si="2"/>
        <v>19</v>
      </c>
      <c r="I698" s="7" t="s">
        <v>234</v>
      </c>
      <c r="J698" s="10"/>
      <c r="K698" s="56"/>
      <c r="L698" s="10"/>
      <c r="M698" s="10"/>
      <c r="N698" s="7" t="s">
        <v>18</v>
      </c>
      <c r="O698" s="10"/>
    </row>
    <row r="699">
      <c r="A699" s="6">
        <v>45705.0</v>
      </c>
      <c r="B699" s="10"/>
      <c r="C699" s="7">
        <v>200912.0</v>
      </c>
      <c r="D699" s="7"/>
      <c r="E699" s="6">
        <v>45292.0</v>
      </c>
      <c r="F699" s="52">
        <f t="shared" si="3"/>
        <v>13</v>
      </c>
      <c r="G699" s="6">
        <v>45323.0</v>
      </c>
      <c r="H699" s="52">
        <f t="shared" si="2"/>
        <v>12</v>
      </c>
      <c r="I699" s="7" t="s">
        <v>69</v>
      </c>
      <c r="J699" s="7" t="s">
        <v>262</v>
      </c>
      <c r="K699" s="56"/>
      <c r="L699" s="10"/>
      <c r="M699" s="10"/>
      <c r="N699" s="7" t="s">
        <v>18</v>
      </c>
      <c r="O699" s="10"/>
    </row>
    <row r="700">
      <c r="A700" s="6">
        <v>45705.0</v>
      </c>
      <c r="B700" s="10"/>
      <c r="C700" s="7">
        <v>234170.0</v>
      </c>
      <c r="D700" s="7"/>
      <c r="E700" s="6">
        <v>45566.0</v>
      </c>
      <c r="F700" s="52">
        <f t="shared" si="3"/>
        <v>4</v>
      </c>
      <c r="G700" s="9">
        <v>45609.0</v>
      </c>
      <c r="H700" s="52">
        <f t="shared" si="2"/>
        <v>3</v>
      </c>
      <c r="I700" s="7" t="s">
        <v>48</v>
      </c>
      <c r="J700" s="10"/>
      <c r="K700" s="56"/>
      <c r="L700" s="10"/>
      <c r="M700" s="10"/>
      <c r="N700" s="7" t="s">
        <v>18</v>
      </c>
      <c r="O700" s="10"/>
    </row>
    <row r="701">
      <c r="A701" s="6">
        <v>45705.0</v>
      </c>
      <c r="B701" s="10"/>
      <c r="C701" s="7">
        <v>219162.0</v>
      </c>
      <c r="D701" s="7"/>
      <c r="E701" s="6">
        <v>45292.0</v>
      </c>
      <c r="F701" s="52">
        <f t="shared" si="3"/>
        <v>13</v>
      </c>
      <c r="G701" s="6">
        <v>45469.0</v>
      </c>
      <c r="H701" s="52">
        <f t="shared" si="2"/>
        <v>7</v>
      </c>
      <c r="I701" s="7" t="s">
        <v>60</v>
      </c>
      <c r="J701" s="10"/>
      <c r="K701" s="56"/>
      <c r="L701" s="10"/>
      <c r="M701" s="10"/>
      <c r="N701" s="7" t="s">
        <v>18</v>
      </c>
      <c r="O701" s="10"/>
    </row>
    <row r="702">
      <c r="A702" s="6">
        <v>45705.0</v>
      </c>
      <c r="B702" s="10"/>
      <c r="C702" s="7">
        <v>177651.0</v>
      </c>
      <c r="D702" s="7"/>
      <c r="E702" s="6">
        <v>45108.0</v>
      </c>
      <c r="F702" s="52">
        <f t="shared" si="3"/>
        <v>19</v>
      </c>
      <c r="G702" s="6">
        <v>45150.0</v>
      </c>
      <c r="H702" s="52">
        <f t="shared" si="2"/>
        <v>18</v>
      </c>
      <c r="I702" s="7" t="s">
        <v>60</v>
      </c>
      <c r="J702" s="10"/>
      <c r="K702" s="56"/>
      <c r="L702" s="10"/>
      <c r="M702" s="10"/>
      <c r="N702" s="7" t="s">
        <v>18</v>
      </c>
      <c r="O702" s="10"/>
    </row>
    <row r="703">
      <c r="A703" s="6">
        <v>45705.0</v>
      </c>
      <c r="B703" s="10"/>
      <c r="C703" s="7">
        <v>221439.0</v>
      </c>
      <c r="D703" s="7"/>
      <c r="E703" s="6">
        <v>45566.0</v>
      </c>
      <c r="F703" s="52">
        <f t="shared" si="3"/>
        <v>4</v>
      </c>
      <c r="G703" s="9">
        <v>45587.0</v>
      </c>
      <c r="H703" s="52">
        <f t="shared" si="2"/>
        <v>3</v>
      </c>
      <c r="I703" s="7" t="s">
        <v>60</v>
      </c>
      <c r="J703" s="10"/>
      <c r="K703" s="56"/>
      <c r="L703" s="10"/>
      <c r="M703" s="10"/>
      <c r="N703" s="7" t="s">
        <v>18</v>
      </c>
      <c r="O703" s="10"/>
    </row>
    <row r="704">
      <c r="A704" s="6">
        <v>45705.0</v>
      </c>
      <c r="B704" s="10"/>
      <c r="C704" s="7">
        <v>89217.0</v>
      </c>
      <c r="D704" s="7"/>
      <c r="E704" s="6">
        <v>44287.0</v>
      </c>
      <c r="F704" s="52">
        <f t="shared" si="3"/>
        <v>46</v>
      </c>
      <c r="G704" s="6">
        <v>44344.0</v>
      </c>
      <c r="H704" s="52">
        <f t="shared" si="2"/>
        <v>44</v>
      </c>
      <c r="I704" s="7" t="s">
        <v>72</v>
      </c>
      <c r="J704" s="10"/>
      <c r="K704" s="56"/>
      <c r="L704" s="10"/>
      <c r="M704" s="10"/>
      <c r="N704" s="7" t="s">
        <v>18</v>
      </c>
      <c r="O704" s="10"/>
    </row>
    <row r="705">
      <c r="A705" s="6">
        <v>45705.0</v>
      </c>
      <c r="B705" s="10"/>
      <c r="C705" s="7">
        <v>221104.0</v>
      </c>
      <c r="D705" s="7"/>
      <c r="E705" s="6">
        <v>45352.0</v>
      </c>
      <c r="F705" s="10"/>
      <c r="G705" s="6">
        <v>45483.0</v>
      </c>
      <c r="H705" s="10"/>
      <c r="I705" s="7" t="s">
        <v>41</v>
      </c>
      <c r="J705" s="10"/>
      <c r="K705" s="56"/>
      <c r="L705" s="10"/>
      <c r="M705" s="10"/>
      <c r="N705" s="7" t="s">
        <v>18</v>
      </c>
      <c r="O705" s="10"/>
    </row>
    <row r="706">
      <c r="A706" s="61">
        <v>45705.0</v>
      </c>
      <c r="B706" s="61">
        <v>45705.0</v>
      </c>
      <c r="C706" s="60">
        <v>182436.0</v>
      </c>
      <c r="D706" s="60" t="s">
        <v>107</v>
      </c>
      <c r="E706" s="61">
        <v>45139.0</v>
      </c>
      <c r="F706" s="86">
        <f t="shared" ref="F706:F709" si="4">DATEDIF(E706,TODAY(),"M")</f>
        <v>18</v>
      </c>
      <c r="G706" s="61">
        <v>45154.0</v>
      </c>
      <c r="H706" s="86">
        <f t="shared" ref="H706:H709" si="5">DATEDIF(G706,TODAY(),"M")</f>
        <v>18</v>
      </c>
      <c r="I706" s="60" t="s">
        <v>56</v>
      </c>
      <c r="J706" s="7" t="s">
        <v>263</v>
      </c>
      <c r="K706" s="63"/>
      <c r="L706" s="74"/>
      <c r="M706" s="74"/>
      <c r="N706" s="87" t="s">
        <v>17</v>
      </c>
      <c r="O706" s="7" t="s">
        <v>115</v>
      </c>
    </row>
    <row r="707">
      <c r="A707" s="61">
        <v>45705.0</v>
      </c>
      <c r="B707" s="61">
        <v>45705.0</v>
      </c>
      <c r="C707" s="60">
        <v>222038.0</v>
      </c>
      <c r="D707" s="88" t="s">
        <v>68</v>
      </c>
      <c r="E707" s="61">
        <v>45383.0</v>
      </c>
      <c r="F707" s="86">
        <f t="shared" si="4"/>
        <v>10</v>
      </c>
      <c r="G707" s="61">
        <v>45491.0</v>
      </c>
      <c r="H707" s="86">
        <f t="shared" si="5"/>
        <v>7</v>
      </c>
      <c r="I707" s="60" t="s">
        <v>44</v>
      </c>
      <c r="J707" s="69">
        <v>102.0</v>
      </c>
      <c r="K707" s="53">
        <v>5000.0</v>
      </c>
      <c r="L707" s="89" t="s">
        <v>66</v>
      </c>
      <c r="M707" s="6">
        <v>45705.0</v>
      </c>
      <c r="N707" s="90" t="s">
        <v>16</v>
      </c>
      <c r="O707" s="71" t="s">
        <v>51</v>
      </c>
    </row>
    <row r="708">
      <c r="A708" s="61">
        <v>45705.0</v>
      </c>
      <c r="B708" s="61">
        <v>45705.0</v>
      </c>
      <c r="C708" s="60">
        <v>209134.0</v>
      </c>
      <c r="D708" s="60" t="s">
        <v>87</v>
      </c>
      <c r="E708" s="61">
        <v>45352.0</v>
      </c>
      <c r="F708" s="86">
        <f t="shared" si="4"/>
        <v>11</v>
      </c>
      <c r="G708" s="61">
        <v>45398.0</v>
      </c>
      <c r="H708" s="86">
        <f t="shared" si="5"/>
        <v>10</v>
      </c>
      <c r="I708" s="60" t="s">
        <v>44</v>
      </c>
      <c r="J708" s="71">
        <v>106.0</v>
      </c>
      <c r="K708" s="53">
        <v>24000.0</v>
      </c>
      <c r="L708" s="89" t="s">
        <v>66</v>
      </c>
      <c r="M708" s="6">
        <v>45705.0</v>
      </c>
      <c r="N708" s="87" t="s">
        <v>16</v>
      </c>
      <c r="O708" s="91" t="s">
        <v>51</v>
      </c>
    </row>
    <row r="709">
      <c r="A709" s="61">
        <v>45705.0</v>
      </c>
      <c r="B709" s="61">
        <v>45705.0</v>
      </c>
      <c r="C709" s="60">
        <v>215007.0</v>
      </c>
      <c r="D709" s="60" t="s">
        <v>107</v>
      </c>
      <c r="E709" s="61">
        <v>45383.0</v>
      </c>
      <c r="F709" s="86">
        <f t="shared" si="4"/>
        <v>10</v>
      </c>
      <c r="G709" s="61">
        <v>45429.0</v>
      </c>
      <c r="H709" s="86">
        <f t="shared" si="5"/>
        <v>9</v>
      </c>
      <c r="I709" s="60" t="s">
        <v>44</v>
      </c>
      <c r="J709" s="71">
        <v>104.0</v>
      </c>
      <c r="K709" s="63"/>
      <c r="L709" s="74"/>
      <c r="M709" s="61">
        <v>45705.0</v>
      </c>
      <c r="N709" s="87" t="s">
        <v>21</v>
      </c>
      <c r="O709" s="91" t="s">
        <v>264</v>
      </c>
    </row>
  </sheetData>
  <autoFilter ref="$K$1:$K$709"/>
  <customSheetViews>
    <customSheetView guid="{ECCC0840-C3BF-40C2-8139-F2283DCCC151}" filter="1" showAutoFilter="1">
      <autoFilter ref="$A$1:$U$709"/>
    </customSheetView>
  </customSheetViews>
  <mergeCells count="6">
    <mergeCell ref="Q2:R2"/>
    <mergeCell ref="T2:U2"/>
    <mergeCell ref="S3:S12"/>
    <mergeCell ref="Q706:U706"/>
    <mergeCell ref="P2:P705"/>
    <mergeCell ref="Q13:U705"/>
  </mergeCells>
  <conditionalFormatting sqref="N2:N709">
    <cfRule type="cellIs" dxfId="0" priority="1" operator="equal">
      <formula>"PENDENTE"</formula>
    </cfRule>
  </conditionalFormatting>
  <conditionalFormatting sqref="N2:N709">
    <cfRule type="cellIs" dxfId="1" priority="2" operator="equal">
      <formula>"PRIORIDADE"</formula>
    </cfRule>
  </conditionalFormatting>
  <conditionalFormatting sqref="N2:N709">
    <cfRule type="cellIs" dxfId="2" priority="3" operator="equal">
      <formula>"PRIORIDADE TOTAL"</formula>
    </cfRule>
  </conditionalFormatting>
  <conditionalFormatting sqref="N2:N709">
    <cfRule type="containsText" dxfId="3" priority="4" operator="containsText" text="ANÁLISE">
      <formula>NOT(ISERROR(SEARCH(("ANÁLISE"),(N2))))</formula>
    </cfRule>
  </conditionalFormatting>
  <conditionalFormatting sqref="N2:N709">
    <cfRule type="containsText" dxfId="4" priority="5" operator="containsText" text="VERIFICADO">
      <formula>NOT(ISERROR(SEARCH(("VERIFICADO"),(N2))))</formula>
    </cfRule>
  </conditionalFormatting>
  <conditionalFormatting sqref="N2:N709">
    <cfRule type="containsText" dxfId="5" priority="6" operator="containsText" text="APREENDIDO">
      <formula>NOT(ISERROR(SEARCH(("APREENDIDO"),(N2))))</formula>
    </cfRule>
  </conditionalFormatting>
  <conditionalFormatting sqref="N2:N709">
    <cfRule type="containsText" dxfId="6" priority="7" operator="containsText" text="APROVADO">
      <formula>NOT(ISERROR(SEARCH(("APROVADO"),(N2))))</formula>
    </cfRule>
  </conditionalFormatting>
  <conditionalFormatting sqref="N2:N709">
    <cfRule type="containsText" dxfId="7" priority="8" operator="containsText" text="QUITADO">
      <formula>NOT(ISERROR(SEARCH(("QUITADO"),(N2))))</formula>
    </cfRule>
  </conditionalFormatting>
  <conditionalFormatting sqref="N2:N709">
    <cfRule type="containsText" dxfId="8" priority="9" operator="containsText" text="OUTROS ACORDOS">
      <formula>NOT(ISERROR(SEARCH(("OUTROS ACORDOS"),(N2))))</formula>
    </cfRule>
  </conditionalFormatting>
  <conditionalFormatting sqref="N2:N709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709">
      <formula1>"PENDENTE,PRIORIDADE,PRIORIDADE TOTAL,VERIFICADO,ANÁLISE,APROVADO,QUITADO,APREENDIDO,CANCELADO,OUTROS ACORDOS"</formula1>
    </dataValidation>
    <dataValidation type="list" allowBlank="1" showErrorMessage="1" sqref="I2:I709">
      <formula1>"BRADESCO,BV FINANCEIRA,CREDITAS,GMAC,HYUNDAI,ITAÚ,OMNI S.A.,PANAMERICANO,PSA,RCI,RENNER,SAFRA,SANTANA,SANTANDER,TOYOTA,VOLKSWAGEN"</formula1>
    </dataValidation>
    <dataValidation type="list" allowBlank="1" showErrorMessage="1" sqref="L2:L709">
      <formula1>"LIGAÇÃO,WPP,SEM SUCESSO"</formula1>
    </dataValidation>
    <dataValidation type="list" allowBlank="1" showErrorMessage="1" sqref="D2:D709">
      <formula1>"BELO HORIZONTE,BLUMENAU,BRUSQUE,CAMPO GRANDE,CASCÁVEL,CHAPECÓ,CRICIÚMA,CURITIBA,FLORIANOPOLIS,GUARAPUAVA,ITAJAI,JARAGUA DO SUL,JOINVILLE,LONDRINA,MARINGÁ,PALHOÇA,PATO BRANCO,PONTA GROSSA,RIO DO SUL,SANTA LUZIA,SÃO JOSE,SISTEMA ANTIGO,AMERICANA,BAURU,CAMPI"&amp;"NAS,CARUARU,FORTALEZA,JOÃO PESSOA,LIMEIRA,MACEIO,MARINGA,MIRASSOL,OLINDA,OSASCO,PALMAS,PAU DE LIMA,PIRACICABA,RIBEIRÃO PRETO,SALVADOR,SJRP,SÃO PAULO,SOROCABA,UBERLANDIA,FRANCA,ARARAQUARA,FEIRA DE SANTANA"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6" max="6" width="7.13"/>
    <col customWidth="1" min="8" max="8" width="7.75"/>
    <col customWidth="1" min="9" max="9" width="16.25"/>
    <col customWidth="1" min="10" max="10" width="9.5"/>
    <col customWidth="1" min="11" max="11" width="18.63"/>
    <col customWidth="1" min="12" max="12" width="16.5"/>
    <col customWidth="1" min="13" max="13" width="18.13"/>
    <col customWidth="1" min="14" max="14" width="19.0"/>
    <col customWidth="1" min="15" max="15" width="24.0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1" t="s">
        <v>0</v>
      </c>
      <c r="B1" s="1" t="s">
        <v>1</v>
      </c>
      <c r="C1" s="1" t="s">
        <v>2</v>
      </c>
      <c r="D1" s="92" t="s">
        <v>3</v>
      </c>
      <c r="E1" s="3" t="s">
        <v>4</v>
      </c>
      <c r="F1" s="50" t="s">
        <v>5</v>
      </c>
      <c r="G1" s="4" t="s">
        <v>6</v>
      </c>
      <c r="H1" s="50" t="s">
        <v>5</v>
      </c>
      <c r="I1" s="2" t="s">
        <v>7</v>
      </c>
      <c r="J1" s="93" t="s">
        <v>8</v>
      </c>
      <c r="K1" s="51" t="s">
        <v>9</v>
      </c>
      <c r="L1" s="4" t="s">
        <v>10</v>
      </c>
      <c r="M1" s="94" t="s">
        <v>11</v>
      </c>
      <c r="N1" s="50" t="s">
        <v>12</v>
      </c>
      <c r="O1" s="4" t="s">
        <v>13</v>
      </c>
      <c r="P1" s="5"/>
      <c r="Q1" s="5"/>
      <c r="R1" s="5"/>
      <c r="S1" s="5"/>
      <c r="T1" s="5"/>
      <c r="U1" s="5"/>
    </row>
    <row r="2" ht="15.75" customHeight="1">
      <c r="A2" s="6">
        <v>45694.0</v>
      </c>
      <c r="B2" s="6"/>
      <c r="C2" s="7">
        <v>179002.0</v>
      </c>
      <c r="D2" s="95" t="s">
        <v>43</v>
      </c>
      <c r="E2" s="6">
        <v>45078.0</v>
      </c>
      <c r="F2" s="52">
        <f t="shared" ref="F2:F649" si="1">DATEDIF(E2,TODAY(),"M")</f>
        <v>20</v>
      </c>
      <c r="G2" s="9">
        <v>45125.0</v>
      </c>
      <c r="H2" s="52">
        <f t="shared" ref="H2:H649" si="2">DATEDIF(G2,TODAY(),"M")</f>
        <v>19</v>
      </c>
      <c r="I2" s="7" t="s">
        <v>69</v>
      </c>
      <c r="J2" s="96">
        <v>308.0</v>
      </c>
      <c r="K2" s="53" t="s">
        <v>265</v>
      </c>
      <c r="L2" s="7" t="s">
        <v>66</v>
      </c>
      <c r="M2" s="96" t="s">
        <v>266</v>
      </c>
      <c r="N2" s="7" t="s">
        <v>16</v>
      </c>
      <c r="O2" s="7" t="s">
        <v>149</v>
      </c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>
        <v>45694.0</v>
      </c>
      <c r="B3" s="6"/>
      <c r="C3" s="7">
        <v>205816.0</v>
      </c>
      <c r="D3" s="95" t="s">
        <v>43</v>
      </c>
      <c r="E3" s="6">
        <v>45231.0</v>
      </c>
      <c r="F3" s="52">
        <f t="shared" si="1"/>
        <v>15</v>
      </c>
      <c r="G3" s="6">
        <v>45362.0</v>
      </c>
      <c r="H3" s="52">
        <f t="shared" si="2"/>
        <v>11</v>
      </c>
      <c r="I3" s="7" t="s">
        <v>69</v>
      </c>
      <c r="J3" s="96">
        <v>301.0</v>
      </c>
      <c r="K3" s="53">
        <v>2000.0</v>
      </c>
      <c r="L3" s="7" t="s">
        <v>66</v>
      </c>
      <c r="M3" s="96" t="s">
        <v>267</v>
      </c>
      <c r="N3" s="7" t="s">
        <v>16</v>
      </c>
      <c r="O3" s="7" t="s">
        <v>268</v>
      </c>
      <c r="Q3" s="16" t="s">
        <v>16</v>
      </c>
      <c r="R3" s="17">
        <f>COUNTIFS(N:N,"VERIFICADO",B:B,S2)</f>
        <v>8</v>
      </c>
      <c r="S3" s="18"/>
      <c r="T3" s="16" t="s">
        <v>16</v>
      </c>
      <c r="U3" s="17">
        <f>COUNTIFS(N:N,"VERIFICADO")</f>
        <v>13</v>
      </c>
    </row>
    <row r="4" ht="15.75" customHeight="1">
      <c r="A4" s="6">
        <v>45694.0</v>
      </c>
      <c r="B4" s="6"/>
      <c r="C4" s="7">
        <v>203430.0</v>
      </c>
      <c r="D4" s="95" t="s">
        <v>43</v>
      </c>
      <c r="E4" s="6">
        <v>45323.0</v>
      </c>
      <c r="F4" s="52">
        <f t="shared" si="1"/>
        <v>12</v>
      </c>
      <c r="G4" s="6">
        <v>45369.0</v>
      </c>
      <c r="H4" s="52">
        <f t="shared" si="2"/>
        <v>11</v>
      </c>
      <c r="I4" s="7" t="s">
        <v>56</v>
      </c>
      <c r="J4" s="96" t="s">
        <v>269</v>
      </c>
      <c r="K4" s="53" t="s">
        <v>270</v>
      </c>
      <c r="L4" s="10"/>
      <c r="M4" s="96" t="s">
        <v>271</v>
      </c>
      <c r="N4" s="7" t="s">
        <v>17</v>
      </c>
      <c r="O4" s="10"/>
      <c r="Q4" s="16" t="s">
        <v>17</v>
      </c>
      <c r="R4" s="17">
        <f>COUNTIFS(N:N,"análise",B:B,S2)</f>
        <v>3</v>
      </c>
      <c r="S4" s="19"/>
      <c r="T4" s="16" t="s">
        <v>17</v>
      </c>
      <c r="U4" s="17">
        <f>COUNTIFS(N:N,"ANÁLISE")</f>
        <v>7</v>
      </c>
    </row>
    <row r="5" ht="15.75" customHeight="1">
      <c r="A5" s="6">
        <v>45694.0</v>
      </c>
      <c r="B5" s="6"/>
      <c r="C5" s="7">
        <v>181168.0</v>
      </c>
      <c r="D5" s="95" t="s">
        <v>54</v>
      </c>
      <c r="E5" s="6">
        <v>45261.0</v>
      </c>
      <c r="F5" s="52">
        <f t="shared" si="1"/>
        <v>14</v>
      </c>
      <c r="G5" s="6">
        <v>45302.0</v>
      </c>
      <c r="H5" s="52">
        <f t="shared" si="2"/>
        <v>13</v>
      </c>
      <c r="I5" s="7" t="s">
        <v>60</v>
      </c>
      <c r="J5" s="96" t="s">
        <v>272</v>
      </c>
      <c r="K5" s="53">
        <v>15000.0</v>
      </c>
      <c r="L5" s="7" t="s">
        <v>50</v>
      </c>
      <c r="M5" s="97">
        <v>45706.0</v>
      </c>
      <c r="N5" s="7" t="s">
        <v>21</v>
      </c>
      <c r="O5" s="7" t="s">
        <v>273</v>
      </c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628</v>
      </c>
    </row>
    <row r="6" ht="15.75" customHeight="1">
      <c r="A6" s="6">
        <v>45705.0</v>
      </c>
      <c r="B6" s="6"/>
      <c r="C6" s="7">
        <v>194814.0</v>
      </c>
      <c r="D6" s="95" t="s">
        <v>54</v>
      </c>
      <c r="E6" s="6">
        <v>45108.0</v>
      </c>
      <c r="F6" s="52">
        <f t="shared" si="1"/>
        <v>19</v>
      </c>
      <c r="G6" s="6">
        <v>45264.0</v>
      </c>
      <c r="H6" s="52">
        <f t="shared" si="2"/>
        <v>14</v>
      </c>
      <c r="I6" s="7" t="s">
        <v>69</v>
      </c>
      <c r="J6" s="7">
        <v>328.0</v>
      </c>
      <c r="K6" s="56"/>
      <c r="L6" s="10"/>
      <c r="M6" s="10"/>
      <c r="N6" s="7" t="s">
        <v>22</v>
      </c>
      <c r="O6" s="7" t="s">
        <v>274</v>
      </c>
      <c r="Q6" s="16" t="s">
        <v>19</v>
      </c>
      <c r="R6" s="17">
        <f>COUNTIFS(N:N,"prioridade",B:B,S2)</f>
        <v>0</v>
      </c>
      <c r="S6" s="19"/>
      <c r="T6" s="16" t="s">
        <v>19</v>
      </c>
      <c r="U6" s="17">
        <f>COUNTIFS(N:N,"PRIORIDADE")</f>
        <v>39</v>
      </c>
    </row>
    <row r="7" ht="15.75" customHeight="1">
      <c r="A7" s="6">
        <v>45694.0</v>
      </c>
      <c r="B7" s="6"/>
      <c r="C7" s="7">
        <v>200413.0</v>
      </c>
      <c r="D7" s="95" t="s">
        <v>54</v>
      </c>
      <c r="E7" s="6">
        <v>45170.0</v>
      </c>
      <c r="F7" s="52">
        <f t="shared" si="1"/>
        <v>17</v>
      </c>
      <c r="G7" s="9">
        <v>45321.0</v>
      </c>
      <c r="H7" s="52">
        <f t="shared" si="2"/>
        <v>12</v>
      </c>
      <c r="I7" s="7" t="s">
        <v>60</v>
      </c>
      <c r="J7" s="96" t="s">
        <v>275</v>
      </c>
      <c r="K7" s="53">
        <v>6000.0</v>
      </c>
      <c r="L7" s="10"/>
      <c r="M7" s="96"/>
      <c r="N7" s="7" t="s">
        <v>19</v>
      </c>
      <c r="O7" s="10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0</v>
      </c>
    </row>
    <row r="8" ht="15.75" customHeight="1">
      <c r="A8" s="6">
        <v>45698.0</v>
      </c>
      <c r="B8" s="6"/>
      <c r="C8" s="7">
        <v>208800.0</v>
      </c>
      <c r="D8" s="95" t="s">
        <v>54</v>
      </c>
      <c r="E8" s="67">
        <v>45323.0</v>
      </c>
      <c r="F8" s="52">
        <f t="shared" si="1"/>
        <v>12</v>
      </c>
      <c r="G8" s="67">
        <v>45394.0</v>
      </c>
      <c r="H8" s="52">
        <f t="shared" si="2"/>
        <v>10</v>
      </c>
      <c r="I8" s="7" t="s">
        <v>69</v>
      </c>
      <c r="J8" s="96" t="s">
        <v>63</v>
      </c>
      <c r="K8" s="53">
        <v>11000.0</v>
      </c>
      <c r="L8" s="10"/>
      <c r="M8" s="96" t="s">
        <v>276</v>
      </c>
      <c r="N8" s="7" t="s">
        <v>16</v>
      </c>
      <c r="O8" s="10"/>
      <c r="Q8" s="16" t="s">
        <v>21</v>
      </c>
      <c r="R8" s="17">
        <f>COUNTIFS(N:N,"aprovado",B:B,S2)</f>
        <v>11</v>
      </c>
      <c r="S8" s="19"/>
      <c r="T8" s="16" t="s">
        <v>21</v>
      </c>
      <c r="U8" s="17">
        <f>COUNTIFS(N:N,"APROVADO")</f>
        <v>12</v>
      </c>
    </row>
    <row r="9" ht="15.75" customHeight="1">
      <c r="A9" s="6">
        <v>45699.0</v>
      </c>
      <c r="B9" s="6">
        <v>45706.0</v>
      </c>
      <c r="C9" s="7">
        <v>204113.0</v>
      </c>
      <c r="D9" s="95" t="s">
        <v>54</v>
      </c>
      <c r="E9" s="6">
        <v>45323.0</v>
      </c>
      <c r="F9" s="52">
        <f t="shared" si="1"/>
        <v>12</v>
      </c>
      <c r="G9" s="9">
        <v>45356.0</v>
      </c>
      <c r="H9" s="52">
        <f t="shared" si="2"/>
        <v>11</v>
      </c>
      <c r="I9" s="7" t="s">
        <v>48</v>
      </c>
      <c r="J9" s="7">
        <v>401.0</v>
      </c>
      <c r="K9" s="53">
        <v>8500.0</v>
      </c>
      <c r="L9" s="7" t="s">
        <v>50</v>
      </c>
      <c r="M9" s="6">
        <v>45706.0</v>
      </c>
      <c r="N9" s="7" t="s">
        <v>21</v>
      </c>
      <c r="O9" s="10"/>
      <c r="Q9" s="21" t="s">
        <v>22</v>
      </c>
      <c r="R9" s="17">
        <f>COUNTIFS(N:N,"quitado",B:B,S2)</f>
        <v>1</v>
      </c>
      <c r="S9" s="19"/>
      <c r="T9" s="21" t="s">
        <v>22</v>
      </c>
      <c r="U9" s="17">
        <f>COUNTIFS(N:N,"QUITADO")</f>
        <v>6</v>
      </c>
    </row>
    <row r="10" ht="15.75" customHeight="1">
      <c r="A10" s="6">
        <v>45701.0</v>
      </c>
      <c r="B10" s="6"/>
      <c r="C10" s="7">
        <v>196604.0</v>
      </c>
      <c r="D10" s="95" t="s">
        <v>54</v>
      </c>
      <c r="E10" s="6">
        <v>45292.0</v>
      </c>
      <c r="F10" s="52">
        <f t="shared" si="1"/>
        <v>13</v>
      </c>
      <c r="G10" s="6">
        <v>45311.0</v>
      </c>
      <c r="H10" s="52">
        <f t="shared" si="2"/>
        <v>12</v>
      </c>
      <c r="I10" s="7" t="s">
        <v>243</v>
      </c>
      <c r="J10" s="7">
        <v>4.797000404E9</v>
      </c>
      <c r="K10" s="53">
        <v>8700.0</v>
      </c>
      <c r="L10" s="10"/>
      <c r="M10" s="10"/>
      <c r="N10" s="7" t="s">
        <v>17</v>
      </c>
      <c r="O10" s="7" t="s">
        <v>277</v>
      </c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2</v>
      </c>
    </row>
    <row r="11" ht="15.75" customHeight="1">
      <c r="A11" s="6">
        <v>45705.0</v>
      </c>
      <c r="B11" s="6"/>
      <c r="C11" s="7">
        <v>227566.0</v>
      </c>
      <c r="D11" s="95" t="s">
        <v>54</v>
      </c>
      <c r="E11" s="6">
        <v>45413.0</v>
      </c>
      <c r="F11" s="52">
        <f t="shared" si="1"/>
        <v>9</v>
      </c>
      <c r="G11" s="6">
        <v>45545.0</v>
      </c>
      <c r="H11" s="52">
        <f t="shared" si="2"/>
        <v>5</v>
      </c>
      <c r="I11" s="7" t="s">
        <v>60</v>
      </c>
      <c r="J11" s="96" t="s">
        <v>278</v>
      </c>
      <c r="K11" s="53" t="s">
        <v>270</v>
      </c>
      <c r="L11" s="7" t="s">
        <v>50</v>
      </c>
      <c r="M11" s="97">
        <v>45706.0</v>
      </c>
      <c r="N11" s="7" t="s">
        <v>16</v>
      </c>
      <c r="O11" s="10"/>
      <c r="Q11" s="16" t="s">
        <v>24</v>
      </c>
      <c r="R11" s="17">
        <f>COUNTIFS(N:N,"cancelado",B:B,S2)</f>
        <v>0</v>
      </c>
      <c r="S11" s="19"/>
      <c r="T11" s="16" t="s">
        <v>24</v>
      </c>
      <c r="U11" s="17">
        <f>COUNTIFS(N:N,"CANCELADO")</f>
        <v>1</v>
      </c>
    </row>
    <row r="12" ht="15.75" customHeight="1">
      <c r="A12" s="6">
        <v>45694.0</v>
      </c>
      <c r="B12" s="10"/>
      <c r="C12" s="7">
        <v>203380.0</v>
      </c>
      <c r="D12" s="95" t="s">
        <v>54</v>
      </c>
      <c r="E12" s="6">
        <v>45261.0</v>
      </c>
      <c r="F12" s="52">
        <f t="shared" si="1"/>
        <v>14</v>
      </c>
      <c r="G12" s="6">
        <v>45343.0</v>
      </c>
      <c r="H12" s="52">
        <f t="shared" si="2"/>
        <v>11</v>
      </c>
      <c r="I12" s="7" t="s">
        <v>69</v>
      </c>
      <c r="J12" s="96">
        <v>328.0</v>
      </c>
      <c r="K12" s="53" t="s">
        <v>270</v>
      </c>
      <c r="L12" s="10"/>
      <c r="M12" s="96"/>
      <c r="N12" s="7" t="s">
        <v>19</v>
      </c>
      <c r="O12" s="7" t="s">
        <v>277</v>
      </c>
      <c r="Q12" s="22" t="s">
        <v>25</v>
      </c>
      <c r="R12" s="23">
        <f>SUM(R3,R4,R8,R9)</f>
        <v>23</v>
      </c>
      <c r="S12" s="24"/>
      <c r="T12" s="22" t="s">
        <v>25</v>
      </c>
      <c r="U12" s="23">
        <f>SUM(U3:U11)</f>
        <v>708</v>
      </c>
    </row>
    <row r="13">
      <c r="A13" s="6">
        <v>45694.0</v>
      </c>
      <c r="B13" s="6"/>
      <c r="C13" s="7">
        <v>180451.0</v>
      </c>
      <c r="D13" s="95" t="s">
        <v>54</v>
      </c>
      <c r="E13" s="6">
        <v>45108.0</v>
      </c>
      <c r="F13" s="52">
        <f t="shared" si="1"/>
        <v>19</v>
      </c>
      <c r="G13" s="6">
        <v>45138.0</v>
      </c>
      <c r="H13" s="52">
        <f t="shared" si="2"/>
        <v>18</v>
      </c>
      <c r="I13" s="7" t="s">
        <v>117</v>
      </c>
      <c r="J13" s="96">
        <v>4012.0</v>
      </c>
      <c r="K13" s="53" t="s">
        <v>270</v>
      </c>
      <c r="L13" s="10"/>
      <c r="M13" s="98">
        <v>45690.0</v>
      </c>
      <c r="N13" s="7" t="s">
        <v>19</v>
      </c>
      <c r="O13" s="10"/>
      <c r="Q13" s="25"/>
    </row>
    <row r="14">
      <c r="A14" s="6">
        <v>45705.0</v>
      </c>
      <c r="B14" s="10"/>
      <c r="C14" s="7">
        <v>238430.0</v>
      </c>
      <c r="D14" s="95" t="s">
        <v>54</v>
      </c>
      <c r="E14" s="6">
        <v>45536.0</v>
      </c>
      <c r="F14" s="52">
        <f t="shared" si="1"/>
        <v>5</v>
      </c>
      <c r="G14" s="6">
        <v>45666.0</v>
      </c>
      <c r="H14" s="52">
        <f t="shared" si="2"/>
        <v>1</v>
      </c>
      <c r="I14" s="7" t="s">
        <v>70</v>
      </c>
      <c r="J14" s="96" t="s">
        <v>205</v>
      </c>
      <c r="K14" s="53" t="s">
        <v>270</v>
      </c>
      <c r="L14" s="10"/>
      <c r="M14" s="99"/>
      <c r="N14" s="7" t="s">
        <v>19</v>
      </c>
      <c r="O14" s="10"/>
    </row>
    <row r="15">
      <c r="A15" s="6">
        <v>45705.0</v>
      </c>
      <c r="B15" s="10"/>
      <c r="C15" s="7">
        <v>218038.0</v>
      </c>
      <c r="D15" s="95" t="s">
        <v>54</v>
      </c>
      <c r="E15" s="6">
        <v>45352.0</v>
      </c>
      <c r="F15" s="52">
        <f t="shared" si="1"/>
        <v>11</v>
      </c>
      <c r="G15" s="6">
        <v>45457.0</v>
      </c>
      <c r="H15" s="52">
        <f t="shared" si="2"/>
        <v>8</v>
      </c>
      <c r="I15" s="7" t="s">
        <v>56</v>
      </c>
      <c r="J15" s="96" t="s">
        <v>7</v>
      </c>
      <c r="K15" s="53" t="s">
        <v>270</v>
      </c>
      <c r="L15" s="10"/>
      <c r="M15" s="99"/>
      <c r="N15" s="7" t="s">
        <v>19</v>
      </c>
      <c r="O15" s="10"/>
    </row>
    <row r="16">
      <c r="A16" s="6">
        <v>45705.0</v>
      </c>
      <c r="B16" s="10"/>
      <c r="C16" s="7">
        <v>181650.0</v>
      </c>
      <c r="D16" s="95" t="s">
        <v>64</v>
      </c>
      <c r="E16" s="6">
        <v>45139.0</v>
      </c>
      <c r="F16" s="52">
        <f t="shared" si="1"/>
        <v>18</v>
      </c>
      <c r="G16" s="6">
        <v>45176.0</v>
      </c>
      <c r="H16" s="52">
        <f t="shared" si="2"/>
        <v>17</v>
      </c>
      <c r="I16" s="7" t="s">
        <v>69</v>
      </c>
      <c r="J16" s="7" t="s">
        <v>90</v>
      </c>
      <c r="K16" s="56"/>
      <c r="L16" s="10"/>
      <c r="M16" s="10"/>
      <c r="N16" s="7" t="s">
        <v>22</v>
      </c>
      <c r="O16" s="7" t="s">
        <v>274</v>
      </c>
    </row>
    <row r="17">
      <c r="A17" s="6">
        <v>45698.0</v>
      </c>
      <c r="B17" s="6">
        <v>45706.0</v>
      </c>
      <c r="C17" s="7">
        <v>205876.0</v>
      </c>
      <c r="D17" s="95" t="s">
        <v>64</v>
      </c>
      <c r="E17" s="6">
        <v>45292.0</v>
      </c>
      <c r="F17" s="52">
        <f t="shared" si="1"/>
        <v>13</v>
      </c>
      <c r="G17" s="6">
        <v>45378.0</v>
      </c>
      <c r="H17" s="52">
        <f t="shared" si="2"/>
        <v>10</v>
      </c>
      <c r="I17" s="7" t="s">
        <v>44</v>
      </c>
      <c r="J17" s="7">
        <v>105.0</v>
      </c>
      <c r="K17" s="53" t="s">
        <v>270</v>
      </c>
      <c r="L17" s="7" t="s">
        <v>50</v>
      </c>
      <c r="M17" s="6">
        <v>45705.0</v>
      </c>
      <c r="N17" s="7" t="s">
        <v>21</v>
      </c>
      <c r="O17" s="10"/>
    </row>
    <row r="18">
      <c r="A18" s="6">
        <v>45705.0</v>
      </c>
      <c r="B18" s="10"/>
      <c r="C18" s="7">
        <v>228512.0</v>
      </c>
      <c r="D18" s="95" t="s">
        <v>64</v>
      </c>
      <c r="E18" s="6">
        <v>45352.0</v>
      </c>
      <c r="F18" s="52">
        <f t="shared" si="1"/>
        <v>11</v>
      </c>
      <c r="G18" s="6">
        <v>45555.0</v>
      </c>
      <c r="H18" s="52">
        <f t="shared" si="2"/>
        <v>4</v>
      </c>
      <c r="I18" s="7" t="s">
        <v>60</v>
      </c>
      <c r="J18" s="96" t="s">
        <v>278</v>
      </c>
      <c r="K18" s="53">
        <v>5000.0</v>
      </c>
      <c r="L18" s="10"/>
      <c r="M18" s="96" t="s">
        <v>279</v>
      </c>
      <c r="N18" s="7" t="s">
        <v>19</v>
      </c>
      <c r="O18" s="10"/>
    </row>
    <row r="19">
      <c r="A19" s="6">
        <v>45705.0</v>
      </c>
      <c r="B19" s="10"/>
      <c r="C19" s="7">
        <v>205247.0</v>
      </c>
      <c r="D19" s="95" t="s">
        <v>64</v>
      </c>
      <c r="E19" s="6">
        <v>45413.0</v>
      </c>
      <c r="F19" s="52">
        <f t="shared" si="1"/>
        <v>9</v>
      </c>
      <c r="G19" s="6">
        <v>45448.0</v>
      </c>
      <c r="H19" s="52">
        <f t="shared" si="2"/>
        <v>8</v>
      </c>
      <c r="I19" s="7" t="s">
        <v>60</v>
      </c>
      <c r="J19" s="10"/>
      <c r="K19" s="56"/>
      <c r="L19" s="10"/>
      <c r="M19" s="10"/>
      <c r="N19" s="7" t="s">
        <v>23</v>
      </c>
      <c r="O19" s="7" t="s">
        <v>23</v>
      </c>
    </row>
    <row r="20">
      <c r="A20" s="6">
        <v>45705.0</v>
      </c>
      <c r="B20" s="6">
        <v>45706.0</v>
      </c>
      <c r="C20" s="7">
        <v>106902.0</v>
      </c>
      <c r="D20" s="95" t="s">
        <v>68</v>
      </c>
      <c r="E20" s="6">
        <v>44409.0</v>
      </c>
      <c r="F20" s="52">
        <f t="shared" si="1"/>
        <v>42</v>
      </c>
      <c r="G20" s="9">
        <v>44518.0</v>
      </c>
      <c r="H20" s="52">
        <f t="shared" si="2"/>
        <v>39</v>
      </c>
      <c r="I20" s="7" t="s">
        <v>56</v>
      </c>
      <c r="J20" s="7" t="s">
        <v>280</v>
      </c>
      <c r="K20" s="53">
        <v>4000.0</v>
      </c>
      <c r="L20" s="7" t="s">
        <v>50</v>
      </c>
      <c r="M20" s="6">
        <v>45706.0</v>
      </c>
      <c r="N20" s="7" t="s">
        <v>16</v>
      </c>
      <c r="O20" s="10"/>
    </row>
    <row r="21">
      <c r="A21" s="6">
        <v>45705.0</v>
      </c>
      <c r="B21" s="10"/>
      <c r="C21" s="7">
        <v>127908.0</v>
      </c>
      <c r="D21" s="95" t="s">
        <v>68</v>
      </c>
      <c r="E21" s="6">
        <v>44562.0</v>
      </c>
      <c r="F21" s="52">
        <f t="shared" si="1"/>
        <v>37</v>
      </c>
      <c r="G21" s="6">
        <v>44691.0</v>
      </c>
      <c r="H21" s="52">
        <f t="shared" si="2"/>
        <v>33</v>
      </c>
      <c r="I21" s="7" t="s">
        <v>60</v>
      </c>
      <c r="J21" s="96">
        <v>207.0</v>
      </c>
      <c r="K21" s="53" t="s">
        <v>270</v>
      </c>
      <c r="L21" s="10"/>
      <c r="M21" s="99"/>
      <c r="N21" s="7" t="s">
        <v>19</v>
      </c>
      <c r="O21" s="10"/>
    </row>
    <row r="22">
      <c r="A22" s="6">
        <v>45705.0</v>
      </c>
      <c r="B22" s="6">
        <v>45706.0</v>
      </c>
      <c r="C22" s="7">
        <v>176604.0</v>
      </c>
      <c r="D22" s="95" t="s">
        <v>68</v>
      </c>
      <c r="E22" s="6">
        <v>44986.0</v>
      </c>
      <c r="F22" s="52">
        <f t="shared" si="1"/>
        <v>23</v>
      </c>
      <c r="G22" s="6">
        <v>45106.0</v>
      </c>
      <c r="H22" s="52">
        <f t="shared" si="2"/>
        <v>19</v>
      </c>
      <c r="I22" s="7" t="s">
        <v>69</v>
      </c>
      <c r="J22" s="7">
        <v>301.0</v>
      </c>
      <c r="K22" s="53" t="s">
        <v>270</v>
      </c>
      <c r="L22" s="7" t="s">
        <v>66</v>
      </c>
      <c r="M22" s="6">
        <v>45706.0</v>
      </c>
      <c r="N22" s="7" t="s">
        <v>21</v>
      </c>
      <c r="O22" s="10"/>
    </row>
    <row r="23">
      <c r="A23" s="6">
        <v>45705.0</v>
      </c>
      <c r="B23" s="10"/>
      <c r="C23" s="7">
        <v>190833.0</v>
      </c>
      <c r="D23" s="95" t="s">
        <v>68</v>
      </c>
      <c r="E23" s="6">
        <v>45170.0</v>
      </c>
      <c r="F23" s="52">
        <f t="shared" si="1"/>
        <v>17</v>
      </c>
      <c r="G23" s="9">
        <v>45225.0</v>
      </c>
      <c r="H23" s="52">
        <f t="shared" si="2"/>
        <v>15</v>
      </c>
      <c r="I23" s="7" t="s">
        <v>72</v>
      </c>
      <c r="J23" s="96">
        <v>607.0</v>
      </c>
      <c r="K23" s="53">
        <v>18000.0</v>
      </c>
      <c r="L23" s="10"/>
      <c r="M23" s="99"/>
      <c r="N23" s="7" t="s">
        <v>19</v>
      </c>
      <c r="O23" s="10"/>
    </row>
    <row r="24">
      <c r="A24" s="6">
        <v>45705.0</v>
      </c>
      <c r="B24" s="10"/>
      <c r="C24" s="7">
        <v>196102.0</v>
      </c>
      <c r="D24" s="95" t="s">
        <v>68</v>
      </c>
      <c r="E24" s="6">
        <v>45261.0</v>
      </c>
      <c r="F24" s="52">
        <f t="shared" si="1"/>
        <v>14</v>
      </c>
      <c r="G24" s="6">
        <v>45297.0</v>
      </c>
      <c r="H24" s="52">
        <f t="shared" si="2"/>
        <v>13</v>
      </c>
      <c r="I24" s="7" t="s">
        <v>41</v>
      </c>
      <c r="J24" s="96" t="s">
        <v>281</v>
      </c>
      <c r="K24" s="53">
        <v>5000.0</v>
      </c>
      <c r="L24" s="10"/>
      <c r="M24" s="99"/>
      <c r="N24" s="7" t="s">
        <v>19</v>
      </c>
      <c r="O24" s="10"/>
    </row>
    <row r="25">
      <c r="A25" s="6">
        <v>45705.0</v>
      </c>
      <c r="B25" s="10"/>
      <c r="C25" s="7">
        <v>200087.0</v>
      </c>
      <c r="D25" s="95" t="s">
        <v>68</v>
      </c>
      <c r="E25" s="6">
        <v>45292.0</v>
      </c>
      <c r="F25" s="52">
        <f t="shared" si="1"/>
        <v>13</v>
      </c>
      <c r="G25" s="6">
        <v>45316.0</v>
      </c>
      <c r="H25" s="52">
        <f t="shared" si="2"/>
        <v>12</v>
      </c>
      <c r="I25" s="7" t="s">
        <v>69</v>
      </c>
      <c r="J25" s="7" t="s">
        <v>282</v>
      </c>
      <c r="K25" s="56"/>
      <c r="L25" s="10"/>
      <c r="M25" s="10"/>
      <c r="N25" s="7" t="s">
        <v>22</v>
      </c>
      <c r="O25" s="10"/>
    </row>
    <row r="26">
      <c r="A26" s="6">
        <v>45705.0</v>
      </c>
      <c r="B26" s="6">
        <v>45706.0</v>
      </c>
      <c r="C26" s="7">
        <v>208128.0</v>
      </c>
      <c r="D26" s="95" t="s">
        <v>68</v>
      </c>
      <c r="E26" s="6">
        <v>45292.0</v>
      </c>
      <c r="F26" s="52">
        <f t="shared" si="1"/>
        <v>13</v>
      </c>
      <c r="G26" s="6">
        <v>45378.0</v>
      </c>
      <c r="H26" s="52">
        <f t="shared" si="2"/>
        <v>10</v>
      </c>
      <c r="I26" s="7" t="s">
        <v>44</v>
      </c>
      <c r="J26" s="7" t="s">
        <v>283</v>
      </c>
      <c r="K26" s="53">
        <v>3000.0</v>
      </c>
      <c r="L26" s="7" t="s">
        <v>46</v>
      </c>
      <c r="M26" s="6">
        <v>45671.0</v>
      </c>
      <c r="N26" s="7" t="s">
        <v>21</v>
      </c>
      <c r="O26" s="7" t="s">
        <v>284</v>
      </c>
    </row>
    <row r="27">
      <c r="A27" s="6">
        <v>45705.0</v>
      </c>
      <c r="B27" s="10"/>
      <c r="C27" s="7">
        <v>226102.0</v>
      </c>
      <c r="D27" s="95" t="s">
        <v>68</v>
      </c>
      <c r="E27" s="6">
        <v>45383.0</v>
      </c>
      <c r="F27" s="52">
        <f t="shared" si="1"/>
        <v>10</v>
      </c>
      <c r="G27" s="6">
        <v>45530.0</v>
      </c>
      <c r="H27" s="52">
        <f t="shared" si="2"/>
        <v>5</v>
      </c>
      <c r="I27" s="7" t="s">
        <v>69</v>
      </c>
      <c r="J27" s="10"/>
      <c r="K27" s="56"/>
      <c r="L27" s="10"/>
      <c r="M27" s="10"/>
      <c r="N27" s="7" t="s">
        <v>24</v>
      </c>
      <c r="O27" s="7" t="s">
        <v>285</v>
      </c>
    </row>
    <row r="28">
      <c r="A28" s="6">
        <v>45695.0</v>
      </c>
      <c r="B28" s="6">
        <v>45706.0</v>
      </c>
      <c r="C28" s="7">
        <v>226294.0</v>
      </c>
      <c r="D28" s="95" t="s">
        <v>68</v>
      </c>
      <c r="E28" s="6">
        <v>45474.0</v>
      </c>
      <c r="F28" s="52">
        <f t="shared" si="1"/>
        <v>7</v>
      </c>
      <c r="G28" s="6">
        <v>45532.0</v>
      </c>
      <c r="H28" s="52">
        <f t="shared" si="2"/>
        <v>5</v>
      </c>
      <c r="I28" s="7" t="s">
        <v>69</v>
      </c>
      <c r="J28" s="7">
        <v>301.0</v>
      </c>
      <c r="K28" s="53">
        <v>7000.0</v>
      </c>
      <c r="L28" s="7" t="s">
        <v>46</v>
      </c>
      <c r="M28" s="6">
        <v>45706.0</v>
      </c>
      <c r="N28" s="7" t="s">
        <v>21</v>
      </c>
      <c r="O28" s="7" t="s">
        <v>286</v>
      </c>
    </row>
    <row r="29">
      <c r="A29" s="6">
        <v>45705.0</v>
      </c>
      <c r="B29" s="10"/>
      <c r="C29" s="7">
        <v>229302.0</v>
      </c>
      <c r="D29" s="95" t="s">
        <v>68</v>
      </c>
      <c r="E29" s="6">
        <v>45536.0</v>
      </c>
      <c r="F29" s="52">
        <f t="shared" si="1"/>
        <v>5</v>
      </c>
      <c r="G29" s="6">
        <v>45566.0</v>
      </c>
      <c r="H29" s="52">
        <f t="shared" si="2"/>
        <v>4</v>
      </c>
      <c r="I29" s="7" t="s">
        <v>70</v>
      </c>
      <c r="J29" s="10"/>
      <c r="K29" s="56"/>
      <c r="L29" s="10"/>
      <c r="M29" s="10"/>
      <c r="N29" s="7" t="s">
        <v>23</v>
      </c>
      <c r="O29" s="7" t="s">
        <v>23</v>
      </c>
    </row>
    <row r="30">
      <c r="A30" s="61">
        <v>45705.0</v>
      </c>
      <c r="B30" s="6"/>
      <c r="C30" s="60">
        <v>227576.0</v>
      </c>
      <c r="D30" s="60" t="s">
        <v>150</v>
      </c>
      <c r="E30" s="61">
        <v>44774.0</v>
      </c>
      <c r="F30" s="62">
        <f t="shared" si="1"/>
        <v>30</v>
      </c>
      <c r="G30" s="61">
        <v>45546.0</v>
      </c>
      <c r="H30" s="62">
        <f t="shared" si="2"/>
        <v>5</v>
      </c>
      <c r="I30" s="60" t="s">
        <v>44</v>
      </c>
      <c r="J30" s="89">
        <v>132.0</v>
      </c>
      <c r="K30" s="63"/>
      <c r="L30" s="74"/>
      <c r="M30" s="100">
        <v>45649.0</v>
      </c>
      <c r="N30" s="66" t="s">
        <v>18</v>
      </c>
      <c r="O30" s="7"/>
    </row>
    <row r="31">
      <c r="A31" s="6">
        <v>45705.0</v>
      </c>
      <c r="B31" s="10"/>
      <c r="C31" s="7">
        <v>225737.0</v>
      </c>
      <c r="D31" s="95" t="s">
        <v>68</v>
      </c>
      <c r="E31" s="6">
        <v>45444.0</v>
      </c>
      <c r="F31" s="52">
        <f t="shared" si="1"/>
        <v>8</v>
      </c>
      <c r="G31" s="6">
        <v>45527.0</v>
      </c>
      <c r="H31" s="52">
        <f t="shared" si="2"/>
        <v>5</v>
      </c>
      <c r="I31" s="7" t="s">
        <v>69</v>
      </c>
      <c r="J31" s="96" t="s">
        <v>205</v>
      </c>
      <c r="K31" s="53" t="s">
        <v>270</v>
      </c>
      <c r="L31" s="10"/>
      <c r="M31" s="99"/>
      <c r="N31" s="7" t="s">
        <v>19</v>
      </c>
      <c r="O31" s="10"/>
    </row>
    <row r="32">
      <c r="A32" s="6">
        <v>45705.0</v>
      </c>
      <c r="B32" s="10"/>
      <c r="C32" s="7">
        <v>241487.0</v>
      </c>
      <c r="D32" s="95" t="s">
        <v>68</v>
      </c>
      <c r="E32" s="6">
        <v>45108.0</v>
      </c>
      <c r="F32" s="52">
        <f t="shared" si="1"/>
        <v>19</v>
      </c>
      <c r="G32" s="6">
        <v>45688.0</v>
      </c>
      <c r="H32" s="52">
        <f t="shared" si="2"/>
        <v>0</v>
      </c>
      <c r="I32" s="7" t="s">
        <v>56</v>
      </c>
      <c r="J32" s="96" t="s">
        <v>205</v>
      </c>
      <c r="K32" s="53" t="s">
        <v>270</v>
      </c>
      <c r="L32" s="10"/>
      <c r="M32" s="99"/>
      <c r="N32" s="7" t="s">
        <v>19</v>
      </c>
      <c r="O32" s="10"/>
    </row>
    <row r="33">
      <c r="A33" s="6">
        <v>45705.0</v>
      </c>
      <c r="B33" s="10"/>
      <c r="C33" s="7">
        <v>230721.0</v>
      </c>
      <c r="D33" s="95" t="s">
        <v>71</v>
      </c>
      <c r="E33" s="6">
        <v>45292.0</v>
      </c>
      <c r="F33" s="52">
        <f t="shared" si="1"/>
        <v>13</v>
      </c>
      <c r="G33" s="9">
        <v>45581.0</v>
      </c>
      <c r="H33" s="52">
        <f t="shared" si="2"/>
        <v>4</v>
      </c>
      <c r="I33" s="7" t="s">
        <v>177</v>
      </c>
      <c r="J33" s="96">
        <v>3008.0</v>
      </c>
      <c r="K33" s="53">
        <v>20000.0</v>
      </c>
      <c r="L33" s="10"/>
      <c r="M33" s="99"/>
      <c r="N33" s="7" t="s">
        <v>19</v>
      </c>
      <c r="O33" s="10"/>
    </row>
    <row r="34">
      <c r="A34" s="6">
        <v>45705.0</v>
      </c>
      <c r="B34" s="6">
        <v>45706.0</v>
      </c>
      <c r="C34" s="7">
        <v>212019.0</v>
      </c>
      <c r="D34" s="95" t="s">
        <v>71</v>
      </c>
      <c r="E34" s="6">
        <v>45383.0</v>
      </c>
      <c r="F34" s="52">
        <f t="shared" si="1"/>
        <v>10</v>
      </c>
      <c r="G34" s="6">
        <v>45414.0</v>
      </c>
      <c r="H34" s="52">
        <f t="shared" si="2"/>
        <v>9</v>
      </c>
      <c r="I34" s="7" t="s">
        <v>69</v>
      </c>
      <c r="J34" s="96">
        <v>302.0</v>
      </c>
      <c r="K34" s="53">
        <v>10000.0</v>
      </c>
      <c r="L34" s="7" t="s">
        <v>50</v>
      </c>
      <c r="M34" s="6">
        <v>45706.0</v>
      </c>
      <c r="N34" s="7" t="s">
        <v>16</v>
      </c>
      <c r="O34" s="7" t="s">
        <v>189</v>
      </c>
    </row>
    <row r="35">
      <c r="A35" s="6">
        <v>45705.0</v>
      </c>
      <c r="B35" s="10"/>
      <c r="C35" s="7">
        <v>239874.0</v>
      </c>
      <c r="D35" s="95" t="s">
        <v>71</v>
      </c>
      <c r="E35" s="6">
        <v>45352.0</v>
      </c>
      <c r="F35" s="52">
        <f t="shared" si="1"/>
        <v>11</v>
      </c>
      <c r="G35" s="6">
        <v>45308.0</v>
      </c>
      <c r="H35" s="52">
        <f t="shared" si="2"/>
        <v>13</v>
      </c>
      <c r="I35" s="7" t="s">
        <v>44</v>
      </c>
      <c r="J35" s="7">
        <v>102.0</v>
      </c>
      <c r="K35" s="56"/>
      <c r="L35" s="10"/>
      <c r="M35" s="10"/>
      <c r="N35" s="7" t="s">
        <v>22</v>
      </c>
      <c r="O35" s="10"/>
    </row>
    <row r="36">
      <c r="A36" s="6">
        <v>45705.0</v>
      </c>
      <c r="B36" s="10"/>
      <c r="C36" s="7">
        <v>153792.0</v>
      </c>
      <c r="D36" s="95" t="s">
        <v>74</v>
      </c>
      <c r="E36" s="6">
        <v>44866.0</v>
      </c>
      <c r="F36" s="52">
        <f t="shared" si="1"/>
        <v>27</v>
      </c>
      <c r="G36" s="9">
        <v>44907.0</v>
      </c>
      <c r="H36" s="52">
        <f t="shared" si="2"/>
        <v>26</v>
      </c>
      <c r="I36" s="7" t="s">
        <v>41</v>
      </c>
      <c r="J36" s="96">
        <v>4.591151183E9</v>
      </c>
      <c r="K36" s="53" t="s">
        <v>189</v>
      </c>
      <c r="L36" s="10"/>
      <c r="M36" s="99"/>
      <c r="N36" s="7" t="s">
        <v>19</v>
      </c>
      <c r="O36" s="10"/>
    </row>
    <row r="37">
      <c r="A37" s="6">
        <v>45705.0</v>
      </c>
      <c r="B37" s="10"/>
      <c r="C37" s="7">
        <v>203364.0</v>
      </c>
      <c r="D37" s="95" t="s">
        <v>74</v>
      </c>
      <c r="E37" s="6">
        <v>45292.0</v>
      </c>
      <c r="F37" s="52">
        <f t="shared" si="1"/>
        <v>13</v>
      </c>
      <c r="G37" s="6">
        <v>45312.0</v>
      </c>
      <c r="H37" s="52">
        <f t="shared" si="2"/>
        <v>12</v>
      </c>
      <c r="I37" s="7" t="s">
        <v>69</v>
      </c>
      <c r="J37" s="96">
        <v>314.0</v>
      </c>
      <c r="K37" s="53">
        <v>17000.0</v>
      </c>
      <c r="L37" s="10"/>
      <c r="M37" s="99"/>
      <c r="N37" s="7" t="s">
        <v>19</v>
      </c>
      <c r="O37" s="10"/>
    </row>
    <row r="38">
      <c r="A38" s="6">
        <v>45705.0</v>
      </c>
      <c r="B38" s="10"/>
      <c r="C38" s="7">
        <v>196648.0</v>
      </c>
      <c r="D38" s="95" t="s">
        <v>74</v>
      </c>
      <c r="E38" s="6">
        <v>45261.0</v>
      </c>
      <c r="F38" s="52">
        <f t="shared" si="1"/>
        <v>14</v>
      </c>
      <c r="G38" s="9">
        <v>45282.0</v>
      </c>
      <c r="H38" s="52">
        <f t="shared" si="2"/>
        <v>13</v>
      </c>
      <c r="I38" s="7" t="s">
        <v>69</v>
      </c>
      <c r="J38" s="96">
        <v>301.0</v>
      </c>
      <c r="K38" s="53" t="s">
        <v>270</v>
      </c>
      <c r="L38" s="10"/>
      <c r="M38" s="99"/>
      <c r="N38" s="7" t="s">
        <v>19</v>
      </c>
      <c r="O38" s="10"/>
    </row>
    <row r="39">
      <c r="A39" s="6">
        <v>45705.0</v>
      </c>
      <c r="B39" s="10"/>
      <c r="C39" s="7">
        <v>220287.0</v>
      </c>
      <c r="D39" s="95" t="s">
        <v>74</v>
      </c>
      <c r="E39" s="6">
        <v>45444.0</v>
      </c>
      <c r="F39" s="52">
        <f t="shared" si="1"/>
        <v>8</v>
      </c>
      <c r="G39" s="6">
        <v>45478.0</v>
      </c>
      <c r="H39" s="52">
        <f t="shared" si="2"/>
        <v>7</v>
      </c>
      <c r="I39" s="7" t="s">
        <v>69</v>
      </c>
      <c r="J39" s="96">
        <v>328.0</v>
      </c>
      <c r="K39" s="53" t="s">
        <v>270</v>
      </c>
      <c r="L39" s="10"/>
      <c r="M39" s="99"/>
      <c r="N39" s="7" t="s">
        <v>19</v>
      </c>
      <c r="O39" s="10"/>
    </row>
    <row r="40">
      <c r="A40" s="6">
        <v>45705.0</v>
      </c>
      <c r="B40" s="10"/>
      <c r="C40" s="7">
        <v>235947.0</v>
      </c>
      <c r="D40" s="95" t="s">
        <v>74</v>
      </c>
      <c r="E40" s="6">
        <v>45505.0</v>
      </c>
      <c r="F40" s="52">
        <f t="shared" si="1"/>
        <v>6</v>
      </c>
      <c r="G40" s="6">
        <v>45628.0</v>
      </c>
      <c r="H40" s="52">
        <f t="shared" si="2"/>
        <v>2</v>
      </c>
      <c r="I40" s="7" t="s">
        <v>69</v>
      </c>
      <c r="J40" s="96" t="s">
        <v>205</v>
      </c>
      <c r="K40" s="53" t="s">
        <v>270</v>
      </c>
      <c r="L40" s="10"/>
      <c r="M40" s="99"/>
      <c r="N40" s="7" t="s">
        <v>19</v>
      </c>
      <c r="O40" s="10"/>
    </row>
    <row r="41">
      <c r="A41" s="6">
        <v>45701.0</v>
      </c>
      <c r="B41" s="10"/>
      <c r="C41" s="7">
        <v>225521.0</v>
      </c>
      <c r="D41" s="95" t="s">
        <v>74</v>
      </c>
      <c r="E41" s="6">
        <v>45525.0</v>
      </c>
      <c r="F41" s="52">
        <f t="shared" si="1"/>
        <v>5</v>
      </c>
      <c r="G41" s="6">
        <v>45474.0</v>
      </c>
      <c r="H41" s="52">
        <f t="shared" si="2"/>
        <v>7</v>
      </c>
      <c r="I41" s="7" t="s">
        <v>41</v>
      </c>
      <c r="J41" s="96">
        <v>50.0</v>
      </c>
      <c r="K41" s="53">
        <v>3000.0</v>
      </c>
      <c r="L41" s="10"/>
      <c r="M41" s="99"/>
      <c r="N41" s="7" t="s">
        <v>19</v>
      </c>
      <c r="O41" s="10"/>
    </row>
    <row r="42">
      <c r="A42" s="6">
        <v>45705.0</v>
      </c>
      <c r="B42" s="10"/>
      <c r="C42" s="7">
        <v>231463.0</v>
      </c>
      <c r="D42" s="95" t="s">
        <v>74</v>
      </c>
      <c r="E42" s="6">
        <v>45536.0</v>
      </c>
      <c r="F42" s="52">
        <f t="shared" si="1"/>
        <v>5</v>
      </c>
      <c r="G42" s="9">
        <v>45582.0</v>
      </c>
      <c r="H42" s="52">
        <f t="shared" si="2"/>
        <v>4</v>
      </c>
      <c r="I42" s="7" t="s">
        <v>69</v>
      </c>
      <c r="J42" s="96" t="s">
        <v>90</v>
      </c>
      <c r="K42" s="53">
        <v>12500.0</v>
      </c>
      <c r="L42" s="10"/>
      <c r="M42" s="99"/>
      <c r="N42" s="7" t="s">
        <v>19</v>
      </c>
      <c r="O42" s="10"/>
    </row>
    <row r="43">
      <c r="A43" s="6">
        <v>45702.0</v>
      </c>
      <c r="B43" s="10"/>
      <c r="C43" s="7">
        <v>168022.0</v>
      </c>
      <c r="D43" s="95" t="s">
        <v>74</v>
      </c>
      <c r="E43" s="6">
        <v>44986.0</v>
      </c>
      <c r="F43" s="52">
        <f t="shared" si="1"/>
        <v>23</v>
      </c>
      <c r="G43" s="6">
        <v>45110.0</v>
      </c>
      <c r="H43" s="52">
        <f t="shared" si="2"/>
        <v>19</v>
      </c>
      <c r="I43" s="7" t="s">
        <v>41</v>
      </c>
      <c r="J43" s="96">
        <v>42.0</v>
      </c>
      <c r="K43" s="53">
        <v>4000.0</v>
      </c>
      <c r="L43" s="10"/>
      <c r="M43" s="99"/>
      <c r="N43" s="7" t="s">
        <v>19</v>
      </c>
      <c r="O43" s="10"/>
    </row>
    <row r="44">
      <c r="A44" s="6">
        <v>45694.0</v>
      </c>
      <c r="B44" s="10"/>
      <c r="C44" s="7">
        <v>203277.0</v>
      </c>
      <c r="D44" s="95" t="s">
        <v>74</v>
      </c>
      <c r="E44" s="6">
        <v>45292.0</v>
      </c>
      <c r="F44" s="52">
        <f t="shared" si="1"/>
        <v>13</v>
      </c>
      <c r="G44" s="6">
        <v>45344.0</v>
      </c>
      <c r="H44" s="52">
        <f t="shared" si="2"/>
        <v>11</v>
      </c>
      <c r="I44" s="7" t="s">
        <v>69</v>
      </c>
      <c r="J44" s="96" t="s">
        <v>287</v>
      </c>
      <c r="K44" s="53">
        <v>10000.0</v>
      </c>
      <c r="L44" s="10"/>
      <c r="M44" s="99"/>
      <c r="N44" s="7" t="s">
        <v>19</v>
      </c>
      <c r="O44" s="10"/>
    </row>
    <row r="45">
      <c r="A45" s="6">
        <v>45694.0</v>
      </c>
      <c r="B45" s="10"/>
      <c r="C45" s="7">
        <v>203369.0</v>
      </c>
      <c r="D45" s="95" t="s">
        <v>74</v>
      </c>
      <c r="E45" s="6">
        <v>45323.0</v>
      </c>
      <c r="F45" s="52">
        <f t="shared" si="1"/>
        <v>12</v>
      </c>
      <c r="G45" s="6">
        <v>45312.0</v>
      </c>
      <c r="H45" s="52">
        <f t="shared" si="2"/>
        <v>12</v>
      </c>
      <c r="I45" s="7" t="s">
        <v>60</v>
      </c>
      <c r="J45" s="96" t="s">
        <v>288</v>
      </c>
      <c r="K45" s="53">
        <v>13000.0</v>
      </c>
      <c r="L45" s="10"/>
      <c r="M45" s="99"/>
      <c r="N45" s="7" t="s">
        <v>19</v>
      </c>
      <c r="O45" s="10"/>
    </row>
    <row r="46">
      <c r="A46" s="6">
        <v>45694.0</v>
      </c>
      <c r="B46" s="10"/>
      <c r="C46" s="7">
        <v>215847.0</v>
      </c>
      <c r="D46" s="95" t="s">
        <v>74</v>
      </c>
      <c r="E46" s="6">
        <v>45413.0</v>
      </c>
      <c r="F46" s="52">
        <f t="shared" si="1"/>
        <v>9</v>
      </c>
      <c r="G46" s="6">
        <v>45436.0</v>
      </c>
      <c r="H46" s="52">
        <f t="shared" si="2"/>
        <v>8</v>
      </c>
      <c r="I46" s="7" t="s">
        <v>69</v>
      </c>
      <c r="J46" s="96" t="s">
        <v>289</v>
      </c>
      <c r="K46" s="53">
        <v>7000.0</v>
      </c>
      <c r="L46" s="10"/>
      <c r="M46" s="99"/>
      <c r="N46" s="7" t="s">
        <v>19</v>
      </c>
      <c r="O46" s="10"/>
    </row>
    <row r="47">
      <c r="A47" s="6">
        <v>45694.0</v>
      </c>
      <c r="B47" s="6">
        <v>45706.0</v>
      </c>
      <c r="C47" s="7">
        <v>210322.0</v>
      </c>
      <c r="D47" s="95" t="s">
        <v>74</v>
      </c>
      <c r="E47" s="6">
        <v>45261.0</v>
      </c>
      <c r="F47" s="52">
        <f t="shared" si="1"/>
        <v>14</v>
      </c>
      <c r="G47" s="6">
        <v>45415.0</v>
      </c>
      <c r="H47" s="52">
        <f t="shared" si="2"/>
        <v>9</v>
      </c>
      <c r="I47" s="7" t="s">
        <v>44</v>
      </c>
      <c r="J47" s="101" t="s">
        <v>290</v>
      </c>
      <c r="K47" s="53" t="s">
        <v>270</v>
      </c>
      <c r="L47" s="7" t="s">
        <v>50</v>
      </c>
      <c r="M47" s="6">
        <v>45701.0</v>
      </c>
      <c r="N47" s="7" t="s">
        <v>21</v>
      </c>
      <c r="O47" s="10"/>
    </row>
    <row r="48">
      <c r="A48" s="6">
        <v>45705.0</v>
      </c>
      <c r="B48" s="10"/>
      <c r="C48" s="7">
        <v>227838.0</v>
      </c>
      <c r="D48" s="95" t="s">
        <v>74</v>
      </c>
      <c r="E48" s="6">
        <v>45505.0</v>
      </c>
      <c r="F48" s="52">
        <f t="shared" si="1"/>
        <v>6</v>
      </c>
      <c r="G48" s="6">
        <v>45547.0</v>
      </c>
      <c r="H48" s="52">
        <f t="shared" si="2"/>
        <v>5</v>
      </c>
      <c r="I48" s="7" t="s">
        <v>69</v>
      </c>
      <c r="J48" s="96" t="s">
        <v>205</v>
      </c>
      <c r="K48" s="53" t="s">
        <v>270</v>
      </c>
      <c r="L48" s="10"/>
      <c r="M48" s="99"/>
      <c r="N48" s="7" t="s">
        <v>19</v>
      </c>
      <c r="O48" s="10"/>
    </row>
    <row r="49">
      <c r="A49" s="6">
        <v>45705.0</v>
      </c>
      <c r="B49" s="10"/>
      <c r="C49" s="7">
        <v>230173.0</v>
      </c>
      <c r="D49" s="95" t="s">
        <v>74</v>
      </c>
      <c r="E49" s="6">
        <v>45536.0</v>
      </c>
      <c r="F49" s="52">
        <f t="shared" si="1"/>
        <v>5</v>
      </c>
      <c r="G49" s="9">
        <v>45581.0</v>
      </c>
      <c r="H49" s="52">
        <f t="shared" si="2"/>
        <v>4</v>
      </c>
      <c r="I49" s="7" t="s">
        <v>69</v>
      </c>
      <c r="J49" s="96" t="s">
        <v>205</v>
      </c>
      <c r="K49" s="53" t="s">
        <v>270</v>
      </c>
      <c r="L49" s="10"/>
      <c r="M49" s="99"/>
      <c r="N49" s="7" t="s">
        <v>19</v>
      </c>
      <c r="O49" s="10"/>
    </row>
    <row r="50">
      <c r="A50" s="6">
        <v>45698.0</v>
      </c>
      <c r="B50" s="6">
        <v>45706.0</v>
      </c>
      <c r="C50" s="7">
        <v>215229.0</v>
      </c>
      <c r="D50" s="95" t="s">
        <v>74</v>
      </c>
      <c r="E50" s="6">
        <v>45413.0</v>
      </c>
      <c r="F50" s="52">
        <f t="shared" si="1"/>
        <v>9</v>
      </c>
      <c r="G50" s="6">
        <v>45433.0</v>
      </c>
      <c r="H50" s="52">
        <f t="shared" si="2"/>
        <v>8</v>
      </c>
      <c r="I50" s="7" t="s">
        <v>44</v>
      </c>
      <c r="J50" s="7">
        <v>105.0</v>
      </c>
      <c r="K50" s="53">
        <v>14000.0</v>
      </c>
      <c r="L50" s="7" t="s">
        <v>50</v>
      </c>
      <c r="M50" s="6">
        <v>45699.0</v>
      </c>
      <c r="N50" s="7" t="s">
        <v>21</v>
      </c>
      <c r="O50" s="10"/>
    </row>
    <row r="51">
      <c r="A51" s="6">
        <v>45694.0</v>
      </c>
      <c r="B51" s="6">
        <v>45706.0</v>
      </c>
      <c r="C51" s="7">
        <v>221730.0</v>
      </c>
      <c r="D51" s="95" t="s">
        <v>74</v>
      </c>
      <c r="E51" s="6">
        <v>45444.0</v>
      </c>
      <c r="F51" s="52">
        <f t="shared" si="1"/>
        <v>8</v>
      </c>
      <c r="G51" s="6">
        <v>45489.0</v>
      </c>
      <c r="H51" s="52">
        <f t="shared" si="2"/>
        <v>7</v>
      </c>
      <c r="I51" s="7" t="s">
        <v>44</v>
      </c>
      <c r="J51" s="7">
        <v>120.0</v>
      </c>
      <c r="K51" s="53" t="s">
        <v>270</v>
      </c>
      <c r="L51" s="7" t="s">
        <v>50</v>
      </c>
      <c r="M51" s="6">
        <v>45698.0</v>
      </c>
      <c r="N51" s="7" t="s">
        <v>16</v>
      </c>
      <c r="O51" s="10"/>
    </row>
    <row r="52">
      <c r="A52" s="6">
        <v>45694.0</v>
      </c>
      <c r="B52" s="10"/>
      <c r="C52" s="7">
        <v>211490.0</v>
      </c>
      <c r="D52" s="95" t="s">
        <v>82</v>
      </c>
      <c r="E52" s="6">
        <v>45383.0</v>
      </c>
      <c r="F52" s="52">
        <f t="shared" si="1"/>
        <v>10</v>
      </c>
      <c r="G52" s="6">
        <v>45408.0</v>
      </c>
      <c r="H52" s="52">
        <f t="shared" si="2"/>
        <v>9</v>
      </c>
      <c r="I52" s="7" t="s">
        <v>69</v>
      </c>
      <c r="J52" s="96">
        <v>316.0</v>
      </c>
      <c r="K52" s="53" t="s">
        <v>270</v>
      </c>
      <c r="L52" s="10"/>
      <c r="M52" s="99"/>
      <c r="N52" s="7" t="s">
        <v>19</v>
      </c>
      <c r="O52" s="10"/>
    </row>
    <row r="53">
      <c r="A53" s="6">
        <v>45694.0</v>
      </c>
      <c r="B53" s="6">
        <v>45706.0</v>
      </c>
      <c r="C53" s="7">
        <v>179411.0</v>
      </c>
      <c r="D53" s="95" t="s">
        <v>82</v>
      </c>
      <c r="E53" s="6">
        <v>45078.0</v>
      </c>
      <c r="F53" s="52">
        <f t="shared" si="1"/>
        <v>20</v>
      </c>
      <c r="G53" s="6">
        <v>45176.0</v>
      </c>
      <c r="H53" s="52">
        <f t="shared" si="2"/>
        <v>17</v>
      </c>
      <c r="I53" s="7" t="s">
        <v>41</v>
      </c>
      <c r="J53" s="7">
        <v>4.991288771E9</v>
      </c>
      <c r="K53" s="53">
        <v>8000.0</v>
      </c>
      <c r="L53" s="7" t="s">
        <v>50</v>
      </c>
      <c r="M53" s="6">
        <v>45706.0</v>
      </c>
      <c r="N53" s="7" t="s">
        <v>16</v>
      </c>
      <c r="O53" s="10"/>
    </row>
    <row r="54">
      <c r="A54" s="6">
        <v>45694.0</v>
      </c>
      <c r="B54" s="10"/>
      <c r="C54" s="7">
        <v>182899.0</v>
      </c>
      <c r="D54" s="95" t="s">
        <v>82</v>
      </c>
      <c r="E54" s="6">
        <v>45139.0</v>
      </c>
      <c r="F54" s="52">
        <f t="shared" si="1"/>
        <v>18</v>
      </c>
      <c r="G54" s="6">
        <v>45156.0</v>
      </c>
      <c r="H54" s="52">
        <f t="shared" si="2"/>
        <v>18</v>
      </c>
      <c r="I54" s="7" t="s">
        <v>41</v>
      </c>
      <c r="J54" s="96">
        <v>42.0</v>
      </c>
      <c r="K54" s="53" t="s">
        <v>270</v>
      </c>
      <c r="L54" s="10"/>
      <c r="M54" s="99"/>
      <c r="N54" s="7" t="s">
        <v>19</v>
      </c>
      <c r="O54" s="10"/>
    </row>
    <row r="55">
      <c r="A55" s="6">
        <v>45705.0</v>
      </c>
      <c r="B55" s="10"/>
      <c r="C55" s="7">
        <v>198517.0</v>
      </c>
      <c r="D55" s="95" t="s">
        <v>82</v>
      </c>
      <c r="E55" s="6">
        <v>45292.0</v>
      </c>
      <c r="F55" s="52">
        <f t="shared" si="1"/>
        <v>13</v>
      </c>
      <c r="G55" s="6">
        <v>45303.0</v>
      </c>
      <c r="H55" s="52">
        <f t="shared" si="2"/>
        <v>13</v>
      </c>
      <c r="I55" s="7" t="s">
        <v>69</v>
      </c>
      <c r="J55" s="7" t="s">
        <v>90</v>
      </c>
      <c r="K55" s="56"/>
      <c r="L55" s="10"/>
      <c r="M55" s="10"/>
      <c r="N55" s="7" t="s">
        <v>22</v>
      </c>
      <c r="O55" s="7" t="s">
        <v>274</v>
      </c>
    </row>
    <row r="56">
      <c r="A56" s="6">
        <v>45694.0</v>
      </c>
      <c r="B56" s="10"/>
      <c r="C56" s="7">
        <v>212674.0</v>
      </c>
      <c r="D56" s="95" t="s">
        <v>82</v>
      </c>
      <c r="E56" s="6">
        <v>45383.0</v>
      </c>
      <c r="F56" s="52">
        <f t="shared" si="1"/>
        <v>10</v>
      </c>
      <c r="G56" s="6">
        <v>45412.0</v>
      </c>
      <c r="H56" s="52">
        <f t="shared" si="2"/>
        <v>9</v>
      </c>
      <c r="I56" s="7" t="s">
        <v>69</v>
      </c>
      <c r="J56" s="96">
        <v>312.0</v>
      </c>
      <c r="K56" s="53">
        <v>4000.0</v>
      </c>
      <c r="L56" s="10"/>
      <c r="M56" s="99"/>
      <c r="N56" s="7" t="s">
        <v>19</v>
      </c>
      <c r="O56" s="10"/>
    </row>
    <row r="57">
      <c r="A57" s="6">
        <v>45705.0</v>
      </c>
      <c r="B57" s="10"/>
      <c r="C57" s="7">
        <v>230772.0</v>
      </c>
      <c r="D57" s="95" t="s">
        <v>82</v>
      </c>
      <c r="E57" s="6">
        <v>45383.0</v>
      </c>
      <c r="F57" s="52">
        <f t="shared" si="1"/>
        <v>10</v>
      </c>
      <c r="G57" s="9">
        <v>45576.0</v>
      </c>
      <c r="H57" s="52">
        <f t="shared" si="2"/>
        <v>4</v>
      </c>
      <c r="I57" s="7" t="s">
        <v>60</v>
      </c>
      <c r="J57" s="96" t="s">
        <v>291</v>
      </c>
      <c r="K57" s="53" t="s">
        <v>270</v>
      </c>
      <c r="L57" s="10"/>
      <c r="M57" s="99"/>
      <c r="N57" s="7" t="s">
        <v>19</v>
      </c>
      <c r="O57" s="10"/>
    </row>
    <row r="58">
      <c r="A58" s="6">
        <v>45694.0</v>
      </c>
      <c r="B58" s="10"/>
      <c r="C58" s="7">
        <v>219565.0</v>
      </c>
      <c r="D58" s="95" t="s">
        <v>82</v>
      </c>
      <c r="E58" s="6">
        <v>45413.0</v>
      </c>
      <c r="F58" s="52">
        <f t="shared" si="1"/>
        <v>9</v>
      </c>
      <c r="G58" s="6">
        <v>45470.0</v>
      </c>
      <c r="H58" s="52">
        <f t="shared" si="2"/>
        <v>7</v>
      </c>
      <c r="I58" s="7" t="s">
        <v>56</v>
      </c>
      <c r="J58" s="96">
        <v>501.0</v>
      </c>
      <c r="K58" s="53">
        <v>4000.0</v>
      </c>
      <c r="L58" s="10"/>
      <c r="M58" s="99"/>
      <c r="N58" s="7" t="s">
        <v>19</v>
      </c>
      <c r="O58" s="10"/>
    </row>
    <row r="59">
      <c r="A59" s="6">
        <v>45705.0</v>
      </c>
      <c r="B59" s="10"/>
      <c r="C59" s="7">
        <v>224366.0</v>
      </c>
      <c r="D59" s="95" t="s">
        <v>82</v>
      </c>
      <c r="E59" s="6">
        <v>45474.0</v>
      </c>
      <c r="F59" s="52">
        <f t="shared" si="1"/>
        <v>7</v>
      </c>
      <c r="G59" s="6">
        <v>45513.0</v>
      </c>
      <c r="H59" s="52">
        <f t="shared" si="2"/>
        <v>6</v>
      </c>
      <c r="I59" s="7" t="s">
        <v>56</v>
      </c>
      <c r="J59" s="10"/>
      <c r="K59" s="56"/>
      <c r="L59" s="10"/>
      <c r="M59" s="10"/>
      <c r="N59" s="7" t="s">
        <v>18</v>
      </c>
      <c r="O59" s="10"/>
    </row>
    <row r="60">
      <c r="A60" s="6">
        <v>45705.0</v>
      </c>
      <c r="B60" s="10"/>
      <c r="C60" s="7">
        <v>219618.0</v>
      </c>
      <c r="D60" s="95" t="s">
        <v>82</v>
      </c>
      <c r="E60" s="6">
        <v>45444.0</v>
      </c>
      <c r="F60" s="52">
        <f t="shared" si="1"/>
        <v>8</v>
      </c>
      <c r="G60" s="6">
        <v>45490.0</v>
      </c>
      <c r="H60" s="52">
        <f t="shared" si="2"/>
        <v>7</v>
      </c>
      <c r="I60" s="7" t="s">
        <v>60</v>
      </c>
      <c r="J60" s="10"/>
      <c r="K60" s="56"/>
      <c r="L60" s="10"/>
      <c r="M60" s="10"/>
      <c r="N60" s="7" t="s">
        <v>18</v>
      </c>
      <c r="O60" s="10"/>
    </row>
    <row r="61">
      <c r="A61" s="6">
        <v>45705.0</v>
      </c>
      <c r="B61" s="10"/>
      <c r="C61" s="7">
        <v>228774.0</v>
      </c>
      <c r="D61" s="95" t="s">
        <v>82</v>
      </c>
      <c r="E61" s="6">
        <v>45474.0</v>
      </c>
      <c r="F61" s="52">
        <f t="shared" si="1"/>
        <v>7</v>
      </c>
      <c r="G61" s="6">
        <v>45558.0</v>
      </c>
      <c r="H61" s="52">
        <f t="shared" si="2"/>
        <v>4</v>
      </c>
      <c r="I61" s="7" t="s">
        <v>44</v>
      </c>
      <c r="J61" s="10"/>
      <c r="K61" s="56"/>
      <c r="L61" s="10"/>
      <c r="M61" s="10"/>
      <c r="N61" s="7" t="s">
        <v>18</v>
      </c>
      <c r="O61" s="10"/>
    </row>
    <row r="62">
      <c r="A62" s="6">
        <v>45705.0</v>
      </c>
      <c r="B62" s="10"/>
      <c r="C62" s="7">
        <v>143306.0</v>
      </c>
      <c r="D62" s="95" t="s">
        <v>83</v>
      </c>
      <c r="E62" s="6">
        <v>44774.0</v>
      </c>
      <c r="F62" s="52">
        <f t="shared" si="1"/>
        <v>30</v>
      </c>
      <c r="G62" s="6">
        <v>44810.0</v>
      </c>
      <c r="H62" s="52">
        <f t="shared" si="2"/>
        <v>29</v>
      </c>
      <c r="I62" s="7" t="s">
        <v>60</v>
      </c>
      <c r="J62" s="10"/>
      <c r="K62" s="56"/>
      <c r="L62" s="10"/>
      <c r="M62" s="10"/>
      <c r="N62" s="7" t="s">
        <v>18</v>
      </c>
      <c r="O62" s="10"/>
    </row>
    <row r="63">
      <c r="A63" s="6">
        <v>45705.0</v>
      </c>
      <c r="B63" s="10"/>
      <c r="C63" s="7">
        <v>195722.0</v>
      </c>
      <c r="D63" s="95" t="s">
        <v>83</v>
      </c>
      <c r="E63" s="6">
        <v>45231.0</v>
      </c>
      <c r="F63" s="52">
        <f t="shared" si="1"/>
        <v>15</v>
      </c>
      <c r="G63" s="9">
        <v>45280.0</v>
      </c>
      <c r="H63" s="52">
        <f t="shared" si="2"/>
        <v>13</v>
      </c>
      <c r="I63" s="7" t="s">
        <v>69</v>
      </c>
      <c r="J63" s="10"/>
      <c r="K63" s="56"/>
      <c r="L63" s="10"/>
      <c r="M63" s="10"/>
      <c r="N63" s="7" t="s">
        <v>18</v>
      </c>
      <c r="O63" s="10"/>
    </row>
    <row r="64">
      <c r="A64" s="6">
        <v>45705.0</v>
      </c>
      <c r="B64" s="10"/>
      <c r="C64" s="7">
        <v>201759.0</v>
      </c>
      <c r="D64" s="95" t="s">
        <v>83</v>
      </c>
      <c r="E64" s="6">
        <v>45292.0</v>
      </c>
      <c r="F64" s="52">
        <f t="shared" si="1"/>
        <v>13</v>
      </c>
      <c r="G64" s="6">
        <v>45330.0</v>
      </c>
      <c r="H64" s="52">
        <f t="shared" si="2"/>
        <v>12</v>
      </c>
      <c r="I64" s="7" t="s">
        <v>130</v>
      </c>
      <c r="J64" s="10"/>
      <c r="K64" s="56"/>
      <c r="L64" s="10"/>
      <c r="M64" s="10"/>
      <c r="N64" s="7" t="s">
        <v>18</v>
      </c>
      <c r="O64" s="10"/>
    </row>
    <row r="65">
      <c r="A65" s="6">
        <v>45705.0</v>
      </c>
      <c r="B65" s="10"/>
      <c r="C65" s="7">
        <v>197659.0</v>
      </c>
      <c r="D65" s="95" t="s">
        <v>83</v>
      </c>
      <c r="E65" s="6">
        <v>45292.0</v>
      </c>
      <c r="F65" s="52">
        <f t="shared" si="1"/>
        <v>13</v>
      </c>
      <c r="G65" s="6">
        <v>45334.0</v>
      </c>
      <c r="H65" s="52">
        <f t="shared" si="2"/>
        <v>12</v>
      </c>
      <c r="I65" s="7" t="s">
        <v>44</v>
      </c>
      <c r="J65" s="10"/>
      <c r="K65" s="56"/>
      <c r="L65" s="10"/>
      <c r="M65" s="10"/>
      <c r="N65" s="7" t="s">
        <v>18</v>
      </c>
      <c r="O65" s="10"/>
    </row>
    <row r="66">
      <c r="A66" s="6">
        <v>45705.0</v>
      </c>
      <c r="B66" s="10"/>
      <c r="C66" s="7">
        <v>208566.0</v>
      </c>
      <c r="D66" s="95" t="s">
        <v>83</v>
      </c>
      <c r="E66" s="6">
        <v>45323.0</v>
      </c>
      <c r="F66" s="52">
        <f t="shared" si="1"/>
        <v>12</v>
      </c>
      <c r="G66" s="6">
        <v>45385.0</v>
      </c>
      <c r="H66" s="52">
        <f t="shared" si="2"/>
        <v>10</v>
      </c>
      <c r="I66" s="7" t="s">
        <v>56</v>
      </c>
      <c r="J66" s="10"/>
      <c r="K66" s="56"/>
      <c r="L66" s="10"/>
      <c r="M66" s="10"/>
      <c r="N66" s="7" t="s">
        <v>18</v>
      </c>
      <c r="O66" s="10"/>
    </row>
    <row r="67">
      <c r="A67" s="6">
        <v>45705.0</v>
      </c>
      <c r="B67" s="10"/>
      <c r="C67" s="7">
        <v>212330.0</v>
      </c>
      <c r="D67" s="95" t="s">
        <v>83</v>
      </c>
      <c r="E67" s="6">
        <v>45261.0</v>
      </c>
      <c r="F67" s="52">
        <f t="shared" si="1"/>
        <v>14</v>
      </c>
      <c r="G67" s="6">
        <v>45411.0</v>
      </c>
      <c r="H67" s="52">
        <f t="shared" si="2"/>
        <v>9</v>
      </c>
      <c r="I67" s="7" t="s">
        <v>60</v>
      </c>
      <c r="J67" s="10"/>
      <c r="K67" s="56"/>
      <c r="L67" s="10"/>
      <c r="M67" s="10"/>
      <c r="N67" s="7" t="s">
        <v>18</v>
      </c>
      <c r="O67" s="10"/>
    </row>
    <row r="68">
      <c r="A68" s="6">
        <v>45705.0</v>
      </c>
      <c r="B68" s="10"/>
      <c r="C68" s="7">
        <v>205580.0</v>
      </c>
      <c r="D68" s="95" t="s">
        <v>83</v>
      </c>
      <c r="E68" s="6">
        <v>45323.0</v>
      </c>
      <c r="F68" s="52">
        <f t="shared" si="1"/>
        <v>12</v>
      </c>
      <c r="G68" s="6">
        <v>45371.0</v>
      </c>
      <c r="H68" s="52">
        <f t="shared" si="2"/>
        <v>10</v>
      </c>
      <c r="I68" s="7" t="s">
        <v>60</v>
      </c>
      <c r="J68" s="10"/>
      <c r="K68" s="56"/>
      <c r="L68" s="10"/>
      <c r="M68" s="10"/>
      <c r="N68" s="7" t="s">
        <v>18</v>
      </c>
      <c r="O68" s="10"/>
    </row>
    <row r="69">
      <c r="A69" s="6">
        <v>45705.0</v>
      </c>
      <c r="B69" s="10"/>
      <c r="C69" s="7">
        <v>216556.0</v>
      </c>
      <c r="D69" s="95" t="s">
        <v>85</v>
      </c>
      <c r="E69" s="6">
        <v>45413.0</v>
      </c>
      <c r="F69" s="52">
        <f t="shared" si="1"/>
        <v>9</v>
      </c>
      <c r="G69" s="6">
        <v>45467.0</v>
      </c>
      <c r="H69" s="52">
        <f t="shared" si="2"/>
        <v>7</v>
      </c>
      <c r="I69" s="7" t="s">
        <v>44</v>
      </c>
      <c r="J69" s="10"/>
      <c r="K69" s="56"/>
      <c r="L69" s="10"/>
      <c r="M69" s="10"/>
      <c r="N69" s="7" t="s">
        <v>18</v>
      </c>
      <c r="O69" s="10"/>
    </row>
    <row r="70">
      <c r="A70" s="6">
        <v>45705.0</v>
      </c>
      <c r="B70" s="10"/>
      <c r="C70" s="7">
        <v>161467.0</v>
      </c>
      <c r="D70" s="95" t="s">
        <v>85</v>
      </c>
      <c r="E70" s="6">
        <v>44866.0</v>
      </c>
      <c r="F70" s="52">
        <f t="shared" si="1"/>
        <v>27</v>
      </c>
      <c r="G70" s="6">
        <v>44979.0</v>
      </c>
      <c r="H70" s="52">
        <f t="shared" si="2"/>
        <v>23</v>
      </c>
      <c r="I70" s="7" t="s">
        <v>56</v>
      </c>
      <c r="J70" s="10"/>
      <c r="K70" s="56"/>
      <c r="L70" s="10"/>
      <c r="M70" s="10"/>
      <c r="N70" s="7" t="s">
        <v>18</v>
      </c>
      <c r="O70" s="10"/>
    </row>
    <row r="71">
      <c r="A71" s="6">
        <v>45705.0</v>
      </c>
      <c r="B71" s="10"/>
      <c r="C71" s="7">
        <v>176976.0</v>
      </c>
      <c r="D71" s="95" t="s">
        <v>85</v>
      </c>
      <c r="E71" s="6">
        <v>45017.0</v>
      </c>
      <c r="F71" s="52">
        <f t="shared" si="1"/>
        <v>22</v>
      </c>
      <c r="G71" s="6">
        <v>45121.0</v>
      </c>
      <c r="H71" s="52">
        <f t="shared" si="2"/>
        <v>19</v>
      </c>
      <c r="I71" s="7" t="s">
        <v>48</v>
      </c>
      <c r="J71" s="10"/>
      <c r="K71" s="56"/>
      <c r="L71" s="10"/>
      <c r="M71" s="10"/>
      <c r="N71" s="7" t="s">
        <v>18</v>
      </c>
      <c r="O71" s="10"/>
    </row>
    <row r="72">
      <c r="A72" s="6">
        <v>45705.0</v>
      </c>
      <c r="B72" s="10"/>
      <c r="C72" s="7">
        <v>186462.0</v>
      </c>
      <c r="D72" s="95" t="s">
        <v>85</v>
      </c>
      <c r="E72" s="6">
        <v>45139.0</v>
      </c>
      <c r="F72" s="52">
        <f t="shared" si="1"/>
        <v>18</v>
      </c>
      <c r="G72" s="6">
        <v>45189.0</v>
      </c>
      <c r="H72" s="52">
        <f t="shared" si="2"/>
        <v>16</v>
      </c>
      <c r="I72" s="7" t="s">
        <v>44</v>
      </c>
      <c r="J72" s="10"/>
      <c r="K72" s="56"/>
      <c r="L72" s="10"/>
      <c r="M72" s="10"/>
      <c r="N72" s="7" t="s">
        <v>18</v>
      </c>
      <c r="O72" s="10"/>
    </row>
    <row r="73">
      <c r="A73" s="6">
        <v>45705.0</v>
      </c>
      <c r="B73" s="10"/>
      <c r="C73" s="7">
        <v>217187.0</v>
      </c>
      <c r="D73" s="95" t="s">
        <v>85</v>
      </c>
      <c r="E73" s="6">
        <v>45200.0</v>
      </c>
      <c r="F73" s="52">
        <f t="shared" si="1"/>
        <v>16</v>
      </c>
      <c r="G73" s="6">
        <v>45456.0</v>
      </c>
      <c r="H73" s="52">
        <f t="shared" si="2"/>
        <v>8</v>
      </c>
      <c r="I73" s="7" t="s">
        <v>69</v>
      </c>
      <c r="J73" s="10"/>
      <c r="K73" s="56"/>
      <c r="L73" s="10"/>
      <c r="M73" s="10"/>
      <c r="N73" s="7" t="s">
        <v>18</v>
      </c>
      <c r="O73" s="10"/>
    </row>
    <row r="74">
      <c r="A74" s="6">
        <v>45705.0</v>
      </c>
      <c r="B74" s="10"/>
      <c r="C74" s="7">
        <v>202436.0</v>
      </c>
      <c r="D74" s="95" t="s">
        <v>85</v>
      </c>
      <c r="E74" s="6">
        <v>45292.0</v>
      </c>
      <c r="F74" s="52">
        <f t="shared" si="1"/>
        <v>13</v>
      </c>
      <c r="G74" s="6">
        <v>45338.0</v>
      </c>
      <c r="H74" s="52">
        <f t="shared" si="2"/>
        <v>12</v>
      </c>
      <c r="I74" s="7" t="s">
        <v>56</v>
      </c>
      <c r="J74" s="10"/>
      <c r="K74" s="56"/>
      <c r="L74" s="10"/>
      <c r="M74" s="10"/>
      <c r="N74" s="7" t="s">
        <v>18</v>
      </c>
      <c r="O74" s="10"/>
    </row>
    <row r="75">
      <c r="A75" s="6">
        <v>45705.0</v>
      </c>
      <c r="B75" s="10"/>
      <c r="C75" s="7">
        <v>213219.0</v>
      </c>
      <c r="D75" s="95" t="s">
        <v>85</v>
      </c>
      <c r="E75" s="6">
        <v>45413.0</v>
      </c>
      <c r="F75" s="52">
        <f t="shared" si="1"/>
        <v>9</v>
      </c>
      <c r="G75" s="6">
        <v>45421.0</v>
      </c>
      <c r="H75" s="52">
        <f t="shared" si="2"/>
        <v>9</v>
      </c>
      <c r="I75" s="7" t="s">
        <v>69</v>
      </c>
      <c r="J75" s="10"/>
      <c r="K75" s="56"/>
      <c r="L75" s="10"/>
      <c r="M75" s="10"/>
      <c r="N75" s="7" t="s">
        <v>18</v>
      </c>
      <c r="O75" s="10"/>
    </row>
    <row r="76">
      <c r="A76" s="6">
        <v>45705.0</v>
      </c>
      <c r="B76" s="10"/>
      <c r="C76" s="7">
        <v>222853.0</v>
      </c>
      <c r="D76" s="95" t="s">
        <v>85</v>
      </c>
      <c r="E76" s="6">
        <v>45444.0</v>
      </c>
      <c r="F76" s="52">
        <f t="shared" si="1"/>
        <v>8</v>
      </c>
      <c r="G76" s="6">
        <v>45502.0</v>
      </c>
      <c r="H76" s="52">
        <f t="shared" si="2"/>
        <v>6</v>
      </c>
      <c r="I76" s="7" t="s">
        <v>69</v>
      </c>
      <c r="J76" s="10"/>
      <c r="K76" s="56"/>
      <c r="L76" s="10"/>
      <c r="M76" s="10"/>
      <c r="N76" s="7" t="s">
        <v>18</v>
      </c>
      <c r="O76" s="10"/>
    </row>
    <row r="77">
      <c r="A77" s="6">
        <v>45705.0</v>
      </c>
      <c r="B77" s="10"/>
      <c r="C77" s="7">
        <v>223761.0</v>
      </c>
      <c r="D77" s="95" t="s">
        <v>85</v>
      </c>
      <c r="E77" s="6">
        <v>45444.0</v>
      </c>
      <c r="F77" s="52">
        <f t="shared" si="1"/>
        <v>8</v>
      </c>
      <c r="G77" s="6">
        <v>45509.0</v>
      </c>
      <c r="H77" s="52">
        <f t="shared" si="2"/>
        <v>6</v>
      </c>
      <c r="I77" s="7" t="s">
        <v>130</v>
      </c>
      <c r="J77" s="10"/>
      <c r="K77" s="56"/>
      <c r="L77" s="10"/>
      <c r="M77" s="10"/>
      <c r="N77" s="7" t="s">
        <v>18</v>
      </c>
      <c r="O77" s="10"/>
    </row>
    <row r="78">
      <c r="A78" s="6">
        <v>45705.0</v>
      </c>
      <c r="B78" s="10"/>
      <c r="C78" s="7">
        <v>214286.0</v>
      </c>
      <c r="D78" s="95" t="s">
        <v>85</v>
      </c>
      <c r="E78" s="6">
        <v>45078.0</v>
      </c>
      <c r="F78" s="52">
        <f t="shared" si="1"/>
        <v>20</v>
      </c>
      <c r="G78" s="6">
        <v>45426.0</v>
      </c>
      <c r="H78" s="52">
        <f t="shared" si="2"/>
        <v>9</v>
      </c>
      <c r="I78" s="7" t="s">
        <v>56</v>
      </c>
      <c r="J78" s="10"/>
      <c r="K78" s="56"/>
      <c r="L78" s="10"/>
      <c r="M78" s="10"/>
      <c r="N78" s="7" t="s">
        <v>18</v>
      </c>
      <c r="O78" s="10"/>
    </row>
    <row r="79">
      <c r="A79" s="6">
        <v>45705.0</v>
      </c>
      <c r="B79" s="10"/>
      <c r="C79" s="7">
        <v>213508.0</v>
      </c>
      <c r="D79" s="95" t="s">
        <v>85</v>
      </c>
      <c r="E79" s="6">
        <v>45474.0</v>
      </c>
      <c r="F79" s="52">
        <f t="shared" si="1"/>
        <v>7</v>
      </c>
      <c r="G79" s="6">
        <v>45502.0</v>
      </c>
      <c r="H79" s="52">
        <f t="shared" si="2"/>
        <v>6</v>
      </c>
      <c r="I79" s="7" t="s">
        <v>69</v>
      </c>
      <c r="J79" s="10"/>
      <c r="K79" s="56"/>
      <c r="L79" s="10"/>
      <c r="M79" s="10"/>
      <c r="N79" s="7" t="s">
        <v>18</v>
      </c>
      <c r="O79" s="10"/>
    </row>
    <row r="80">
      <c r="A80" s="6">
        <v>45705.0</v>
      </c>
      <c r="B80" s="10"/>
      <c r="C80" s="7">
        <v>206326.0</v>
      </c>
      <c r="D80" s="95" t="s">
        <v>85</v>
      </c>
      <c r="E80" s="6">
        <v>45444.0</v>
      </c>
      <c r="F80" s="52">
        <f t="shared" si="1"/>
        <v>8</v>
      </c>
      <c r="G80" s="6">
        <v>45516.0</v>
      </c>
      <c r="H80" s="52">
        <f t="shared" si="2"/>
        <v>6</v>
      </c>
      <c r="I80" s="7" t="s">
        <v>69</v>
      </c>
      <c r="J80" s="10"/>
      <c r="K80" s="56"/>
      <c r="L80" s="10"/>
      <c r="M80" s="10"/>
      <c r="N80" s="7" t="s">
        <v>18</v>
      </c>
      <c r="O80" s="10"/>
    </row>
    <row r="81">
      <c r="A81" s="6">
        <v>45705.0</v>
      </c>
      <c r="B81" s="10"/>
      <c r="C81" s="7">
        <v>234290.0</v>
      </c>
      <c r="D81" s="95" t="s">
        <v>85</v>
      </c>
      <c r="E81" s="6">
        <v>45536.0</v>
      </c>
      <c r="F81" s="52">
        <f t="shared" si="1"/>
        <v>5</v>
      </c>
      <c r="G81" s="9">
        <v>45610.0</v>
      </c>
      <c r="H81" s="52">
        <f t="shared" si="2"/>
        <v>3</v>
      </c>
      <c r="I81" s="7" t="s">
        <v>69</v>
      </c>
      <c r="J81" s="10"/>
      <c r="K81" s="56"/>
      <c r="L81" s="10"/>
      <c r="M81" s="10"/>
      <c r="N81" s="7" t="s">
        <v>18</v>
      </c>
      <c r="O81" s="10"/>
    </row>
    <row r="82">
      <c r="A82" s="6">
        <v>45705.0</v>
      </c>
      <c r="B82" s="10"/>
      <c r="C82" s="7">
        <v>162101.0</v>
      </c>
      <c r="D82" s="95" t="s">
        <v>85</v>
      </c>
      <c r="E82" s="6">
        <v>45413.0</v>
      </c>
      <c r="F82" s="52">
        <f t="shared" si="1"/>
        <v>9</v>
      </c>
      <c r="G82" s="6">
        <v>45481.0</v>
      </c>
      <c r="H82" s="52">
        <f t="shared" si="2"/>
        <v>7</v>
      </c>
      <c r="I82" s="7" t="s">
        <v>48</v>
      </c>
      <c r="J82" s="10"/>
      <c r="K82" s="56"/>
      <c r="L82" s="10"/>
      <c r="M82" s="10"/>
      <c r="N82" s="7" t="s">
        <v>18</v>
      </c>
      <c r="O82" s="10"/>
    </row>
    <row r="83">
      <c r="A83" s="6">
        <v>45705.0</v>
      </c>
      <c r="B83" s="10"/>
      <c r="C83" s="7">
        <v>239657.0</v>
      </c>
      <c r="D83" s="95" t="s">
        <v>85</v>
      </c>
      <c r="E83" s="6">
        <v>45505.0</v>
      </c>
      <c r="F83" s="52">
        <f t="shared" si="1"/>
        <v>6</v>
      </c>
      <c r="G83" s="6">
        <v>45677.0</v>
      </c>
      <c r="H83" s="52">
        <f t="shared" si="2"/>
        <v>0</v>
      </c>
      <c r="I83" s="7" t="s">
        <v>48</v>
      </c>
      <c r="J83" s="10"/>
      <c r="K83" s="56"/>
      <c r="L83" s="10"/>
      <c r="M83" s="10"/>
      <c r="N83" s="7" t="s">
        <v>18</v>
      </c>
      <c r="O83" s="10"/>
    </row>
    <row r="84">
      <c r="A84" s="6">
        <v>45705.0</v>
      </c>
      <c r="B84" s="10"/>
      <c r="C84" s="7">
        <v>222997.0</v>
      </c>
      <c r="D84" s="95" t="s">
        <v>85</v>
      </c>
      <c r="E84" s="6">
        <v>45474.0</v>
      </c>
      <c r="F84" s="52">
        <f t="shared" si="1"/>
        <v>7</v>
      </c>
      <c r="G84" s="6">
        <v>45503.0</v>
      </c>
      <c r="H84" s="52">
        <f t="shared" si="2"/>
        <v>6</v>
      </c>
      <c r="I84" s="7" t="s">
        <v>48</v>
      </c>
      <c r="J84" s="10"/>
      <c r="K84" s="56"/>
      <c r="L84" s="10"/>
      <c r="M84" s="10"/>
      <c r="N84" s="7" t="s">
        <v>18</v>
      </c>
      <c r="O84" s="10"/>
    </row>
    <row r="85">
      <c r="A85" s="6">
        <v>45705.0</v>
      </c>
      <c r="B85" s="10"/>
      <c r="C85" s="7">
        <v>228963.0</v>
      </c>
      <c r="D85" s="95" t="s">
        <v>85</v>
      </c>
      <c r="E85" s="6">
        <v>45536.0</v>
      </c>
      <c r="F85" s="52">
        <f t="shared" si="1"/>
        <v>5</v>
      </c>
      <c r="G85" s="6">
        <v>45562.0</v>
      </c>
      <c r="H85" s="52">
        <f t="shared" si="2"/>
        <v>4</v>
      </c>
      <c r="I85" s="7" t="s">
        <v>41</v>
      </c>
      <c r="J85" s="10"/>
      <c r="K85" s="56"/>
      <c r="L85" s="10"/>
      <c r="M85" s="10"/>
      <c r="N85" s="7" t="s">
        <v>18</v>
      </c>
      <c r="O85" s="10"/>
    </row>
    <row r="86">
      <c r="A86" s="6">
        <v>45705.0</v>
      </c>
      <c r="B86" s="10"/>
      <c r="C86" s="7">
        <v>130733.0</v>
      </c>
      <c r="D86" s="95" t="s">
        <v>87</v>
      </c>
      <c r="E86" s="6">
        <v>44682.0</v>
      </c>
      <c r="F86" s="52">
        <f t="shared" si="1"/>
        <v>33</v>
      </c>
      <c r="G86" s="6">
        <v>44711.0</v>
      </c>
      <c r="H86" s="52">
        <f t="shared" si="2"/>
        <v>32</v>
      </c>
      <c r="I86" s="7" t="s">
        <v>70</v>
      </c>
      <c r="J86" s="10"/>
      <c r="K86" s="56"/>
      <c r="L86" s="10"/>
      <c r="M86" s="10"/>
      <c r="N86" s="7" t="s">
        <v>18</v>
      </c>
      <c r="O86" s="10"/>
    </row>
    <row r="87">
      <c r="A87" s="6">
        <v>45705.0</v>
      </c>
      <c r="B87" s="10"/>
      <c r="C87" s="7">
        <v>194939.0</v>
      </c>
      <c r="D87" s="95" t="s">
        <v>87</v>
      </c>
      <c r="E87" s="6">
        <v>45200.0</v>
      </c>
      <c r="F87" s="52">
        <f t="shared" si="1"/>
        <v>16</v>
      </c>
      <c r="G87" s="6">
        <v>45267.0</v>
      </c>
      <c r="H87" s="52">
        <f t="shared" si="2"/>
        <v>14</v>
      </c>
      <c r="I87" s="7" t="s">
        <v>70</v>
      </c>
      <c r="J87" s="10"/>
      <c r="K87" s="56"/>
      <c r="L87" s="10"/>
      <c r="M87" s="10"/>
      <c r="N87" s="7" t="s">
        <v>18</v>
      </c>
      <c r="O87" s="10"/>
    </row>
    <row r="88">
      <c r="A88" s="6">
        <v>45705.0</v>
      </c>
      <c r="B88" s="10"/>
      <c r="C88" s="7">
        <v>192078.0</v>
      </c>
      <c r="D88" s="95" t="s">
        <v>87</v>
      </c>
      <c r="E88" s="6">
        <v>45108.0</v>
      </c>
      <c r="F88" s="52">
        <f t="shared" si="1"/>
        <v>19</v>
      </c>
      <c r="G88" s="9">
        <v>45246.0</v>
      </c>
      <c r="H88" s="52">
        <f t="shared" si="2"/>
        <v>15</v>
      </c>
      <c r="I88" s="7" t="s">
        <v>60</v>
      </c>
      <c r="J88" s="10"/>
      <c r="K88" s="56"/>
      <c r="L88" s="10"/>
      <c r="M88" s="10"/>
      <c r="N88" s="7" t="s">
        <v>18</v>
      </c>
      <c r="O88" s="10"/>
    </row>
    <row r="89">
      <c r="A89" s="6">
        <v>45705.0</v>
      </c>
      <c r="B89" s="10"/>
      <c r="C89" s="7">
        <v>214341.0</v>
      </c>
      <c r="D89" s="95" t="s">
        <v>87</v>
      </c>
      <c r="E89" s="6">
        <v>45261.0</v>
      </c>
      <c r="F89" s="52">
        <f t="shared" si="1"/>
        <v>14</v>
      </c>
      <c r="G89" s="6">
        <v>45429.0</v>
      </c>
      <c r="H89" s="52">
        <f t="shared" si="2"/>
        <v>9</v>
      </c>
      <c r="I89" s="7" t="s">
        <v>60</v>
      </c>
      <c r="J89" s="10"/>
      <c r="K89" s="56"/>
      <c r="L89" s="10"/>
      <c r="M89" s="10"/>
      <c r="N89" s="7" t="s">
        <v>18</v>
      </c>
      <c r="O89" s="10"/>
    </row>
    <row r="90">
      <c r="A90" s="6">
        <v>45705.0</v>
      </c>
      <c r="B90" s="10"/>
      <c r="C90" s="7">
        <v>195347.0</v>
      </c>
      <c r="D90" s="95" t="s">
        <v>87</v>
      </c>
      <c r="E90" s="6">
        <v>45170.0</v>
      </c>
      <c r="F90" s="52">
        <f t="shared" si="1"/>
        <v>17</v>
      </c>
      <c r="G90" s="6">
        <v>45268.0</v>
      </c>
      <c r="H90" s="52">
        <f t="shared" si="2"/>
        <v>14</v>
      </c>
      <c r="I90" s="7" t="s">
        <v>56</v>
      </c>
      <c r="J90" s="10"/>
      <c r="K90" s="56"/>
      <c r="L90" s="10"/>
      <c r="M90" s="10"/>
      <c r="N90" s="7" t="s">
        <v>18</v>
      </c>
      <c r="O90" s="10"/>
    </row>
    <row r="91">
      <c r="A91" s="6">
        <v>45705.0</v>
      </c>
      <c r="B91" s="10"/>
      <c r="C91" s="7">
        <v>226278.0</v>
      </c>
      <c r="D91" s="95" t="s">
        <v>87</v>
      </c>
      <c r="E91" s="6">
        <v>45261.0</v>
      </c>
      <c r="F91" s="52">
        <f t="shared" si="1"/>
        <v>14</v>
      </c>
      <c r="G91" s="6">
        <v>45532.0</v>
      </c>
      <c r="H91" s="52">
        <f t="shared" si="2"/>
        <v>5</v>
      </c>
      <c r="I91" s="7" t="s">
        <v>69</v>
      </c>
      <c r="J91" s="10"/>
      <c r="K91" s="56"/>
      <c r="L91" s="10"/>
      <c r="M91" s="10"/>
      <c r="N91" s="7" t="s">
        <v>18</v>
      </c>
      <c r="O91" s="10"/>
    </row>
    <row r="92">
      <c r="A92" s="6">
        <v>45705.0</v>
      </c>
      <c r="B92" s="10"/>
      <c r="C92" s="7">
        <v>228256.0</v>
      </c>
      <c r="D92" s="95" t="s">
        <v>87</v>
      </c>
      <c r="E92" s="6">
        <v>45413.0</v>
      </c>
      <c r="F92" s="52">
        <f t="shared" si="1"/>
        <v>9</v>
      </c>
      <c r="G92" s="6">
        <v>45552.0</v>
      </c>
      <c r="H92" s="52">
        <f t="shared" si="2"/>
        <v>5</v>
      </c>
      <c r="I92" s="7" t="s">
        <v>69</v>
      </c>
      <c r="J92" s="10"/>
      <c r="K92" s="56"/>
      <c r="L92" s="10"/>
      <c r="M92" s="10"/>
      <c r="N92" s="7" t="s">
        <v>18</v>
      </c>
      <c r="O92" s="10"/>
    </row>
    <row r="93">
      <c r="A93" s="6">
        <v>45705.0</v>
      </c>
      <c r="B93" s="10"/>
      <c r="C93" s="7">
        <v>218568.0</v>
      </c>
      <c r="D93" s="95" t="s">
        <v>87</v>
      </c>
      <c r="E93" s="6">
        <v>45323.0</v>
      </c>
      <c r="F93" s="52">
        <f t="shared" si="1"/>
        <v>12</v>
      </c>
      <c r="G93" s="6">
        <v>45463.0</v>
      </c>
      <c r="H93" s="52">
        <f t="shared" si="2"/>
        <v>7</v>
      </c>
      <c r="I93" s="7" t="s">
        <v>56</v>
      </c>
      <c r="J93" s="10"/>
      <c r="K93" s="56"/>
      <c r="L93" s="10"/>
      <c r="M93" s="10"/>
      <c r="N93" s="7" t="s">
        <v>18</v>
      </c>
      <c r="O93" s="10"/>
    </row>
    <row r="94">
      <c r="A94" s="6">
        <v>45705.0</v>
      </c>
      <c r="B94" s="10"/>
      <c r="C94" s="7">
        <v>227365.0</v>
      </c>
      <c r="D94" s="95" t="s">
        <v>87</v>
      </c>
      <c r="E94" s="6">
        <v>45413.0</v>
      </c>
      <c r="F94" s="52">
        <f t="shared" si="1"/>
        <v>9</v>
      </c>
      <c r="G94" s="6">
        <v>45545.0</v>
      </c>
      <c r="H94" s="52">
        <f t="shared" si="2"/>
        <v>5</v>
      </c>
      <c r="I94" s="7" t="s">
        <v>44</v>
      </c>
      <c r="J94" s="10"/>
      <c r="K94" s="56"/>
      <c r="L94" s="10"/>
      <c r="M94" s="10"/>
      <c r="N94" s="7" t="s">
        <v>18</v>
      </c>
      <c r="O94" s="10"/>
    </row>
    <row r="95">
      <c r="A95" s="6">
        <v>45705.0</v>
      </c>
      <c r="B95" s="10"/>
      <c r="C95" s="7">
        <v>234970.0</v>
      </c>
      <c r="D95" s="95" t="s">
        <v>87</v>
      </c>
      <c r="E95" s="6">
        <v>45536.0</v>
      </c>
      <c r="F95" s="52">
        <f t="shared" si="1"/>
        <v>5</v>
      </c>
      <c r="G95" s="9">
        <v>45618.0</v>
      </c>
      <c r="H95" s="52">
        <f t="shared" si="2"/>
        <v>2</v>
      </c>
      <c r="I95" s="7" t="s">
        <v>69</v>
      </c>
      <c r="J95" s="10"/>
      <c r="K95" s="56"/>
      <c r="L95" s="10"/>
      <c r="M95" s="10"/>
      <c r="N95" s="7" t="s">
        <v>18</v>
      </c>
      <c r="O95" s="10"/>
    </row>
    <row r="96">
      <c r="A96" s="6">
        <v>45705.0</v>
      </c>
      <c r="B96" s="10"/>
      <c r="C96" s="7">
        <v>106968.0</v>
      </c>
      <c r="D96" s="95" t="s">
        <v>92</v>
      </c>
      <c r="E96" s="6">
        <v>44287.0</v>
      </c>
      <c r="F96" s="52">
        <f t="shared" si="1"/>
        <v>46</v>
      </c>
      <c r="G96" s="9">
        <v>44517.0</v>
      </c>
      <c r="H96" s="52">
        <f t="shared" si="2"/>
        <v>39</v>
      </c>
      <c r="I96" s="7" t="s">
        <v>41</v>
      </c>
      <c r="J96" s="10"/>
      <c r="K96" s="56"/>
      <c r="L96" s="10"/>
      <c r="M96" s="10"/>
      <c r="N96" s="7" t="s">
        <v>18</v>
      </c>
      <c r="O96" s="10"/>
    </row>
    <row r="97">
      <c r="A97" s="6">
        <v>45705.0</v>
      </c>
      <c r="B97" s="10"/>
      <c r="C97" s="7">
        <v>183679.0</v>
      </c>
      <c r="D97" s="95" t="s">
        <v>92</v>
      </c>
      <c r="E97" s="6">
        <v>45139.0</v>
      </c>
      <c r="F97" s="52">
        <f t="shared" si="1"/>
        <v>18</v>
      </c>
      <c r="G97" s="6">
        <v>45162.0</v>
      </c>
      <c r="H97" s="52">
        <f t="shared" si="2"/>
        <v>17</v>
      </c>
      <c r="I97" s="7" t="s">
        <v>60</v>
      </c>
      <c r="J97" s="10"/>
      <c r="K97" s="56"/>
      <c r="L97" s="10"/>
      <c r="M97" s="10"/>
      <c r="N97" s="7" t="s">
        <v>18</v>
      </c>
      <c r="O97" s="10"/>
    </row>
    <row r="98">
      <c r="A98" s="6">
        <v>45705.0</v>
      </c>
      <c r="B98" s="10"/>
      <c r="C98" s="7">
        <v>191616.0</v>
      </c>
      <c r="D98" s="95" t="s">
        <v>92</v>
      </c>
      <c r="E98" s="6">
        <v>45200.0</v>
      </c>
      <c r="F98" s="52">
        <f t="shared" si="1"/>
        <v>16</v>
      </c>
      <c r="G98" s="6">
        <v>45236.0</v>
      </c>
      <c r="H98" s="52">
        <f t="shared" si="2"/>
        <v>15</v>
      </c>
      <c r="I98" s="7" t="s">
        <v>69</v>
      </c>
      <c r="J98" s="10"/>
      <c r="K98" s="56"/>
      <c r="L98" s="10"/>
      <c r="M98" s="10"/>
      <c r="N98" s="7" t="s">
        <v>18</v>
      </c>
      <c r="O98" s="10"/>
    </row>
    <row r="99">
      <c r="A99" s="6">
        <v>45705.0</v>
      </c>
      <c r="B99" s="10"/>
      <c r="C99" s="7">
        <v>216422.0</v>
      </c>
      <c r="D99" s="95" t="s">
        <v>92</v>
      </c>
      <c r="E99" s="6">
        <v>45383.0</v>
      </c>
      <c r="F99" s="52">
        <f t="shared" si="1"/>
        <v>10</v>
      </c>
      <c r="G99" s="6">
        <v>45441.0</v>
      </c>
      <c r="H99" s="52">
        <f t="shared" si="2"/>
        <v>8</v>
      </c>
      <c r="I99" s="7" t="s">
        <v>69</v>
      </c>
      <c r="J99" s="10"/>
      <c r="K99" s="56"/>
      <c r="L99" s="10"/>
      <c r="M99" s="10"/>
      <c r="N99" s="7" t="s">
        <v>18</v>
      </c>
      <c r="O99" s="10"/>
    </row>
    <row r="100">
      <c r="A100" s="6">
        <v>45705.0</v>
      </c>
      <c r="B100" s="10"/>
      <c r="C100" s="7">
        <v>216952.0</v>
      </c>
      <c r="D100" s="95" t="s">
        <v>92</v>
      </c>
      <c r="E100" s="6">
        <v>45296.0</v>
      </c>
      <c r="F100" s="52">
        <f t="shared" si="1"/>
        <v>13</v>
      </c>
      <c r="G100" s="6">
        <v>45418.0</v>
      </c>
      <c r="H100" s="52">
        <f t="shared" si="2"/>
        <v>9</v>
      </c>
      <c r="I100" s="7" t="s">
        <v>48</v>
      </c>
      <c r="J100" s="10"/>
      <c r="K100" s="56"/>
      <c r="L100" s="10"/>
      <c r="M100" s="10"/>
      <c r="N100" s="7" t="s">
        <v>18</v>
      </c>
      <c r="O100" s="10"/>
    </row>
    <row r="101">
      <c r="A101" s="6">
        <v>45705.0</v>
      </c>
      <c r="B101" s="10"/>
      <c r="C101" s="7">
        <v>241491.0</v>
      </c>
      <c r="D101" s="95" t="s">
        <v>92</v>
      </c>
      <c r="E101" s="6">
        <v>45444.0</v>
      </c>
      <c r="F101" s="52">
        <f t="shared" si="1"/>
        <v>8</v>
      </c>
      <c r="G101" s="6">
        <v>45688.0</v>
      </c>
      <c r="H101" s="52">
        <f t="shared" si="2"/>
        <v>0</v>
      </c>
      <c r="I101" s="7" t="s">
        <v>41</v>
      </c>
      <c r="J101" s="10"/>
      <c r="K101" s="56"/>
      <c r="L101" s="10"/>
      <c r="M101" s="10"/>
      <c r="N101" s="7" t="s">
        <v>18</v>
      </c>
      <c r="O101" s="10"/>
    </row>
    <row r="102">
      <c r="A102" s="6">
        <v>45705.0</v>
      </c>
      <c r="B102" s="10"/>
      <c r="C102" s="7">
        <v>211386.0</v>
      </c>
      <c r="D102" s="95" t="s">
        <v>93</v>
      </c>
      <c r="E102" s="6">
        <v>45352.0</v>
      </c>
      <c r="F102" s="52">
        <f t="shared" si="1"/>
        <v>11</v>
      </c>
      <c r="G102" s="6">
        <v>45401.0</v>
      </c>
      <c r="H102" s="52">
        <f t="shared" si="2"/>
        <v>9</v>
      </c>
      <c r="I102" s="7" t="s">
        <v>89</v>
      </c>
      <c r="J102" s="10"/>
      <c r="K102" s="56"/>
      <c r="L102" s="10"/>
      <c r="M102" s="10"/>
      <c r="N102" s="7" t="s">
        <v>18</v>
      </c>
      <c r="O102" s="10"/>
    </row>
    <row r="103">
      <c r="A103" s="6">
        <v>45705.0</v>
      </c>
      <c r="B103" s="10"/>
      <c r="C103" s="7">
        <v>217959.0</v>
      </c>
      <c r="D103" s="95" t="s">
        <v>94</v>
      </c>
      <c r="E103" s="6">
        <v>45200.0</v>
      </c>
      <c r="F103" s="52">
        <f t="shared" si="1"/>
        <v>16</v>
      </c>
      <c r="G103" s="6">
        <v>45456.0</v>
      </c>
      <c r="H103" s="52">
        <f t="shared" si="2"/>
        <v>8</v>
      </c>
      <c r="I103" s="7" t="s">
        <v>69</v>
      </c>
      <c r="J103" s="10"/>
      <c r="K103" s="56"/>
      <c r="L103" s="10"/>
      <c r="M103" s="10"/>
      <c r="N103" s="7" t="s">
        <v>18</v>
      </c>
      <c r="O103" s="10"/>
    </row>
    <row r="104">
      <c r="A104" s="6">
        <v>45705.0</v>
      </c>
      <c r="B104" s="10"/>
      <c r="C104" s="7">
        <v>201307.0</v>
      </c>
      <c r="D104" s="95" t="s">
        <v>95</v>
      </c>
      <c r="E104" s="6">
        <v>45292.0</v>
      </c>
      <c r="F104" s="52">
        <f t="shared" si="1"/>
        <v>13</v>
      </c>
      <c r="G104" s="6">
        <v>45419.0</v>
      </c>
      <c r="H104" s="52">
        <f t="shared" si="2"/>
        <v>9</v>
      </c>
      <c r="I104" s="7" t="s">
        <v>69</v>
      </c>
      <c r="J104" s="10"/>
      <c r="K104" s="56"/>
      <c r="L104" s="10"/>
      <c r="M104" s="10"/>
      <c r="N104" s="7" t="s">
        <v>18</v>
      </c>
      <c r="O104" s="10"/>
    </row>
    <row r="105">
      <c r="A105" s="6">
        <v>45705.0</v>
      </c>
      <c r="B105" s="10"/>
      <c r="C105" s="7">
        <v>185802.0</v>
      </c>
      <c r="D105" s="95" t="s">
        <v>95</v>
      </c>
      <c r="E105" s="6">
        <v>45139.0</v>
      </c>
      <c r="F105" s="52">
        <f t="shared" si="1"/>
        <v>18</v>
      </c>
      <c r="G105" s="6">
        <v>45183.0</v>
      </c>
      <c r="H105" s="52">
        <f t="shared" si="2"/>
        <v>17</v>
      </c>
      <c r="I105" s="7" t="s">
        <v>168</v>
      </c>
      <c r="J105" s="10"/>
      <c r="K105" s="56"/>
      <c r="L105" s="10"/>
      <c r="M105" s="10"/>
      <c r="N105" s="7" t="s">
        <v>18</v>
      </c>
      <c r="O105" s="10"/>
    </row>
    <row r="106">
      <c r="A106" s="6">
        <v>45705.0</v>
      </c>
      <c r="B106" s="6">
        <v>45706.0</v>
      </c>
      <c r="C106" s="7">
        <v>202224.0</v>
      </c>
      <c r="D106" s="95" t="s">
        <v>95</v>
      </c>
      <c r="E106" s="6">
        <v>45292.0</v>
      </c>
      <c r="F106" s="52">
        <f t="shared" si="1"/>
        <v>13</v>
      </c>
      <c r="G106" s="6">
        <v>45338.0</v>
      </c>
      <c r="H106" s="52">
        <f t="shared" si="2"/>
        <v>12</v>
      </c>
      <c r="I106" s="7" t="s">
        <v>69</v>
      </c>
      <c r="J106" s="10"/>
      <c r="K106" s="53">
        <v>10000.0</v>
      </c>
      <c r="L106" s="7" t="s">
        <v>66</v>
      </c>
      <c r="M106" s="6">
        <v>45706.0</v>
      </c>
      <c r="N106" s="7" t="s">
        <v>16</v>
      </c>
      <c r="O106" s="10"/>
    </row>
    <row r="107">
      <c r="A107" s="6">
        <v>45705.0</v>
      </c>
      <c r="B107" s="10"/>
      <c r="C107" s="7">
        <v>210534.0</v>
      </c>
      <c r="D107" s="95" t="s">
        <v>95</v>
      </c>
      <c r="E107" s="6">
        <v>45352.0</v>
      </c>
      <c r="F107" s="52">
        <f t="shared" si="1"/>
        <v>11</v>
      </c>
      <c r="G107" s="6">
        <v>45436.0</v>
      </c>
      <c r="H107" s="52">
        <f t="shared" si="2"/>
        <v>8</v>
      </c>
      <c r="I107" s="7" t="s">
        <v>41</v>
      </c>
      <c r="J107" s="10"/>
      <c r="K107" s="56"/>
      <c r="L107" s="10"/>
      <c r="M107" s="10"/>
      <c r="N107" s="7" t="s">
        <v>18</v>
      </c>
      <c r="O107" s="10"/>
    </row>
    <row r="108">
      <c r="A108" s="6">
        <v>45705.0</v>
      </c>
      <c r="B108" s="10"/>
      <c r="C108" s="7">
        <v>213385.0</v>
      </c>
      <c r="D108" s="95" t="s">
        <v>95</v>
      </c>
      <c r="E108" s="6">
        <v>45323.0</v>
      </c>
      <c r="F108" s="52">
        <f t="shared" si="1"/>
        <v>12</v>
      </c>
      <c r="G108" s="6">
        <v>45427.0</v>
      </c>
      <c r="H108" s="52">
        <f t="shared" si="2"/>
        <v>9</v>
      </c>
      <c r="I108" s="7" t="s">
        <v>44</v>
      </c>
      <c r="J108" s="10"/>
      <c r="K108" s="56"/>
      <c r="L108" s="10"/>
      <c r="M108" s="10"/>
      <c r="N108" s="7" t="s">
        <v>18</v>
      </c>
      <c r="O108" s="10"/>
    </row>
    <row r="109">
      <c r="A109" s="6">
        <v>45705.0</v>
      </c>
      <c r="B109" s="10"/>
      <c r="C109" s="7">
        <v>203710.0</v>
      </c>
      <c r="D109" s="95" t="s">
        <v>96</v>
      </c>
      <c r="E109" s="6">
        <v>45383.0</v>
      </c>
      <c r="F109" s="52">
        <f t="shared" si="1"/>
        <v>10</v>
      </c>
      <c r="G109" s="6">
        <v>45418.0</v>
      </c>
      <c r="H109" s="52">
        <f t="shared" si="2"/>
        <v>9</v>
      </c>
      <c r="I109" s="7" t="s">
        <v>69</v>
      </c>
      <c r="J109" s="10"/>
      <c r="K109" s="56"/>
      <c r="L109" s="10"/>
      <c r="M109" s="10"/>
      <c r="N109" s="7" t="s">
        <v>18</v>
      </c>
      <c r="O109" s="10"/>
    </row>
    <row r="110">
      <c r="A110" s="6">
        <v>45699.0</v>
      </c>
      <c r="B110" s="10"/>
      <c r="C110" s="7">
        <v>172851.0</v>
      </c>
      <c r="D110" s="95" t="s">
        <v>96</v>
      </c>
      <c r="E110" s="6">
        <v>45047.0</v>
      </c>
      <c r="F110" s="52">
        <f t="shared" si="1"/>
        <v>21</v>
      </c>
      <c r="G110" s="6">
        <v>45092.0</v>
      </c>
      <c r="H110" s="52">
        <f t="shared" si="2"/>
        <v>20</v>
      </c>
      <c r="I110" s="7" t="s">
        <v>60</v>
      </c>
      <c r="J110" s="96" t="s">
        <v>292</v>
      </c>
      <c r="K110" s="53" t="s">
        <v>143</v>
      </c>
      <c r="L110" s="10"/>
      <c r="M110" s="99"/>
      <c r="N110" s="7" t="s">
        <v>19</v>
      </c>
      <c r="O110" s="10"/>
    </row>
    <row r="111">
      <c r="A111" s="6">
        <v>45705.0</v>
      </c>
      <c r="B111" s="10"/>
      <c r="C111" s="7">
        <v>217709.0</v>
      </c>
      <c r="D111" s="95" t="s">
        <v>96</v>
      </c>
      <c r="E111" s="6">
        <v>45413.0</v>
      </c>
      <c r="F111" s="52">
        <f t="shared" si="1"/>
        <v>9</v>
      </c>
      <c r="G111" s="6">
        <v>45454.0</v>
      </c>
      <c r="H111" s="52">
        <f t="shared" si="2"/>
        <v>8</v>
      </c>
      <c r="I111" s="7" t="s">
        <v>69</v>
      </c>
      <c r="J111" s="10"/>
      <c r="K111" s="56"/>
      <c r="L111" s="10"/>
      <c r="M111" s="10"/>
      <c r="N111" s="7" t="s">
        <v>18</v>
      </c>
      <c r="O111" s="10"/>
    </row>
    <row r="112">
      <c r="A112" s="6">
        <v>45705.0</v>
      </c>
      <c r="B112" s="10"/>
      <c r="C112" s="7">
        <v>233197.0</v>
      </c>
      <c r="D112" s="95" t="s">
        <v>96</v>
      </c>
      <c r="E112" s="6">
        <v>45352.0</v>
      </c>
      <c r="F112" s="52">
        <f t="shared" si="1"/>
        <v>11</v>
      </c>
      <c r="G112" s="6">
        <v>45600.0</v>
      </c>
      <c r="H112" s="52">
        <f t="shared" si="2"/>
        <v>3</v>
      </c>
      <c r="I112" s="7" t="s">
        <v>69</v>
      </c>
      <c r="J112" s="10"/>
      <c r="K112" s="56"/>
      <c r="L112" s="10"/>
      <c r="M112" s="10"/>
      <c r="N112" s="7" t="s">
        <v>18</v>
      </c>
      <c r="O112" s="10"/>
    </row>
    <row r="113">
      <c r="A113" s="6">
        <v>45705.0</v>
      </c>
      <c r="B113" s="10"/>
      <c r="C113" s="7">
        <v>236730.0</v>
      </c>
      <c r="D113" s="95" t="s">
        <v>96</v>
      </c>
      <c r="E113" s="6">
        <v>45536.0</v>
      </c>
      <c r="F113" s="52">
        <f t="shared" si="1"/>
        <v>5</v>
      </c>
      <c r="G113" s="9">
        <v>45636.0</v>
      </c>
      <c r="H113" s="52">
        <f t="shared" si="2"/>
        <v>2</v>
      </c>
      <c r="I113" s="7" t="s">
        <v>69</v>
      </c>
      <c r="J113" s="10"/>
      <c r="K113" s="56"/>
      <c r="L113" s="10"/>
      <c r="M113" s="10"/>
      <c r="N113" s="7" t="s">
        <v>18</v>
      </c>
      <c r="O113" s="10"/>
    </row>
    <row r="114">
      <c r="A114" s="6">
        <v>45705.0</v>
      </c>
      <c r="B114" s="10"/>
      <c r="C114" s="7">
        <v>234289.0</v>
      </c>
      <c r="D114" s="95" t="s">
        <v>96</v>
      </c>
      <c r="E114" s="6">
        <v>45474.0</v>
      </c>
      <c r="F114" s="52">
        <f t="shared" si="1"/>
        <v>7</v>
      </c>
      <c r="G114" s="9">
        <v>45610.0</v>
      </c>
      <c r="H114" s="52">
        <f t="shared" si="2"/>
        <v>3</v>
      </c>
      <c r="I114" s="7" t="s">
        <v>60</v>
      </c>
      <c r="J114" s="10"/>
      <c r="K114" s="56"/>
      <c r="L114" s="10"/>
      <c r="M114" s="10"/>
      <c r="N114" s="7" t="s">
        <v>18</v>
      </c>
      <c r="O114" s="10"/>
    </row>
    <row r="115">
      <c r="A115" s="6">
        <v>45705.0</v>
      </c>
      <c r="B115" s="10"/>
      <c r="C115" s="7">
        <v>120778.0</v>
      </c>
      <c r="D115" s="95" t="s">
        <v>98</v>
      </c>
      <c r="E115" s="6">
        <v>44531.0</v>
      </c>
      <c r="F115" s="52">
        <f t="shared" si="1"/>
        <v>38</v>
      </c>
      <c r="G115" s="6">
        <v>44621.0</v>
      </c>
      <c r="H115" s="52">
        <f t="shared" si="2"/>
        <v>35</v>
      </c>
      <c r="I115" s="7" t="s">
        <v>41</v>
      </c>
      <c r="J115" s="10"/>
      <c r="K115" s="56"/>
      <c r="L115" s="10"/>
      <c r="M115" s="10"/>
      <c r="N115" s="7" t="s">
        <v>18</v>
      </c>
      <c r="O115" s="10"/>
    </row>
    <row r="116">
      <c r="A116" s="6">
        <v>45705.0</v>
      </c>
      <c r="B116" s="10"/>
      <c r="C116" s="7">
        <v>215313.0</v>
      </c>
      <c r="D116" s="95" t="s">
        <v>98</v>
      </c>
      <c r="E116" s="6">
        <v>45413.0</v>
      </c>
      <c r="F116" s="52">
        <f t="shared" si="1"/>
        <v>9</v>
      </c>
      <c r="G116" s="6">
        <v>45433.0</v>
      </c>
      <c r="H116" s="52">
        <f t="shared" si="2"/>
        <v>8</v>
      </c>
      <c r="I116" s="7" t="s">
        <v>69</v>
      </c>
      <c r="J116" s="10"/>
      <c r="K116" s="56"/>
      <c r="L116" s="10"/>
      <c r="M116" s="10"/>
      <c r="N116" s="7" t="s">
        <v>18</v>
      </c>
      <c r="O116" s="10"/>
    </row>
    <row r="117">
      <c r="A117" s="6">
        <v>45705.0</v>
      </c>
      <c r="B117" s="10"/>
      <c r="C117" s="7">
        <v>236172.0</v>
      </c>
      <c r="D117" s="95" t="s">
        <v>98</v>
      </c>
      <c r="E117" s="6">
        <v>45474.0</v>
      </c>
      <c r="F117" s="52">
        <f t="shared" si="1"/>
        <v>7</v>
      </c>
      <c r="G117" s="6">
        <v>45629.0</v>
      </c>
      <c r="H117" s="52">
        <f t="shared" si="2"/>
        <v>2</v>
      </c>
      <c r="I117" s="7" t="s">
        <v>41</v>
      </c>
      <c r="J117" s="10"/>
      <c r="K117" s="56"/>
      <c r="L117" s="10"/>
      <c r="M117" s="10"/>
      <c r="N117" s="7" t="s">
        <v>18</v>
      </c>
      <c r="O117" s="10"/>
    </row>
    <row r="118">
      <c r="A118" s="6">
        <v>45705.0</v>
      </c>
      <c r="B118" s="10"/>
      <c r="C118" s="7">
        <v>225230.0</v>
      </c>
      <c r="D118" s="95" t="s">
        <v>100</v>
      </c>
      <c r="E118" s="6">
        <v>45383.0</v>
      </c>
      <c r="F118" s="52">
        <f t="shared" si="1"/>
        <v>10</v>
      </c>
      <c r="G118" s="6">
        <v>45523.0</v>
      </c>
      <c r="H118" s="52">
        <f t="shared" si="2"/>
        <v>5</v>
      </c>
      <c r="I118" s="7" t="s">
        <v>69</v>
      </c>
      <c r="J118" s="10"/>
      <c r="K118" s="56"/>
      <c r="L118" s="10"/>
      <c r="M118" s="10"/>
      <c r="N118" s="7" t="s">
        <v>18</v>
      </c>
      <c r="O118" s="10"/>
    </row>
    <row r="119">
      <c r="A119" s="6">
        <v>45705.0</v>
      </c>
      <c r="B119" s="10"/>
      <c r="C119" s="7">
        <v>221432.0</v>
      </c>
      <c r="D119" s="95" t="s">
        <v>100</v>
      </c>
      <c r="E119" s="6">
        <v>45444.0</v>
      </c>
      <c r="F119" s="52">
        <f t="shared" si="1"/>
        <v>8</v>
      </c>
      <c r="G119" s="6">
        <v>45488.0</v>
      </c>
      <c r="H119" s="52">
        <f t="shared" si="2"/>
        <v>7</v>
      </c>
      <c r="I119" s="7" t="s">
        <v>48</v>
      </c>
      <c r="J119" s="10"/>
      <c r="K119" s="56"/>
      <c r="L119" s="10"/>
      <c r="M119" s="10"/>
      <c r="N119" s="7" t="s">
        <v>18</v>
      </c>
      <c r="O119" s="10"/>
    </row>
    <row r="120">
      <c r="A120" s="6">
        <v>45705.0</v>
      </c>
      <c r="B120" s="10"/>
      <c r="C120" s="7">
        <v>224489.0</v>
      </c>
      <c r="D120" s="95" t="s">
        <v>100</v>
      </c>
      <c r="E120" s="6">
        <v>45505.0</v>
      </c>
      <c r="F120" s="52">
        <f t="shared" si="1"/>
        <v>6</v>
      </c>
      <c r="G120" s="6">
        <v>45513.0</v>
      </c>
      <c r="H120" s="52">
        <f t="shared" si="2"/>
        <v>6</v>
      </c>
      <c r="I120" s="7" t="s">
        <v>69</v>
      </c>
      <c r="J120" s="10"/>
      <c r="K120" s="56"/>
      <c r="L120" s="10"/>
      <c r="M120" s="10"/>
      <c r="N120" s="7" t="s">
        <v>18</v>
      </c>
      <c r="O120" s="10"/>
    </row>
    <row r="121">
      <c r="A121" s="6">
        <v>45705.0</v>
      </c>
      <c r="B121" s="10"/>
      <c r="C121" s="7">
        <v>185484.0</v>
      </c>
      <c r="D121" s="95" t="s">
        <v>101</v>
      </c>
      <c r="E121" s="6">
        <v>45078.0</v>
      </c>
      <c r="F121" s="52">
        <f t="shared" si="1"/>
        <v>20</v>
      </c>
      <c r="G121" s="6">
        <v>45180.0</v>
      </c>
      <c r="H121" s="52">
        <f t="shared" si="2"/>
        <v>17</v>
      </c>
      <c r="I121" s="7" t="s">
        <v>56</v>
      </c>
      <c r="J121" s="10"/>
      <c r="K121" s="56"/>
      <c r="L121" s="10"/>
      <c r="M121" s="10"/>
      <c r="N121" s="7" t="s">
        <v>18</v>
      </c>
      <c r="O121" s="10"/>
    </row>
    <row r="122">
      <c r="A122" s="6">
        <v>45705.0</v>
      </c>
      <c r="B122" s="10"/>
      <c r="C122" s="7">
        <v>199177.0</v>
      </c>
      <c r="D122" s="95" t="s">
        <v>102</v>
      </c>
      <c r="E122" s="6">
        <v>45292.0</v>
      </c>
      <c r="F122" s="52">
        <f t="shared" si="1"/>
        <v>13</v>
      </c>
      <c r="G122" s="6">
        <v>45311.0</v>
      </c>
      <c r="H122" s="52">
        <f t="shared" si="2"/>
        <v>12</v>
      </c>
      <c r="I122" s="7" t="s">
        <v>56</v>
      </c>
      <c r="J122" s="10"/>
      <c r="K122" s="56"/>
      <c r="L122" s="10"/>
      <c r="M122" s="10"/>
      <c r="N122" s="7" t="s">
        <v>18</v>
      </c>
      <c r="O122" s="10"/>
    </row>
    <row r="123">
      <c r="A123" s="6">
        <v>45705.0</v>
      </c>
      <c r="B123" s="10"/>
      <c r="C123" s="7">
        <v>226889.0</v>
      </c>
      <c r="D123" s="95" t="s">
        <v>104</v>
      </c>
      <c r="E123" s="6">
        <v>45444.0</v>
      </c>
      <c r="F123" s="52">
        <f t="shared" si="1"/>
        <v>8</v>
      </c>
      <c r="G123" s="6">
        <v>45538.0</v>
      </c>
      <c r="H123" s="52">
        <f t="shared" si="2"/>
        <v>5</v>
      </c>
      <c r="I123" s="7" t="s">
        <v>69</v>
      </c>
      <c r="J123" s="10"/>
      <c r="K123" s="56"/>
      <c r="L123" s="10"/>
      <c r="M123" s="10"/>
      <c r="N123" s="7" t="s">
        <v>18</v>
      </c>
      <c r="O123" s="10"/>
    </row>
    <row r="124">
      <c r="A124" s="6">
        <v>45705.0</v>
      </c>
      <c r="B124" s="10"/>
      <c r="C124" s="7">
        <v>195607.0</v>
      </c>
      <c r="D124" s="95" t="s">
        <v>104</v>
      </c>
      <c r="E124" s="6">
        <v>45200.0</v>
      </c>
      <c r="F124" s="52">
        <f t="shared" si="1"/>
        <v>16</v>
      </c>
      <c r="G124" s="9">
        <v>45272.0</v>
      </c>
      <c r="H124" s="52">
        <f t="shared" si="2"/>
        <v>14</v>
      </c>
      <c r="I124" s="7" t="s">
        <v>56</v>
      </c>
      <c r="J124" s="10"/>
      <c r="K124" s="56"/>
      <c r="L124" s="10"/>
      <c r="M124" s="10"/>
      <c r="N124" s="7" t="s">
        <v>18</v>
      </c>
      <c r="O124" s="10"/>
    </row>
    <row r="125">
      <c r="A125" s="6">
        <v>45705.0</v>
      </c>
      <c r="B125" s="10"/>
      <c r="C125" s="7">
        <v>225344.0</v>
      </c>
      <c r="D125" s="95" t="s">
        <v>105</v>
      </c>
      <c r="E125" s="6">
        <v>45444.0</v>
      </c>
      <c r="F125" s="52">
        <f t="shared" si="1"/>
        <v>8</v>
      </c>
      <c r="G125" s="6">
        <v>45533.0</v>
      </c>
      <c r="H125" s="52">
        <f t="shared" si="2"/>
        <v>5</v>
      </c>
      <c r="I125" s="7" t="s">
        <v>44</v>
      </c>
      <c r="J125" s="10"/>
      <c r="K125" s="56"/>
      <c r="L125" s="10"/>
      <c r="M125" s="10"/>
      <c r="N125" s="7" t="s">
        <v>18</v>
      </c>
      <c r="O125" s="10"/>
    </row>
    <row r="126">
      <c r="A126" s="6">
        <v>45705.0</v>
      </c>
      <c r="B126" s="10"/>
      <c r="C126" s="7">
        <v>224930.0</v>
      </c>
      <c r="D126" s="95" t="s">
        <v>106</v>
      </c>
      <c r="E126" s="6">
        <v>45474.0</v>
      </c>
      <c r="F126" s="52">
        <f t="shared" si="1"/>
        <v>7</v>
      </c>
      <c r="G126" s="6">
        <v>45519.0</v>
      </c>
      <c r="H126" s="52">
        <f t="shared" si="2"/>
        <v>6</v>
      </c>
      <c r="I126" s="7" t="s">
        <v>48</v>
      </c>
      <c r="J126" s="10"/>
      <c r="K126" s="56"/>
      <c r="L126" s="10"/>
      <c r="M126" s="10"/>
      <c r="N126" s="7" t="s">
        <v>18</v>
      </c>
      <c r="O126" s="10"/>
    </row>
    <row r="127">
      <c r="A127" s="6">
        <v>45705.0</v>
      </c>
      <c r="B127" s="10"/>
      <c r="C127" s="7">
        <v>224218.0</v>
      </c>
      <c r="D127" s="95" t="s">
        <v>106</v>
      </c>
      <c r="E127" s="6">
        <v>45444.0</v>
      </c>
      <c r="F127" s="52">
        <f t="shared" si="1"/>
        <v>8</v>
      </c>
      <c r="G127" s="6">
        <v>45512.0</v>
      </c>
      <c r="H127" s="52">
        <f t="shared" si="2"/>
        <v>6</v>
      </c>
      <c r="I127" s="7" t="s">
        <v>60</v>
      </c>
      <c r="J127" s="10"/>
      <c r="K127" s="56"/>
      <c r="L127" s="10"/>
      <c r="M127" s="10"/>
      <c r="N127" s="7" t="s">
        <v>18</v>
      </c>
      <c r="O127" s="10"/>
    </row>
    <row r="128">
      <c r="A128" s="6">
        <v>45705.0</v>
      </c>
      <c r="B128" s="10"/>
      <c r="C128" s="7">
        <v>181978.0</v>
      </c>
      <c r="D128" s="95" t="s">
        <v>107</v>
      </c>
      <c r="E128" s="6">
        <v>45108.0</v>
      </c>
      <c r="F128" s="52">
        <f t="shared" si="1"/>
        <v>19</v>
      </c>
      <c r="G128" s="6">
        <v>45150.0</v>
      </c>
      <c r="H128" s="52">
        <f t="shared" si="2"/>
        <v>18</v>
      </c>
      <c r="I128" s="7" t="s">
        <v>41</v>
      </c>
      <c r="J128" s="10"/>
      <c r="K128" s="56"/>
      <c r="L128" s="10"/>
      <c r="M128" s="10"/>
      <c r="N128" s="7" t="s">
        <v>18</v>
      </c>
      <c r="O128" s="10"/>
    </row>
    <row r="129">
      <c r="A129" s="6">
        <v>45705.0</v>
      </c>
      <c r="B129" s="10"/>
      <c r="C129" s="7">
        <v>214069.0</v>
      </c>
      <c r="D129" s="95" t="s">
        <v>107</v>
      </c>
      <c r="E129" s="6">
        <v>45323.0</v>
      </c>
      <c r="F129" s="52">
        <f t="shared" si="1"/>
        <v>12</v>
      </c>
      <c r="G129" s="6">
        <v>45425.0</v>
      </c>
      <c r="H129" s="52">
        <f t="shared" si="2"/>
        <v>9</v>
      </c>
      <c r="I129" s="7" t="s">
        <v>72</v>
      </c>
      <c r="J129" s="10"/>
      <c r="K129" s="56"/>
      <c r="L129" s="10"/>
      <c r="M129" s="10"/>
      <c r="N129" s="7" t="s">
        <v>18</v>
      </c>
      <c r="O129" s="10"/>
    </row>
    <row r="130">
      <c r="A130" s="6">
        <v>45705.0</v>
      </c>
      <c r="B130" s="6">
        <v>45705.0</v>
      </c>
      <c r="C130" s="7">
        <v>215290.0</v>
      </c>
      <c r="D130" s="95" t="s">
        <v>107</v>
      </c>
      <c r="E130" s="6">
        <v>45383.0</v>
      </c>
      <c r="F130" s="52">
        <f t="shared" si="1"/>
        <v>10</v>
      </c>
      <c r="G130" s="6">
        <v>45490.0</v>
      </c>
      <c r="H130" s="52">
        <f t="shared" si="2"/>
        <v>7</v>
      </c>
      <c r="I130" s="7" t="s">
        <v>69</v>
      </c>
      <c r="J130" s="10"/>
      <c r="K130" s="53">
        <v>52000.0</v>
      </c>
      <c r="L130" s="7" t="s">
        <v>66</v>
      </c>
      <c r="M130" s="10"/>
      <c r="N130" s="7" t="s">
        <v>16</v>
      </c>
      <c r="O130" s="10"/>
    </row>
    <row r="131">
      <c r="A131" s="6">
        <v>45705.0</v>
      </c>
      <c r="B131" s="10"/>
      <c r="C131" s="7">
        <v>222372.0</v>
      </c>
      <c r="D131" s="95" t="s">
        <v>107</v>
      </c>
      <c r="E131" s="6">
        <v>45323.0</v>
      </c>
      <c r="F131" s="52">
        <f t="shared" si="1"/>
        <v>12</v>
      </c>
      <c r="G131" s="6">
        <v>45560.0</v>
      </c>
      <c r="H131" s="52">
        <f t="shared" si="2"/>
        <v>4</v>
      </c>
      <c r="I131" s="7" t="s">
        <v>41</v>
      </c>
      <c r="J131" s="10"/>
      <c r="K131" s="56"/>
      <c r="L131" s="10"/>
      <c r="M131" s="10"/>
      <c r="N131" s="7" t="s">
        <v>18</v>
      </c>
      <c r="O131" s="10"/>
    </row>
    <row r="132">
      <c r="A132" s="6">
        <v>45705.0</v>
      </c>
      <c r="B132" s="10"/>
      <c r="C132" s="7">
        <v>177762.0</v>
      </c>
      <c r="D132" s="95" t="s">
        <v>107</v>
      </c>
      <c r="E132" s="6">
        <v>45231.0</v>
      </c>
      <c r="F132" s="52">
        <f t="shared" si="1"/>
        <v>15</v>
      </c>
      <c r="G132" s="6">
        <v>45311.0</v>
      </c>
      <c r="H132" s="52">
        <f t="shared" si="2"/>
        <v>12</v>
      </c>
      <c r="I132" s="7" t="s">
        <v>72</v>
      </c>
      <c r="J132" s="10"/>
      <c r="K132" s="56"/>
      <c r="L132" s="10"/>
      <c r="M132" s="10"/>
      <c r="N132" s="7" t="s">
        <v>18</v>
      </c>
      <c r="O132" s="10"/>
    </row>
    <row r="133">
      <c r="A133" s="6">
        <v>45705.0</v>
      </c>
      <c r="B133" s="10"/>
      <c r="C133" s="7">
        <v>239743.0</v>
      </c>
      <c r="D133" s="95" t="s">
        <v>107</v>
      </c>
      <c r="E133" s="6">
        <v>45352.0</v>
      </c>
      <c r="F133" s="52">
        <f t="shared" si="1"/>
        <v>11</v>
      </c>
      <c r="G133" s="6">
        <v>45308.0</v>
      </c>
      <c r="H133" s="52">
        <f t="shared" si="2"/>
        <v>13</v>
      </c>
      <c r="I133" s="7" t="s">
        <v>69</v>
      </c>
      <c r="J133" s="10"/>
      <c r="K133" s="56"/>
      <c r="L133" s="10"/>
      <c r="M133" s="10"/>
      <c r="N133" s="7" t="s">
        <v>18</v>
      </c>
      <c r="O133" s="10"/>
    </row>
    <row r="134">
      <c r="A134" s="6">
        <v>45705.0</v>
      </c>
      <c r="B134" s="10"/>
      <c r="C134" s="7">
        <v>199007.0</v>
      </c>
      <c r="D134" s="95" t="s">
        <v>109</v>
      </c>
      <c r="E134" s="6">
        <v>45261.0</v>
      </c>
      <c r="F134" s="52">
        <f t="shared" si="1"/>
        <v>14</v>
      </c>
      <c r="G134" s="6">
        <v>45311.0</v>
      </c>
      <c r="H134" s="52">
        <f t="shared" si="2"/>
        <v>12</v>
      </c>
      <c r="I134" s="7" t="s">
        <v>69</v>
      </c>
      <c r="J134" s="10"/>
      <c r="K134" s="56"/>
      <c r="L134" s="10"/>
      <c r="M134" s="10"/>
      <c r="N134" s="7" t="s">
        <v>18</v>
      </c>
      <c r="O134" s="10"/>
    </row>
    <row r="135">
      <c r="A135" s="6">
        <v>45705.0</v>
      </c>
      <c r="B135" s="10"/>
      <c r="C135" s="7">
        <v>177105.0</v>
      </c>
      <c r="D135" s="95" t="s">
        <v>109</v>
      </c>
      <c r="E135" s="6">
        <v>45108.0</v>
      </c>
      <c r="F135" s="52">
        <f t="shared" si="1"/>
        <v>19</v>
      </c>
      <c r="G135" s="6">
        <v>45113.0</v>
      </c>
      <c r="H135" s="52">
        <f t="shared" si="2"/>
        <v>19</v>
      </c>
      <c r="I135" s="7" t="s">
        <v>41</v>
      </c>
      <c r="J135" s="10"/>
      <c r="K135" s="56"/>
      <c r="L135" s="10"/>
      <c r="M135" s="10"/>
      <c r="N135" s="7" t="s">
        <v>18</v>
      </c>
      <c r="O135" s="10"/>
    </row>
    <row r="136">
      <c r="A136" s="6">
        <v>45705.0</v>
      </c>
      <c r="B136" s="10"/>
      <c r="C136" s="7">
        <v>225021.0</v>
      </c>
      <c r="D136" s="95" t="s">
        <v>109</v>
      </c>
      <c r="E136" s="6">
        <v>45413.0</v>
      </c>
      <c r="F136" s="52">
        <f t="shared" si="1"/>
        <v>9</v>
      </c>
      <c r="G136" s="6">
        <v>45519.0</v>
      </c>
      <c r="H136" s="52">
        <f t="shared" si="2"/>
        <v>6</v>
      </c>
      <c r="I136" s="7" t="s">
        <v>69</v>
      </c>
      <c r="J136" s="10"/>
      <c r="K136" s="56"/>
      <c r="L136" s="10"/>
      <c r="M136" s="10"/>
      <c r="N136" s="7" t="s">
        <v>18</v>
      </c>
      <c r="O136" s="10"/>
    </row>
    <row r="137">
      <c r="A137" s="6">
        <v>45705.0</v>
      </c>
      <c r="B137" s="10"/>
      <c r="C137" s="7">
        <v>230938.0</v>
      </c>
      <c r="D137" s="95" t="s">
        <v>109</v>
      </c>
      <c r="E137" s="6">
        <v>45444.0</v>
      </c>
      <c r="F137" s="52">
        <f t="shared" si="1"/>
        <v>8</v>
      </c>
      <c r="G137" s="9">
        <v>45579.0</v>
      </c>
      <c r="H137" s="52">
        <f t="shared" si="2"/>
        <v>4</v>
      </c>
      <c r="I137" s="7" t="s">
        <v>60</v>
      </c>
      <c r="J137" s="10"/>
      <c r="K137" s="56"/>
      <c r="L137" s="10"/>
      <c r="M137" s="10"/>
      <c r="N137" s="7" t="s">
        <v>18</v>
      </c>
      <c r="O137" s="10"/>
    </row>
    <row r="138">
      <c r="A138" s="6">
        <v>45705.0</v>
      </c>
      <c r="B138" s="10"/>
      <c r="C138" s="7">
        <v>155329.0</v>
      </c>
      <c r="D138" s="95" t="s">
        <v>110</v>
      </c>
      <c r="E138" s="6">
        <v>44805.0</v>
      </c>
      <c r="F138" s="52">
        <f t="shared" si="1"/>
        <v>29</v>
      </c>
      <c r="G138" s="9">
        <v>44876.0</v>
      </c>
      <c r="H138" s="52">
        <f t="shared" si="2"/>
        <v>27</v>
      </c>
      <c r="I138" s="7" t="s">
        <v>231</v>
      </c>
      <c r="J138" s="10"/>
      <c r="K138" s="56"/>
      <c r="L138" s="10"/>
      <c r="M138" s="10"/>
      <c r="N138" s="7" t="s">
        <v>18</v>
      </c>
      <c r="O138" s="10"/>
    </row>
    <row r="139">
      <c r="A139" s="6">
        <v>45705.0</v>
      </c>
      <c r="B139" s="10"/>
      <c r="C139" s="7">
        <v>183279.0</v>
      </c>
      <c r="D139" s="95" t="s">
        <v>110</v>
      </c>
      <c r="E139" s="6">
        <v>45017.0</v>
      </c>
      <c r="F139" s="52">
        <f t="shared" si="1"/>
        <v>22</v>
      </c>
      <c r="G139" s="6">
        <v>45099.0</v>
      </c>
      <c r="H139" s="52">
        <f t="shared" si="2"/>
        <v>19</v>
      </c>
      <c r="I139" s="7" t="s">
        <v>44</v>
      </c>
      <c r="J139" s="10"/>
      <c r="K139" s="56"/>
      <c r="L139" s="10"/>
      <c r="M139" s="10"/>
      <c r="N139" s="7" t="s">
        <v>18</v>
      </c>
      <c r="O139" s="10"/>
    </row>
    <row r="140">
      <c r="A140" s="6">
        <v>45705.0</v>
      </c>
      <c r="B140" s="10"/>
      <c r="C140" s="7">
        <v>194979.0</v>
      </c>
      <c r="D140" s="95" t="s">
        <v>110</v>
      </c>
      <c r="E140" s="6">
        <v>45200.0</v>
      </c>
      <c r="F140" s="52">
        <f t="shared" si="1"/>
        <v>16</v>
      </c>
      <c r="G140" s="9">
        <v>45226.0</v>
      </c>
      <c r="H140" s="52">
        <f t="shared" si="2"/>
        <v>15</v>
      </c>
      <c r="I140" s="7" t="s">
        <v>41</v>
      </c>
      <c r="J140" s="10"/>
      <c r="K140" s="56"/>
      <c r="L140" s="10"/>
      <c r="M140" s="10"/>
      <c r="N140" s="7" t="s">
        <v>18</v>
      </c>
      <c r="O140" s="10"/>
    </row>
    <row r="141">
      <c r="A141" s="6">
        <v>45705.0</v>
      </c>
      <c r="B141" s="10"/>
      <c r="C141" s="7">
        <v>197754.0</v>
      </c>
      <c r="D141" s="95" t="s">
        <v>110</v>
      </c>
      <c r="E141" s="6">
        <v>44774.0</v>
      </c>
      <c r="F141" s="52">
        <f t="shared" si="1"/>
        <v>30</v>
      </c>
      <c r="G141" s="6">
        <v>45384.0</v>
      </c>
      <c r="H141" s="52">
        <f t="shared" si="2"/>
        <v>10</v>
      </c>
      <c r="I141" s="7" t="s">
        <v>69</v>
      </c>
      <c r="J141" s="10"/>
      <c r="K141" s="56"/>
      <c r="L141" s="10"/>
      <c r="M141" s="10"/>
      <c r="N141" s="7" t="s">
        <v>18</v>
      </c>
      <c r="O141" s="10"/>
    </row>
    <row r="142">
      <c r="A142" s="6">
        <v>45705.0</v>
      </c>
      <c r="B142" s="10"/>
      <c r="C142" s="7">
        <v>188941.0</v>
      </c>
      <c r="D142" s="95" t="s">
        <v>110</v>
      </c>
      <c r="E142" s="6">
        <v>45200.0</v>
      </c>
      <c r="F142" s="52">
        <f t="shared" si="1"/>
        <v>16</v>
      </c>
      <c r="G142" s="9">
        <v>45209.0</v>
      </c>
      <c r="H142" s="52">
        <f t="shared" si="2"/>
        <v>16</v>
      </c>
      <c r="I142" s="7" t="s">
        <v>60</v>
      </c>
      <c r="J142" s="96">
        <v>201.0</v>
      </c>
      <c r="K142" s="53" t="s">
        <v>143</v>
      </c>
      <c r="L142" s="10"/>
      <c r="M142" s="99"/>
      <c r="N142" s="7" t="s">
        <v>19</v>
      </c>
      <c r="O142" s="10"/>
    </row>
    <row r="143">
      <c r="A143" s="6">
        <v>45705.0</v>
      </c>
      <c r="B143" s="10"/>
      <c r="C143" s="7">
        <v>183298.0</v>
      </c>
      <c r="D143" s="95" t="s">
        <v>110</v>
      </c>
      <c r="E143" s="6">
        <v>45139.0</v>
      </c>
      <c r="F143" s="52">
        <f t="shared" si="1"/>
        <v>18</v>
      </c>
      <c r="G143" s="6">
        <v>45167.0</v>
      </c>
      <c r="H143" s="52">
        <f t="shared" si="2"/>
        <v>17</v>
      </c>
      <c r="I143" s="7" t="s">
        <v>44</v>
      </c>
      <c r="J143" s="10"/>
      <c r="K143" s="56"/>
      <c r="L143" s="10"/>
      <c r="M143" s="10"/>
      <c r="N143" s="7" t="s">
        <v>18</v>
      </c>
      <c r="O143" s="10"/>
    </row>
    <row r="144">
      <c r="A144" s="6">
        <v>45705.0</v>
      </c>
      <c r="B144" s="10"/>
      <c r="C144" s="7">
        <v>213531.0</v>
      </c>
      <c r="D144" s="95" t="s">
        <v>110</v>
      </c>
      <c r="E144" s="6">
        <v>45383.0</v>
      </c>
      <c r="F144" s="52">
        <f t="shared" si="1"/>
        <v>10</v>
      </c>
      <c r="G144" s="6">
        <v>45426.0</v>
      </c>
      <c r="H144" s="52">
        <f t="shared" si="2"/>
        <v>9</v>
      </c>
      <c r="I144" s="7" t="s">
        <v>44</v>
      </c>
      <c r="J144" s="10"/>
      <c r="K144" s="56"/>
      <c r="L144" s="10"/>
      <c r="M144" s="10"/>
      <c r="N144" s="7" t="s">
        <v>18</v>
      </c>
      <c r="O144" s="10"/>
    </row>
    <row r="145">
      <c r="A145" s="6">
        <v>45705.0</v>
      </c>
      <c r="B145" s="10"/>
      <c r="C145" s="7">
        <v>221863.0</v>
      </c>
      <c r="D145" s="95" t="s">
        <v>110</v>
      </c>
      <c r="E145" s="6">
        <v>45383.0</v>
      </c>
      <c r="F145" s="52">
        <f t="shared" si="1"/>
        <v>10</v>
      </c>
      <c r="G145" s="6">
        <v>45496.0</v>
      </c>
      <c r="H145" s="52">
        <f t="shared" si="2"/>
        <v>6</v>
      </c>
      <c r="I145" s="7" t="s">
        <v>41</v>
      </c>
      <c r="J145" s="10"/>
      <c r="K145" s="56"/>
      <c r="L145" s="10"/>
      <c r="M145" s="10"/>
      <c r="N145" s="7" t="s">
        <v>18</v>
      </c>
      <c r="O145" s="10"/>
    </row>
    <row r="146">
      <c r="A146" s="6">
        <v>45705.0</v>
      </c>
      <c r="B146" s="10"/>
      <c r="C146" s="7">
        <v>234762.0</v>
      </c>
      <c r="D146" s="95" t="s">
        <v>110</v>
      </c>
      <c r="E146" s="6">
        <v>45200.0</v>
      </c>
      <c r="F146" s="52">
        <f t="shared" si="1"/>
        <v>16</v>
      </c>
      <c r="G146" s="9">
        <v>45615.0</v>
      </c>
      <c r="H146" s="52">
        <f t="shared" si="2"/>
        <v>2</v>
      </c>
      <c r="I146" s="7" t="s">
        <v>69</v>
      </c>
      <c r="J146" s="10"/>
      <c r="K146" s="56"/>
      <c r="L146" s="10"/>
      <c r="M146" s="10"/>
      <c r="N146" s="7" t="s">
        <v>18</v>
      </c>
      <c r="O146" s="10"/>
    </row>
    <row r="147">
      <c r="A147" s="6">
        <v>45705.0</v>
      </c>
      <c r="B147" s="10"/>
      <c r="C147" s="7">
        <v>229633.0</v>
      </c>
      <c r="D147" s="95" t="s">
        <v>110</v>
      </c>
      <c r="E147" s="6">
        <v>45413.0</v>
      </c>
      <c r="F147" s="52">
        <f t="shared" si="1"/>
        <v>9</v>
      </c>
      <c r="G147" s="6">
        <v>45566.0</v>
      </c>
      <c r="H147" s="52">
        <f t="shared" si="2"/>
        <v>4</v>
      </c>
      <c r="I147" s="7" t="s">
        <v>44</v>
      </c>
      <c r="J147" s="10"/>
      <c r="K147" s="56"/>
      <c r="L147" s="10"/>
      <c r="M147" s="10"/>
      <c r="N147" s="7" t="s">
        <v>18</v>
      </c>
      <c r="O147" s="10"/>
    </row>
    <row r="148">
      <c r="A148" s="6">
        <v>45705.0</v>
      </c>
      <c r="B148" s="10"/>
      <c r="C148" s="7">
        <v>211647.0</v>
      </c>
      <c r="D148" s="95" t="s">
        <v>110</v>
      </c>
      <c r="E148" s="6">
        <v>45383.0</v>
      </c>
      <c r="F148" s="52">
        <f t="shared" si="1"/>
        <v>10</v>
      </c>
      <c r="G148" s="6">
        <v>45405.0</v>
      </c>
      <c r="H148" s="52">
        <f t="shared" si="2"/>
        <v>9</v>
      </c>
      <c r="I148" s="7" t="s">
        <v>44</v>
      </c>
      <c r="J148" s="7" t="s">
        <v>293</v>
      </c>
      <c r="K148" s="53"/>
      <c r="L148" s="10"/>
      <c r="M148" s="10"/>
      <c r="N148" s="7" t="s">
        <v>18</v>
      </c>
      <c r="O148" s="10"/>
    </row>
    <row r="149">
      <c r="A149" s="6">
        <v>45705.0</v>
      </c>
      <c r="B149" s="10"/>
      <c r="C149" s="7">
        <v>106407.0</v>
      </c>
      <c r="D149" s="95" t="s">
        <v>112</v>
      </c>
      <c r="E149" s="6">
        <v>44378.0</v>
      </c>
      <c r="F149" s="52">
        <f t="shared" si="1"/>
        <v>43</v>
      </c>
      <c r="G149" s="9">
        <v>44511.0</v>
      </c>
      <c r="H149" s="52">
        <f t="shared" si="2"/>
        <v>39</v>
      </c>
      <c r="I149" s="7" t="s">
        <v>56</v>
      </c>
      <c r="J149" s="10"/>
      <c r="K149" s="56"/>
      <c r="L149" s="10"/>
      <c r="M149" s="10"/>
      <c r="N149" s="7" t="s">
        <v>18</v>
      </c>
      <c r="O149" s="10"/>
    </row>
    <row r="150">
      <c r="A150" s="6">
        <v>45705.0</v>
      </c>
      <c r="B150" s="10"/>
      <c r="C150" s="7">
        <v>198523.0</v>
      </c>
      <c r="D150" s="95" t="s">
        <v>112</v>
      </c>
      <c r="E150" s="6">
        <v>44378.0</v>
      </c>
      <c r="F150" s="52">
        <f t="shared" si="1"/>
        <v>43</v>
      </c>
      <c r="G150" s="6">
        <v>45303.0</v>
      </c>
      <c r="H150" s="52">
        <f t="shared" si="2"/>
        <v>13</v>
      </c>
      <c r="I150" s="7" t="s">
        <v>70</v>
      </c>
      <c r="J150" s="10"/>
      <c r="K150" s="56"/>
      <c r="L150" s="10"/>
      <c r="M150" s="10"/>
      <c r="N150" s="7" t="s">
        <v>18</v>
      </c>
      <c r="O150" s="10"/>
    </row>
    <row r="151">
      <c r="A151" s="6">
        <v>45705.0</v>
      </c>
      <c r="B151" s="10"/>
      <c r="C151" s="7">
        <v>202513.0</v>
      </c>
      <c r="D151" s="95" t="s">
        <v>112</v>
      </c>
      <c r="E151" s="6">
        <v>45292.0</v>
      </c>
      <c r="F151" s="52">
        <f t="shared" si="1"/>
        <v>13</v>
      </c>
      <c r="G151" s="6">
        <v>45337.0</v>
      </c>
      <c r="H151" s="52">
        <f t="shared" si="2"/>
        <v>12</v>
      </c>
      <c r="I151" s="7" t="s">
        <v>69</v>
      </c>
      <c r="J151" s="10"/>
      <c r="K151" s="56"/>
      <c r="L151" s="10"/>
      <c r="M151" s="10"/>
      <c r="N151" s="7" t="s">
        <v>18</v>
      </c>
      <c r="O151" s="10"/>
    </row>
    <row r="152">
      <c r="A152" s="6">
        <v>45705.0</v>
      </c>
      <c r="B152" s="10"/>
      <c r="C152" s="7">
        <v>196123.0</v>
      </c>
      <c r="D152" s="95" t="s">
        <v>112</v>
      </c>
      <c r="E152" s="6">
        <v>45170.0</v>
      </c>
      <c r="F152" s="52">
        <f t="shared" si="1"/>
        <v>17</v>
      </c>
      <c r="G152" s="9">
        <v>45278.0</v>
      </c>
      <c r="H152" s="52">
        <f t="shared" si="2"/>
        <v>14</v>
      </c>
      <c r="I152" s="7" t="s">
        <v>69</v>
      </c>
      <c r="J152" s="10"/>
      <c r="K152" s="56"/>
      <c r="L152" s="10"/>
      <c r="M152" s="10"/>
      <c r="N152" s="7" t="s">
        <v>18</v>
      </c>
      <c r="O152" s="10"/>
    </row>
    <row r="153">
      <c r="A153" s="6">
        <v>45705.0</v>
      </c>
      <c r="B153" s="10"/>
      <c r="C153" s="7">
        <v>226517.0</v>
      </c>
      <c r="D153" s="95" t="s">
        <v>112</v>
      </c>
      <c r="E153" s="6">
        <v>45413.0</v>
      </c>
      <c r="F153" s="52">
        <f t="shared" si="1"/>
        <v>9</v>
      </c>
      <c r="G153" s="6">
        <v>45533.0</v>
      </c>
      <c r="H153" s="52">
        <f t="shared" si="2"/>
        <v>5</v>
      </c>
      <c r="I153" s="7" t="s">
        <v>44</v>
      </c>
      <c r="J153" s="10"/>
      <c r="K153" s="56"/>
      <c r="L153" s="10"/>
      <c r="M153" s="10"/>
      <c r="N153" s="7" t="s">
        <v>18</v>
      </c>
      <c r="O153" s="10"/>
    </row>
    <row r="154">
      <c r="A154" s="6">
        <v>45705.0</v>
      </c>
      <c r="B154" s="10"/>
      <c r="C154" s="7">
        <v>222092.0</v>
      </c>
      <c r="D154" s="95" t="s">
        <v>112</v>
      </c>
      <c r="E154" s="6">
        <v>45474.0</v>
      </c>
      <c r="F154" s="52">
        <f t="shared" si="1"/>
        <v>7</v>
      </c>
      <c r="G154" s="6">
        <v>45492.0</v>
      </c>
      <c r="H154" s="52">
        <f t="shared" si="2"/>
        <v>6</v>
      </c>
      <c r="I154" s="7" t="s">
        <v>44</v>
      </c>
      <c r="J154" s="10"/>
      <c r="K154" s="56"/>
      <c r="L154" s="10"/>
      <c r="M154" s="10"/>
      <c r="N154" s="7" t="s">
        <v>18</v>
      </c>
      <c r="O154" s="10"/>
    </row>
    <row r="155">
      <c r="A155" s="6">
        <v>45705.0</v>
      </c>
      <c r="B155" s="10"/>
      <c r="C155" s="7">
        <v>170892.0</v>
      </c>
      <c r="D155" s="95" t="s">
        <v>114</v>
      </c>
      <c r="E155" s="6">
        <v>44713.0</v>
      </c>
      <c r="F155" s="52">
        <f t="shared" si="1"/>
        <v>32</v>
      </c>
      <c r="G155" s="6">
        <v>45073.0</v>
      </c>
      <c r="H155" s="52">
        <f t="shared" si="2"/>
        <v>20</v>
      </c>
      <c r="I155" s="7" t="s">
        <v>41</v>
      </c>
      <c r="J155" s="10"/>
      <c r="K155" s="56"/>
      <c r="L155" s="10"/>
      <c r="M155" s="10"/>
      <c r="N155" s="7" t="s">
        <v>18</v>
      </c>
      <c r="O155" s="10"/>
    </row>
    <row r="156">
      <c r="A156" s="6">
        <v>45705.0</v>
      </c>
      <c r="B156" s="10"/>
      <c r="C156" s="7">
        <v>195944.0</v>
      </c>
      <c r="D156" s="95" t="s">
        <v>114</v>
      </c>
      <c r="E156" s="6">
        <v>45170.0</v>
      </c>
      <c r="F156" s="52">
        <f t="shared" si="1"/>
        <v>17</v>
      </c>
      <c r="G156" s="9">
        <v>45274.0</v>
      </c>
      <c r="H156" s="52">
        <f t="shared" si="2"/>
        <v>14</v>
      </c>
      <c r="I156" s="7" t="s">
        <v>69</v>
      </c>
      <c r="J156" s="10"/>
      <c r="K156" s="56"/>
      <c r="L156" s="10"/>
      <c r="M156" s="10"/>
      <c r="N156" s="7" t="s">
        <v>18</v>
      </c>
      <c r="O156" s="10"/>
    </row>
    <row r="157">
      <c r="A157" s="6">
        <v>45705.0</v>
      </c>
      <c r="B157" s="10"/>
      <c r="C157" s="7">
        <v>190649.0</v>
      </c>
      <c r="D157" s="95" t="s">
        <v>114</v>
      </c>
      <c r="E157" s="6">
        <v>45200.0</v>
      </c>
      <c r="F157" s="52">
        <f t="shared" si="1"/>
        <v>16</v>
      </c>
      <c r="G157" s="6">
        <v>45268.0</v>
      </c>
      <c r="H157" s="52">
        <f t="shared" si="2"/>
        <v>14</v>
      </c>
      <c r="I157" s="7" t="s">
        <v>41</v>
      </c>
      <c r="J157" s="10"/>
      <c r="K157" s="56"/>
      <c r="L157" s="10"/>
      <c r="M157" s="10"/>
      <c r="N157" s="7" t="s">
        <v>18</v>
      </c>
      <c r="O157" s="10"/>
    </row>
    <row r="158">
      <c r="A158" s="6">
        <v>45705.0</v>
      </c>
      <c r="B158" s="10"/>
      <c r="C158" s="7">
        <v>214018.0</v>
      </c>
      <c r="D158" s="95" t="s">
        <v>114</v>
      </c>
      <c r="E158" s="6">
        <v>45413.0</v>
      </c>
      <c r="F158" s="52">
        <f t="shared" si="1"/>
        <v>9</v>
      </c>
      <c r="G158" s="6">
        <v>45422.0</v>
      </c>
      <c r="H158" s="52">
        <f t="shared" si="2"/>
        <v>9</v>
      </c>
      <c r="I158" s="7" t="s">
        <v>69</v>
      </c>
      <c r="J158" s="10"/>
      <c r="K158" s="56"/>
      <c r="L158" s="10"/>
      <c r="M158" s="10"/>
      <c r="N158" s="7" t="s">
        <v>18</v>
      </c>
      <c r="O158" s="10"/>
    </row>
    <row r="159">
      <c r="A159" s="6">
        <v>45705.0</v>
      </c>
      <c r="B159" s="6">
        <v>45706.0</v>
      </c>
      <c r="C159" s="7">
        <v>218619.0</v>
      </c>
      <c r="D159" s="95" t="s">
        <v>114</v>
      </c>
      <c r="E159" s="6">
        <v>45444.0</v>
      </c>
      <c r="F159" s="52">
        <f t="shared" si="1"/>
        <v>8</v>
      </c>
      <c r="G159" s="6">
        <v>45467.0</v>
      </c>
      <c r="H159" s="52">
        <f t="shared" si="2"/>
        <v>7</v>
      </c>
      <c r="I159" s="7" t="s">
        <v>56</v>
      </c>
      <c r="J159" s="7" t="s">
        <v>215</v>
      </c>
      <c r="K159" s="53">
        <v>20000.0</v>
      </c>
      <c r="L159" s="7" t="s">
        <v>66</v>
      </c>
      <c r="M159" s="6">
        <v>45706.0</v>
      </c>
      <c r="N159" s="7" t="s">
        <v>21</v>
      </c>
      <c r="O159" s="10"/>
    </row>
    <row r="160">
      <c r="A160" s="6">
        <v>45705.0</v>
      </c>
      <c r="B160" s="10"/>
      <c r="C160" s="7">
        <v>222385.0</v>
      </c>
      <c r="D160" s="95" t="s">
        <v>114</v>
      </c>
      <c r="E160" s="6">
        <v>45474.0</v>
      </c>
      <c r="F160" s="52">
        <f t="shared" si="1"/>
        <v>7</v>
      </c>
      <c r="G160" s="6">
        <v>45496.0</v>
      </c>
      <c r="H160" s="52">
        <f t="shared" si="2"/>
        <v>6</v>
      </c>
      <c r="I160" s="7" t="s">
        <v>69</v>
      </c>
      <c r="J160" s="10"/>
      <c r="K160" s="56"/>
      <c r="L160" s="10"/>
      <c r="M160" s="10"/>
      <c r="N160" s="7" t="s">
        <v>18</v>
      </c>
      <c r="O160" s="10"/>
    </row>
    <row r="161">
      <c r="A161" s="6">
        <v>45705.0</v>
      </c>
      <c r="B161" s="10"/>
      <c r="C161" s="7">
        <v>240169.0</v>
      </c>
      <c r="D161" s="95" t="s">
        <v>114</v>
      </c>
      <c r="E161" s="6">
        <v>45536.0</v>
      </c>
      <c r="F161" s="52">
        <f t="shared" si="1"/>
        <v>5</v>
      </c>
      <c r="G161" s="6">
        <v>45681.0</v>
      </c>
      <c r="H161" s="52">
        <f t="shared" si="2"/>
        <v>0</v>
      </c>
      <c r="I161" s="7" t="s">
        <v>69</v>
      </c>
      <c r="J161" s="10"/>
      <c r="K161" s="56"/>
      <c r="L161" s="10"/>
      <c r="M161" s="10"/>
      <c r="N161" s="7" t="s">
        <v>18</v>
      </c>
      <c r="O161" s="10"/>
    </row>
    <row r="162">
      <c r="A162" s="6">
        <v>45705.0</v>
      </c>
      <c r="B162" s="10"/>
      <c r="C162" s="7">
        <v>181152.0</v>
      </c>
      <c r="D162" s="95" t="s">
        <v>116</v>
      </c>
      <c r="E162" s="6">
        <v>45017.0</v>
      </c>
      <c r="F162" s="52">
        <f t="shared" si="1"/>
        <v>22</v>
      </c>
      <c r="G162" s="6">
        <v>45143.0</v>
      </c>
      <c r="H162" s="52">
        <f t="shared" si="2"/>
        <v>18</v>
      </c>
      <c r="I162" s="7" t="s">
        <v>69</v>
      </c>
      <c r="J162" s="10"/>
      <c r="K162" s="56"/>
      <c r="L162" s="10"/>
      <c r="M162" s="10"/>
      <c r="N162" s="7" t="s">
        <v>18</v>
      </c>
      <c r="O162" s="10"/>
    </row>
    <row r="163">
      <c r="A163" s="6">
        <v>45705.0</v>
      </c>
      <c r="B163" s="10"/>
      <c r="C163" s="7">
        <v>190670.0</v>
      </c>
      <c r="D163" s="95" t="s">
        <v>116</v>
      </c>
      <c r="E163" s="6">
        <v>45200.0</v>
      </c>
      <c r="F163" s="52">
        <f t="shared" si="1"/>
        <v>16</v>
      </c>
      <c r="G163" s="9">
        <v>45224.0</v>
      </c>
      <c r="H163" s="52">
        <f t="shared" si="2"/>
        <v>15</v>
      </c>
      <c r="I163" s="7" t="s">
        <v>60</v>
      </c>
      <c r="J163" s="10"/>
      <c r="K163" s="56"/>
      <c r="L163" s="10"/>
      <c r="M163" s="10"/>
      <c r="N163" s="7" t="s">
        <v>18</v>
      </c>
      <c r="O163" s="10"/>
    </row>
    <row r="164">
      <c r="A164" s="6">
        <v>45705.0</v>
      </c>
      <c r="B164" s="10"/>
      <c r="C164" s="7">
        <v>220682.0</v>
      </c>
      <c r="D164" s="95" t="s">
        <v>116</v>
      </c>
      <c r="E164" s="6">
        <v>45323.0</v>
      </c>
      <c r="F164" s="52">
        <f t="shared" si="1"/>
        <v>12</v>
      </c>
      <c r="G164" s="6">
        <v>45481.0</v>
      </c>
      <c r="H164" s="52">
        <f t="shared" si="2"/>
        <v>7</v>
      </c>
      <c r="I164" s="7" t="s">
        <v>60</v>
      </c>
      <c r="J164" s="10"/>
      <c r="K164" s="56"/>
      <c r="L164" s="10"/>
      <c r="M164" s="10"/>
      <c r="N164" s="7" t="s">
        <v>18</v>
      </c>
      <c r="O164" s="10"/>
    </row>
    <row r="165">
      <c r="A165" s="6">
        <v>45705.0</v>
      </c>
      <c r="B165" s="10"/>
      <c r="C165" s="7">
        <v>230114.0</v>
      </c>
      <c r="D165" s="95" t="s">
        <v>116</v>
      </c>
      <c r="E165" s="6">
        <v>45505.0</v>
      </c>
      <c r="F165" s="52">
        <f t="shared" si="1"/>
        <v>6</v>
      </c>
      <c r="G165" s="6">
        <v>45574.0</v>
      </c>
      <c r="H165" s="52">
        <f t="shared" si="2"/>
        <v>4</v>
      </c>
      <c r="I165" s="7" t="s">
        <v>41</v>
      </c>
      <c r="J165" s="10"/>
      <c r="K165" s="56"/>
      <c r="L165" s="10"/>
      <c r="M165" s="10"/>
      <c r="N165" s="7" t="s">
        <v>18</v>
      </c>
      <c r="O165" s="10"/>
    </row>
    <row r="166">
      <c r="A166" s="6">
        <v>45705.0</v>
      </c>
      <c r="B166" s="10"/>
      <c r="C166" s="7">
        <v>181805.0</v>
      </c>
      <c r="D166" s="95" t="s">
        <v>118</v>
      </c>
      <c r="E166" s="6">
        <v>44501.0</v>
      </c>
      <c r="F166" s="52">
        <f t="shared" si="1"/>
        <v>39</v>
      </c>
      <c r="G166" s="6">
        <v>45148.0</v>
      </c>
      <c r="H166" s="52">
        <f t="shared" si="2"/>
        <v>18</v>
      </c>
      <c r="I166" s="7" t="s">
        <v>72</v>
      </c>
      <c r="J166" s="10"/>
      <c r="K166" s="56"/>
      <c r="L166" s="10"/>
      <c r="M166" s="10"/>
      <c r="N166" s="7" t="s">
        <v>18</v>
      </c>
      <c r="O166" s="10"/>
    </row>
    <row r="167">
      <c r="A167" s="6">
        <v>45705.0</v>
      </c>
      <c r="B167" s="10"/>
      <c r="C167" s="7">
        <v>216627.0</v>
      </c>
      <c r="D167" s="95" t="s">
        <v>118</v>
      </c>
      <c r="E167" s="6">
        <v>45200.0</v>
      </c>
      <c r="F167" s="52">
        <f t="shared" si="1"/>
        <v>16</v>
      </c>
      <c r="G167" s="6">
        <v>45446.0</v>
      </c>
      <c r="H167" s="52">
        <f t="shared" si="2"/>
        <v>8</v>
      </c>
      <c r="I167" s="7" t="s">
        <v>41</v>
      </c>
      <c r="J167" s="10"/>
      <c r="K167" s="56"/>
      <c r="L167" s="10"/>
      <c r="M167" s="10"/>
      <c r="N167" s="7" t="s">
        <v>17</v>
      </c>
      <c r="O167" s="10"/>
    </row>
    <row r="168">
      <c r="A168" s="6">
        <v>45693.0</v>
      </c>
      <c r="B168" s="10"/>
      <c r="C168" s="7">
        <v>229630.0</v>
      </c>
      <c r="D168" s="95" t="s">
        <v>118</v>
      </c>
      <c r="E168" s="6">
        <v>45444.0</v>
      </c>
      <c r="F168" s="52">
        <f t="shared" si="1"/>
        <v>8</v>
      </c>
      <c r="G168" s="6">
        <v>45566.0</v>
      </c>
      <c r="H168" s="52">
        <f t="shared" si="2"/>
        <v>4</v>
      </c>
      <c r="I168" s="7" t="s">
        <v>41</v>
      </c>
      <c r="J168" s="99"/>
      <c r="K168" s="53" t="s">
        <v>143</v>
      </c>
      <c r="L168" s="10"/>
      <c r="M168" s="99"/>
      <c r="N168" s="7" t="s">
        <v>19</v>
      </c>
      <c r="O168" s="10"/>
    </row>
    <row r="169">
      <c r="A169" s="6">
        <v>45705.0</v>
      </c>
      <c r="B169" s="10"/>
      <c r="C169" s="7">
        <v>231284.0</v>
      </c>
      <c r="D169" s="95" t="s">
        <v>118</v>
      </c>
      <c r="E169" s="6">
        <v>45474.0</v>
      </c>
      <c r="F169" s="52">
        <f t="shared" si="1"/>
        <v>7</v>
      </c>
      <c r="G169" s="9">
        <v>45581.0</v>
      </c>
      <c r="H169" s="52">
        <f t="shared" si="2"/>
        <v>4</v>
      </c>
      <c r="I169" s="7" t="s">
        <v>41</v>
      </c>
      <c r="J169" s="10"/>
      <c r="K169" s="56"/>
      <c r="L169" s="10"/>
      <c r="M169" s="10"/>
      <c r="N169" s="7" t="s">
        <v>18</v>
      </c>
      <c r="O169" s="10"/>
    </row>
    <row r="170">
      <c r="A170" s="6">
        <v>45705.0</v>
      </c>
      <c r="B170" s="10"/>
      <c r="C170" s="7">
        <v>203647.0</v>
      </c>
      <c r="D170" s="95" t="s">
        <v>120</v>
      </c>
      <c r="E170" s="6">
        <v>45139.0</v>
      </c>
      <c r="F170" s="52">
        <f t="shared" si="1"/>
        <v>18</v>
      </c>
      <c r="G170" s="6">
        <v>45355.0</v>
      </c>
      <c r="H170" s="52">
        <f t="shared" si="2"/>
        <v>11</v>
      </c>
      <c r="I170" s="7" t="s">
        <v>72</v>
      </c>
      <c r="J170" s="10"/>
      <c r="K170" s="56"/>
      <c r="L170" s="10"/>
      <c r="M170" s="10"/>
      <c r="N170" s="7" t="s">
        <v>18</v>
      </c>
      <c r="O170" s="10"/>
    </row>
    <row r="171">
      <c r="A171" s="6">
        <v>45705.0</v>
      </c>
      <c r="B171" s="10"/>
      <c r="C171" s="7">
        <v>184778.0</v>
      </c>
      <c r="D171" s="95" t="s">
        <v>120</v>
      </c>
      <c r="E171" s="6">
        <v>44986.0</v>
      </c>
      <c r="F171" s="52">
        <f t="shared" si="1"/>
        <v>23</v>
      </c>
      <c r="G171" s="6">
        <v>45173.0</v>
      </c>
      <c r="H171" s="52">
        <f t="shared" si="2"/>
        <v>17</v>
      </c>
      <c r="I171" s="7" t="s">
        <v>41</v>
      </c>
      <c r="J171" s="10"/>
      <c r="K171" s="56"/>
      <c r="L171" s="10"/>
      <c r="M171" s="10"/>
      <c r="N171" s="7" t="s">
        <v>18</v>
      </c>
      <c r="O171" s="10"/>
    </row>
    <row r="172">
      <c r="A172" s="6">
        <v>45705.0</v>
      </c>
      <c r="B172" s="10"/>
      <c r="C172" s="7">
        <v>188899.0</v>
      </c>
      <c r="D172" s="95" t="s">
        <v>120</v>
      </c>
      <c r="E172" s="6">
        <v>45292.0</v>
      </c>
      <c r="F172" s="52">
        <f t="shared" si="1"/>
        <v>13</v>
      </c>
      <c r="G172" s="6">
        <v>45341.0</v>
      </c>
      <c r="H172" s="52">
        <f t="shared" si="2"/>
        <v>11</v>
      </c>
      <c r="I172" s="7" t="s">
        <v>41</v>
      </c>
      <c r="J172" s="10"/>
      <c r="K172" s="56"/>
      <c r="L172" s="10"/>
      <c r="M172" s="10"/>
      <c r="N172" s="7" t="s">
        <v>18</v>
      </c>
      <c r="O172" s="10"/>
    </row>
    <row r="173">
      <c r="A173" s="6">
        <v>45705.0</v>
      </c>
      <c r="B173" s="10"/>
      <c r="C173" s="7">
        <v>220537.0</v>
      </c>
      <c r="D173" s="95" t="s">
        <v>120</v>
      </c>
      <c r="E173" s="6">
        <v>45292.0</v>
      </c>
      <c r="F173" s="52">
        <f t="shared" si="1"/>
        <v>13</v>
      </c>
      <c r="G173" s="6">
        <v>45478.0</v>
      </c>
      <c r="H173" s="52">
        <f t="shared" si="2"/>
        <v>7</v>
      </c>
      <c r="I173" s="7" t="s">
        <v>69</v>
      </c>
      <c r="J173" s="10"/>
      <c r="K173" s="56"/>
      <c r="L173" s="10"/>
      <c r="M173" s="10"/>
      <c r="N173" s="7" t="s">
        <v>18</v>
      </c>
      <c r="O173" s="10"/>
    </row>
    <row r="174">
      <c r="A174" s="6">
        <v>45705.0</v>
      </c>
      <c r="B174" s="10"/>
      <c r="C174" s="7">
        <v>204152.0</v>
      </c>
      <c r="D174" s="95" t="s">
        <v>120</v>
      </c>
      <c r="E174" s="6">
        <v>45261.0</v>
      </c>
      <c r="F174" s="52">
        <f t="shared" si="1"/>
        <v>14</v>
      </c>
      <c r="G174" s="6">
        <v>45349.0</v>
      </c>
      <c r="H174" s="52">
        <f t="shared" si="2"/>
        <v>11</v>
      </c>
      <c r="I174" s="7" t="s">
        <v>56</v>
      </c>
      <c r="J174" s="10"/>
      <c r="K174" s="56"/>
      <c r="L174" s="10"/>
      <c r="M174" s="10"/>
      <c r="N174" s="7" t="s">
        <v>18</v>
      </c>
      <c r="O174" s="10"/>
    </row>
    <row r="175">
      <c r="A175" s="6">
        <v>45705.0</v>
      </c>
      <c r="B175" s="10"/>
      <c r="C175" s="7">
        <v>197637.0</v>
      </c>
      <c r="D175" s="95" t="s">
        <v>120</v>
      </c>
      <c r="E175" s="6">
        <v>45200.0</v>
      </c>
      <c r="F175" s="52">
        <f t="shared" si="1"/>
        <v>16</v>
      </c>
      <c r="G175" s="6">
        <v>45299.0</v>
      </c>
      <c r="H175" s="52">
        <f t="shared" si="2"/>
        <v>13</v>
      </c>
      <c r="I175" s="7" t="s">
        <v>60</v>
      </c>
      <c r="J175" s="10"/>
      <c r="K175" s="56"/>
      <c r="L175" s="10"/>
      <c r="M175" s="10"/>
      <c r="N175" s="7" t="s">
        <v>18</v>
      </c>
      <c r="O175" s="10"/>
    </row>
    <row r="176">
      <c r="A176" s="6">
        <v>45705.0</v>
      </c>
      <c r="B176" s="10"/>
      <c r="C176" s="7">
        <v>226215.0</v>
      </c>
      <c r="D176" s="95" t="s">
        <v>120</v>
      </c>
      <c r="E176" s="6">
        <v>45505.0</v>
      </c>
      <c r="F176" s="52">
        <f t="shared" si="1"/>
        <v>6</v>
      </c>
      <c r="G176" s="6">
        <v>45531.0</v>
      </c>
      <c r="H176" s="52">
        <f t="shared" si="2"/>
        <v>5</v>
      </c>
      <c r="I176" s="7" t="s">
        <v>48</v>
      </c>
      <c r="J176" s="10"/>
      <c r="K176" s="56"/>
      <c r="L176" s="10"/>
      <c r="M176" s="10"/>
      <c r="N176" s="7" t="s">
        <v>18</v>
      </c>
      <c r="O176" s="10"/>
    </row>
    <row r="177">
      <c r="A177" s="6">
        <v>45705.0</v>
      </c>
      <c r="B177" s="10"/>
      <c r="C177" s="7">
        <v>168845.0</v>
      </c>
      <c r="D177" s="95" t="s">
        <v>102</v>
      </c>
      <c r="E177" s="6">
        <v>44958.0</v>
      </c>
      <c r="F177" s="52">
        <f t="shared" si="1"/>
        <v>24</v>
      </c>
      <c r="G177" s="6">
        <v>45042.0</v>
      </c>
      <c r="H177" s="52">
        <f t="shared" si="2"/>
        <v>21</v>
      </c>
      <c r="I177" s="7" t="s">
        <v>121</v>
      </c>
      <c r="J177" s="10"/>
      <c r="K177" s="56"/>
      <c r="L177" s="10"/>
      <c r="M177" s="10"/>
      <c r="N177" s="7" t="s">
        <v>18</v>
      </c>
      <c r="O177" s="10"/>
    </row>
    <row r="178">
      <c r="A178" s="6">
        <v>45705.0</v>
      </c>
      <c r="B178" s="10"/>
      <c r="C178" s="7">
        <v>121953.0</v>
      </c>
      <c r="D178" s="95" t="s">
        <v>68</v>
      </c>
      <c r="E178" s="6">
        <v>44593.0</v>
      </c>
      <c r="F178" s="52">
        <f t="shared" si="1"/>
        <v>36</v>
      </c>
      <c r="G178" s="6">
        <v>44649.0</v>
      </c>
      <c r="H178" s="52">
        <f t="shared" si="2"/>
        <v>34</v>
      </c>
      <c r="I178" s="7" t="s">
        <v>121</v>
      </c>
      <c r="J178" s="10"/>
      <c r="K178" s="56"/>
      <c r="L178" s="10"/>
      <c r="M178" s="10"/>
      <c r="N178" s="7" t="s">
        <v>18</v>
      </c>
      <c r="O178" s="10"/>
    </row>
    <row r="179">
      <c r="A179" s="6">
        <v>45705.0</v>
      </c>
      <c r="B179" s="10"/>
      <c r="C179" s="7">
        <v>97242.0</v>
      </c>
      <c r="D179" s="95" t="s">
        <v>116</v>
      </c>
      <c r="E179" s="6">
        <v>44228.0</v>
      </c>
      <c r="F179" s="52">
        <f t="shared" si="1"/>
        <v>48</v>
      </c>
      <c r="G179" s="6">
        <v>44409.0</v>
      </c>
      <c r="H179" s="52">
        <f t="shared" si="2"/>
        <v>42</v>
      </c>
      <c r="I179" s="7" t="s">
        <v>121</v>
      </c>
      <c r="J179" s="10"/>
      <c r="K179" s="56"/>
      <c r="L179" s="10"/>
      <c r="M179" s="10"/>
      <c r="N179" s="7" t="s">
        <v>18</v>
      </c>
      <c r="O179" s="10"/>
    </row>
    <row r="180">
      <c r="A180" s="6">
        <v>45705.0</v>
      </c>
      <c r="B180" s="10"/>
      <c r="C180" s="7">
        <v>57223.0</v>
      </c>
      <c r="D180" s="95" t="s">
        <v>54</v>
      </c>
      <c r="E180" s="6">
        <v>43800.0</v>
      </c>
      <c r="F180" s="52">
        <f t="shared" si="1"/>
        <v>62</v>
      </c>
      <c r="G180" s="6">
        <v>44033.0</v>
      </c>
      <c r="H180" s="52">
        <f t="shared" si="2"/>
        <v>54</v>
      </c>
      <c r="I180" s="7" t="s">
        <v>121</v>
      </c>
      <c r="J180" s="10"/>
      <c r="K180" s="56"/>
      <c r="L180" s="10"/>
      <c r="M180" s="10"/>
      <c r="N180" s="7" t="s">
        <v>18</v>
      </c>
      <c r="O180" s="10"/>
    </row>
    <row r="181">
      <c r="A181" s="6">
        <v>45705.0</v>
      </c>
      <c r="B181" s="10"/>
      <c r="C181" s="7">
        <v>118589.0</v>
      </c>
      <c r="D181" s="95" t="s">
        <v>96</v>
      </c>
      <c r="E181" s="6">
        <v>43466.0</v>
      </c>
      <c r="F181" s="52">
        <f t="shared" si="1"/>
        <v>73</v>
      </c>
      <c r="G181" s="6">
        <v>44628.0</v>
      </c>
      <c r="H181" s="52">
        <f t="shared" si="2"/>
        <v>35</v>
      </c>
      <c r="I181" s="7" t="s">
        <v>121</v>
      </c>
      <c r="J181" s="10"/>
      <c r="K181" s="56"/>
      <c r="L181" s="10"/>
      <c r="M181" s="10"/>
      <c r="N181" s="7" t="s">
        <v>18</v>
      </c>
      <c r="O181" s="10"/>
    </row>
    <row r="182">
      <c r="A182" s="6">
        <v>45705.0</v>
      </c>
      <c r="B182" s="10"/>
      <c r="C182" s="7">
        <v>76096.0</v>
      </c>
      <c r="D182" s="95" t="s">
        <v>107</v>
      </c>
      <c r="E182" s="6">
        <v>44136.0</v>
      </c>
      <c r="F182" s="52">
        <f t="shared" si="1"/>
        <v>51</v>
      </c>
      <c r="G182" s="6">
        <v>44228.0</v>
      </c>
      <c r="H182" s="52">
        <f t="shared" si="2"/>
        <v>48</v>
      </c>
      <c r="I182" s="7" t="s">
        <v>121</v>
      </c>
      <c r="J182" s="10"/>
      <c r="K182" s="56"/>
      <c r="L182" s="10"/>
      <c r="M182" s="10"/>
      <c r="N182" s="7" t="s">
        <v>18</v>
      </c>
      <c r="O182" s="10"/>
    </row>
    <row r="183">
      <c r="A183" s="6">
        <v>45705.0</v>
      </c>
      <c r="B183" s="10"/>
      <c r="C183" s="7">
        <v>75746.0</v>
      </c>
      <c r="D183" s="95" t="s">
        <v>109</v>
      </c>
      <c r="E183" s="6">
        <v>44197.0</v>
      </c>
      <c r="F183" s="52">
        <f t="shared" si="1"/>
        <v>49</v>
      </c>
      <c r="G183" s="6">
        <v>44233.0</v>
      </c>
      <c r="H183" s="52">
        <f t="shared" si="2"/>
        <v>48</v>
      </c>
      <c r="I183" s="7" t="s">
        <v>121</v>
      </c>
      <c r="J183" s="10"/>
      <c r="K183" s="56"/>
      <c r="L183" s="10"/>
      <c r="M183" s="10"/>
      <c r="N183" s="7" t="s">
        <v>18</v>
      </c>
      <c r="O183" s="10"/>
    </row>
    <row r="184">
      <c r="A184" s="6">
        <v>45705.0</v>
      </c>
      <c r="B184" s="10"/>
      <c r="C184" s="7">
        <v>165582.0</v>
      </c>
      <c r="D184" s="95" t="s">
        <v>83</v>
      </c>
      <c r="E184" s="6">
        <v>45017.0</v>
      </c>
      <c r="F184" s="52">
        <f t="shared" si="1"/>
        <v>22</v>
      </c>
      <c r="G184" s="6">
        <v>45070.0</v>
      </c>
      <c r="H184" s="52">
        <f t="shared" si="2"/>
        <v>20</v>
      </c>
      <c r="I184" s="7" t="s">
        <v>121</v>
      </c>
      <c r="J184" s="10"/>
      <c r="K184" s="56"/>
      <c r="L184" s="10"/>
      <c r="M184" s="10"/>
      <c r="N184" s="7" t="s">
        <v>18</v>
      </c>
      <c r="O184" s="10"/>
    </row>
    <row r="185">
      <c r="A185" s="6">
        <v>45705.0</v>
      </c>
      <c r="B185" s="10"/>
      <c r="C185" s="7">
        <v>80669.0</v>
      </c>
      <c r="D185" s="95" t="s">
        <v>87</v>
      </c>
      <c r="E185" s="6">
        <v>44197.0</v>
      </c>
      <c r="F185" s="52">
        <f t="shared" si="1"/>
        <v>49</v>
      </c>
      <c r="G185" s="6">
        <v>44279.0</v>
      </c>
      <c r="H185" s="52">
        <f t="shared" si="2"/>
        <v>46</v>
      </c>
      <c r="I185" s="7" t="s">
        <v>72</v>
      </c>
      <c r="J185" s="10"/>
      <c r="K185" s="56"/>
      <c r="L185" s="10"/>
      <c r="M185" s="10"/>
      <c r="N185" s="7" t="s">
        <v>18</v>
      </c>
      <c r="O185" s="10"/>
    </row>
    <row r="186">
      <c r="A186" s="6">
        <v>45705.0</v>
      </c>
      <c r="B186" s="10"/>
      <c r="C186" s="7">
        <v>24971.0</v>
      </c>
      <c r="D186" s="95" t="s">
        <v>68</v>
      </c>
      <c r="E186" s="6">
        <v>43647.0</v>
      </c>
      <c r="F186" s="52">
        <f t="shared" si="1"/>
        <v>67</v>
      </c>
      <c r="G186" s="6">
        <v>43700.0</v>
      </c>
      <c r="H186" s="52">
        <f t="shared" si="2"/>
        <v>65</v>
      </c>
      <c r="I186" s="7" t="s">
        <v>121</v>
      </c>
      <c r="J186" s="10"/>
      <c r="K186" s="56"/>
      <c r="L186" s="10"/>
      <c r="M186" s="10"/>
      <c r="N186" s="7" t="s">
        <v>18</v>
      </c>
      <c r="O186" s="10"/>
    </row>
    <row r="187">
      <c r="A187" s="6">
        <v>45705.0</v>
      </c>
      <c r="B187" s="10"/>
      <c r="C187" s="7">
        <v>205224.0</v>
      </c>
      <c r="D187" s="95" t="s">
        <v>54</v>
      </c>
      <c r="E187" s="6">
        <v>45200.0</v>
      </c>
      <c r="F187" s="52">
        <f t="shared" si="1"/>
        <v>16</v>
      </c>
      <c r="G187" s="6">
        <v>45359.0</v>
      </c>
      <c r="H187" s="52">
        <f t="shared" si="2"/>
        <v>11</v>
      </c>
      <c r="I187" s="7" t="s">
        <v>60</v>
      </c>
      <c r="J187" s="10"/>
      <c r="K187" s="56"/>
      <c r="L187" s="10"/>
      <c r="M187" s="10"/>
      <c r="N187" s="7" t="s">
        <v>18</v>
      </c>
      <c r="O187" s="10"/>
    </row>
    <row r="188">
      <c r="A188" s="6">
        <v>45705.0</v>
      </c>
      <c r="B188" s="10"/>
      <c r="C188" s="7">
        <v>207022.0</v>
      </c>
      <c r="D188" s="95" t="s">
        <v>118</v>
      </c>
      <c r="E188" s="6">
        <v>45323.0</v>
      </c>
      <c r="F188" s="52">
        <f t="shared" si="1"/>
        <v>12</v>
      </c>
      <c r="G188" s="6">
        <v>45371.0</v>
      </c>
      <c r="H188" s="52">
        <f t="shared" si="2"/>
        <v>10</v>
      </c>
      <c r="I188" s="7" t="s">
        <v>44</v>
      </c>
      <c r="J188" s="10"/>
      <c r="K188" s="56"/>
      <c r="L188" s="10"/>
      <c r="M188" s="10"/>
      <c r="N188" s="7" t="s">
        <v>18</v>
      </c>
      <c r="O188" s="10"/>
    </row>
    <row r="189">
      <c r="A189" s="6">
        <v>45705.0</v>
      </c>
      <c r="B189" s="10"/>
      <c r="C189" s="7">
        <v>96863.0</v>
      </c>
      <c r="D189" s="95" t="s">
        <v>82</v>
      </c>
      <c r="E189" s="6">
        <v>44166.0</v>
      </c>
      <c r="F189" s="52">
        <f t="shared" si="1"/>
        <v>50</v>
      </c>
      <c r="G189" s="6">
        <v>44470.0</v>
      </c>
      <c r="H189" s="52">
        <f t="shared" si="2"/>
        <v>40</v>
      </c>
      <c r="I189" s="7" t="s">
        <v>121</v>
      </c>
      <c r="J189" s="10"/>
      <c r="K189" s="56"/>
      <c r="L189" s="10"/>
      <c r="M189" s="10"/>
      <c r="N189" s="7" t="s">
        <v>18</v>
      </c>
      <c r="O189" s="10"/>
    </row>
    <row r="190">
      <c r="A190" s="6">
        <v>45705.0</v>
      </c>
      <c r="B190" s="10"/>
      <c r="C190" s="7">
        <v>29135.0</v>
      </c>
      <c r="D190" s="95" t="s">
        <v>68</v>
      </c>
      <c r="E190" s="6">
        <v>43678.0</v>
      </c>
      <c r="F190" s="52">
        <f t="shared" si="1"/>
        <v>66</v>
      </c>
      <c r="G190" s="9">
        <v>43767.0</v>
      </c>
      <c r="H190" s="52">
        <f t="shared" si="2"/>
        <v>63</v>
      </c>
      <c r="I190" s="7" t="s">
        <v>41</v>
      </c>
      <c r="J190" s="10"/>
      <c r="K190" s="56"/>
      <c r="L190" s="10"/>
      <c r="M190" s="10"/>
      <c r="N190" s="7" t="s">
        <v>18</v>
      </c>
      <c r="O190" s="10"/>
    </row>
    <row r="191">
      <c r="A191" s="6">
        <v>45705.0</v>
      </c>
      <c r="B191" s="10"/>
      <c r="C191" s="7">
        <v>22236.0</v>
      </c>
      <c r="D191" s="95" t="s">
        <v>87</v>
      </c>
      <c r="E191" s="6">
        <v>43556.0</v>
      </c>
      <c r="F191" s="52">
        <f t="shared" si="1"/>
        <v>70</v>
      </c>
      <c r="G191" s="6">
        <v>43671.0</v>
      </c>
      <c r="H191" s="52">
        <f t="shared" si="2"/>
        <v>66</v>
      </c>
      <c r="I191" s="7" t="s">
        <v>121</v>
      </c>
      <c r="J191" s="10"/>
      <c r="K191" s="56"/>
      <c r="L191" s="10"/>
      <c r="M191" s="10"/>
      <c r="N191" s="7" t="s">
        <v>18</v>
      </c>
      <c r="O191" s="10"/>
    </row>
    <row r="192">
      <c r="A192" s="6">
        <v>45705.0</v>
      </c>
      <c r="B192" s="10"/>
      <c r="C192" s="7">
        <v>223489.0</v>
      </c>
      <c r="D192" s="95" t="s">
        <v>87</v>
      </c>
      <c r="E192" s="6">
        <v>45413.0</v>
      </c>
      <c r="F192" s="52">
        <f t="shared" si="1"/>
        <v>9</v>
      </c>
      <c r="G192" s="6">
        <v>45505.0</v>
      </c>
      <c r="H192" s="52">
        <f t="shared" si="2"/>
        <v>6</v>
      </c>
      <c r="I192" s="7" t="s">
        <v>69</v>
      </c>
      <c r="J192" s="10"/>
      <c r="K192" s="56"/>
      <c r="L192" s="10"/>
      <c r="M192" s="10"/>
      <c r="N192" s="7" t="s">
        <v>18</v>
      </c>
      <c r="O192" s="10"/>
    </row>
    <row r="193">
      <c r="A193" s="6">
        <v>45705.0</v>
      </c>
      <c r="B193" s="10"/>
      <c r="C193" s="7">
        <v>214808.0</v>
      </c>
      <c r="D193" s="95" t="s">
        <v>112</v>
      </c>
      <c r="E193" s="6">
        <v>45383.0</v>
      </c>
      <c r="F193" s="52">
        <f t="shared" si="1"/>
        <v>10</v>
      </c>
      <c r="G193" s="6">
        <v>45428.0</v>
      </c>
      <c r="H193" s="52">
        <f t="shared" si="2"/>
        <v>9</v>
      </c>
      <c r="I193" s="7" t="s">
        <v>69</v>
      </c>
      <c r="J193" s="10"/>
      <c r="K193" s="56"/>
      <c r="L193" s="10"/>
      <c r="M193" s="10"/>
      <c r="N193" s="7" t="s">
        <v>18</v>
      </c>
      <c r="O193" s="10"/>
    </row>
    <row r="194">
      <c r="A194" s="6">
        <v>45705.0</v>
      </c>
      <c r="B194" s="10"/>
      <c r="C194" s="7">
        <v>201694.0</v>
      </c>
      <c r="D194" s="95" t="s">
        <v>43</v>
      </c>
      <c r="E194" s="6">
        <v>44743.0</v>
      </c>
      <c r="F194" s="52">
        <f t="shared" si="1"/>
        <v>31</v>
      </c>
      <c r="G194" s="6">
        <v>45329.0</v>
      </c>
      <c r="H194" s="52">
        <f t="shared" si="2"/>
        <v>12</v>
      </c>
      <c r="I194" s="7" t="s">
        <v>60</v>
      </c>
      <c r="J194" s="10"/>
      <c r="K194" s="56"/>
      <c r="L194" s="10"/>
      <c r="M194" s="10"/>
      <c r="N194" s="7" t="s">
        <v>18</v>
      </c>
      <c r="O194" s="10"/>
    </row>
    <row r="195">
      <c r="A195" s="6">
        <v>45705.0</v>
      </c>
      <c r="B195" s="10"/>
      <c r="C195" s="7">
        <v>200029.0</v>
      </c>
      <c r="D195" s="95" t="s">
        <v>110</v>
      </c>
      <c r="E195" s="6">
        <v>45261.0</v>
      </c>
      <c r="F195" s="52">
        <f t="shared" si="1"/>
        <v>14</v>
      </c>
      <c r="G195" s="6">
        <v>45303.0</v>
      </c>
      <c r="H195" s="52">
        <f t="shared" si="2"/>
        <v>13</v>
      </c>
      <c r="I195" s="7" t="s">
        <v>69</v>
      </c>
      <c r="J195" s="10"/>
      <c r="K195" s="56"/>
      <c r="L195" s="10"/>
      <c r="M195" s="10"/>
      <c r="N195" s="7" t="s">
        <v>18</v>
      </c>
      <c r="O195" s="10"/>
    </row>
    <row r="196">
      <c r="A196" s="6">
        <v>45705.0</v>
      </c>
      <c r="B196" s="10"/>
      <c r="C196" s="7">
        <v>62157.0</v>
      </c>
      <c r="D196" s="95" t="s">
        <v>171</v>
      </c>
      <c r="E196" s="6">
        <v>43922.0</v>
      </c>
      <c r="F196" s="52">
        <f t="shared" si="1"/>
        <v>58</v>
      </c>
      <c r="G196" s="6">
        <v>44077.0</v>
      </c>
      <c r="H196" s="52">
        <f t="shared" si="2"/>
        <v>53</v>
      </c>
      <c r="I196" s="7" t="s">
        <v>41</v>
      </c>
      <c r="J196" s="10"/>
      <c r="K196" s="56"/>
      <c r="L196" s="10"/>
      <c r="M196" s="10"/>
      <c r="N196" s="7" t="s">
        <v>18</v>
      </c>
      <c r="O196" s="10"/>
    </row>
    <row r="197">
      <c r="A197" s="6">
        <v>45705.0</v>
      </c>
      <c r="B197" s="10"/>
      <c r="C197" s="7">
        <v>179364.0</v>
      </c>
      <c r="D197" s="95" t="s">
        <v>85</v>
      </c>
      <c r="E197" s="6">
        <v>45078.0</v>
      </c>
      <c r="F197" s="52">
        <f t="shared" si="1"/>
        <v>20</v>
      </c>
      <c r="G197" s="6">
        <v>45128.0</v>
      </c>
      <c r="H197" s="52">
        <f t="shared" si="2"/>
        <v>18</v>
      </c>
      <c r="I197" s="7" t="s">
        <v>70</v>
      </c>
      <c r="J197" s="10"/>
      <c r="K197" s="56"/>
      <c r="L197" s="10"/>
      <c r="M197" s="10"/>
      <c r="N197" s="7" t="s">
        <v>18</v>
      </c>
      <c r="O197" s="10"/>
    </row>
    <row r="198">
      <c r="A198" s="6">
        <v>45705.0</v>
      </c>
      <c r="B198" s="10"/>
      <c r="C198" s="7">
        <v>141934.0</v>
      </c>
      <c r="D198" s="95" t="s">
        <v>95</v>
      </c>
      <c r="E198" s="6">
        <v>44682.0</v>
      </c>
      <c r="F198" s="52">
        <f t="shared" si="1"/>
        <v>33</v>
      </c>
      <c r="G198" s="6">
        <v>44798.0</v>
      </c>
      <c r="H198" s="52">
        <f t="shared" si="2"/>
        <v>29</v>
      </c>
      <c r="I198" s="7" t="s">
        <v>41</v>
      </c>
      <c r="J198" s="10"/>
      <c r="K198" s="56"/>
      <c r="L198" s="10"/>
      <c r="M198" s="10"/>
      <c r="N198" s="7" t="s">
        <v>18</v>
      </c>
      <c r="O198" s="10"/>
    </row>
    <row r="199">
      <c r="A199" s="6">
        <v>45705.0</v>
      </c>
      <c r="B199" s="10"/>
      <c r="C199" s="7">
        <v>217783.0</v>
      </c>
      <c r="D199" s="95" t="s">
        <v>109</v>
      </c>
      <c r="E199" s="6">
        <v>45413.0</v>
      </c>
      <c r="F199" s="52">
        <f t="shared" si="1"/>
        <v>9</v>
      </c>
      <c r="G199" s="6">
        <v>45455.0</v>
      </c>
      <c r="H199" s="52">
        <f t="shared" si="2"/>
        <v>8</v>
      </c>
      <c r="I199" s="7" t="s">
        <v>69</v>
      </c>
      <c r="J199" s="10"/>
      <c r="K199" s="56"/>
      <c r="L199" s="10"/>
      <c r="M199" s="10"/>
      <c r="N199" s="7" t="s">
        <v>18</v>
      </c>
      <c r="O199" s="10"/>
    </row>
    <row r="200">
      <c r="A200" s="6">
        <v>45705.0</v>
      </c>
      <c r="B200" s="10"/>
      <c r="C200" s="7">
        <v>187281.0</v>
      </c>
      <c r="D200" s="95" t="s">
        <v>54</v>
      </c>
      <c r="E200" s="6">
        <v>45108.0</v>
      </c>
      <c r="F200" s="52">
        <f t="shared" si="1"/>
        <v>19</v>
      </c>
      <c r="G200" s="9">
        <v>45217.0</v>
      </c>
      <c r="H200" s="52">
        <f t="shared" si="2"/>
        <v>16</v>
      </c>
      <c r="I200" s="7" t="s">
        <v>69</v>
      </c>
      <c r="J200" s="10"/>
      <c r="K200" s="56"/>
      <c r="L200" s="10"/>
      <c r="M200" s="10"/>
      <c r="N200" s="7" t="s">
        <v>18</v>
      </c>
      <c r="O200" s="10"/>
    </row>
    <row r="201">
      <c r="A201" s="6">
        <v>45705.0</v>
      </c>
      <c r="B201" s="10"/>
      <c r="C201" s="7">
        <v>184633.0</v>
      </c>
      <c r="D201" s="95" t="s">
        <v>127</v>
      </c>
      <c r="E201" s="6">
        <v>45170.0</v>
      </c>
      <c r="F201" s="52">
        <f t="shared" si="1"/>
        <v>17</v>
      </c>
      <c r="G201" s="6">
        <v>45191.0</v>
      </c>
      <c r="H201" s="52">
        <f t="shared" si="2"/>
        <v>16</v>
      </c>
      <c r="I201" s="7" t="s">
        <v>69</v>
      </c>
      <c r="J201" s="10"/>
      <c r="K201" s="56"/>
      <c r="L201" s="10"/>
      <c r="M201" s="10"/>
      <c r="N201" s="7" t="s">
        <v>18</v>
      </c>
      <c r="O201" s="10"/>
    </row>
    <row r="202">
      <c r="A202" s="6">
        <v>45705.0</v>
      </c>
      <c r="B202" s="10"/>
      <c r="C202" s="7">
        <v>9139.0</v>
      </c>
      <c r="D202" s="95" t="s">
        <v>87</v>
      </c>
      <c r="E202" s="6">
        <v>43493.0</v>
      </c>
      <c r="F202" s="52">
        <f t="shared" si="1"/>
        <v>72</v>
      </c>
      <c r="G202" s="6">
        <v>43493.0</v>
      </c>
      <c r="H202" s="52">
        <f t="shared" si="2"/>
        <v>72</v>
      </c>
      <c r="I202" s="7" t="s">
        <v>121</v>
      </c>
      <c r="J202" s="10"/>
      <c r="K202" s="56"/>
      <c r="L202" s="10"/>
      <c r="M202" s="10"/>
      <c r="N202" s="7" t="s">
        <v>18</v>
      </c>
      <c r="O202" s="10"/>
    </row>
    <row r="203">
      <c r="A203" s="6">
        <v>45705.0</v>
      </c>
      <c r="B203" s="10"/>
      <c r="C203" s="7">
        <v>5062.0</v>
      </c>
      <c r="D203" s="95" t="s">
        <v>71</v>
      </c>
      <c r="E203" s="6">
        <v>43146.0</v>
      </c>
      <c r="F203" s="52">
        <f t="shared" si="1"/>
        <v>84</v>
      </c>
      <c r="G203" s="6">
        <v>43539.0</v>
      </c>
      <c r="H203" s="52">
        <f t="shared" si="2"/>
        <v>71</v>
      </c>
      <c r="I203" s="7" t="s">
        <v>121</v>
      </c>
      <c r="J203" s="10"/>
      <c r="K203" s="56"/>
      <c r="L203" s="10"/>
      <c r="M203" s="10"/>
      <c r="N203" s="7" t="s">
        <v>18</v>
      </c>
      <c r="O203" s="10"/>
    </row>
    <row r="204">
      <c r="A204" s="6">
        <v>45705.0</v>
      </c>
      <c r="B204" s="10"/>
      <c r="C204" s="7">
        <v>13044.0</v>
      </c>
      <c r="D204" s="95" t="s">
        <v>110</v>
      </c>
      <c r="E204" s="6">
        <v>43605.0</v>
      </c>
      <c r="F204" s="52">
        <f t="shared" si="1"/>
        <v>68</v>
      </c>
      <c r="G204" s="6">
        <v>43607.0</v>
      </c>
      <c r="H204" s="52">
        <f t="shared" si="2"/>
        <v>68</v>
      </c>
      <c r="I204" s="7" t="s">
        <v>121</v>
      </c>
      <c r="J204" s="10"/>
      <c r="K204" s="56"/>
      <c r="L204" s="10"/>
      <c r="M204" s="10"/>
      <c r="N204" s="7" t="s">
        <v>18</v>
      </c>
      <c r="O204" s="10"/>
    </row>
    <row r="205">
      <c r="A205" s="6">
        <v>45705.0</v>
      </c>
      <c r="B205" s="10"/>
      <c r="C205" s="7">
        <v>208518.0</v>
      </c>
      <c r="D205" s="95" t="s">
        <v>294</v>
      </c>
      <c r="E205" s="6">
        <v>45261.0</v>
      </c>
      <c r="F205" s="52">
        <f t="shared" si="1"/>
        <v>14</v>
      </c>
      <c r="G205" s="6">
        <v>45384.0</v>
      </c>
      <c r="H205" s="52">
        <f t="shared" si="2"/>
        <v>10</v>
      </c>
      <c r="I205" s="7" t="s">
        <v>44</v>
      </c>
      <c r="J205" s="10"/>
      <c r="K205" s="56"/>
      <c r="L205" s="10"/>
      <c r="M205" s="10"/>
      <c r="N205" s="7" t="s">
        <v>18</v>
      </c>
      <c r="O205" s="10"/>
    </row>
    <row r="206">
      <c r="A206" s="6">
        <v>45705.0</v>
      </c>
      <c r="B206" s="10"/>
      <c r="C206" s="7">
        <v>134736.0</v>
      </c>
      <c r="D206" s="95" t="s">
        <v>43</v>
      </c>
      <c r="E206" s="6">
        <v>44652.0</v>
      </c>
      <c r="F206" s="52">
        <f t="shared" si="1"/>
        <v>34</v>
      </c>
      <c r="G206" s="6">
        <v>44742.0</v>
      </c>
      <c r="H206" s="52">
        <f t="shared" si="2"/>
        <v>31</v>
      </c>
      <c r="I206" s="7" t="s">
        <v>56</v>
      </c>
      <c r="J206" s="10"/>
      <c r="K206" s="56"/>
      <c r="L206" s="10"/>
      <c r="M206" s="10"/>
      <c r="N206" s="7" t="s">
        <v>18</v>
      </c>
      <c r="O206" s="10"/>
    </row>
    <row r="207">
      <c r="A207" s="6">
        <v>45705.0</v>
      </c>
      <c r="B207" s="10"/>
      <c r="C207" s="7">
        <v>234113.0</v>
      </c>
      <c r="D207" s="95" t="s">
        <v>43</v>
      </c>
      <c r="E207" s="6">
        <v>45566.0</v>
      </c>
      <c r="F207" s="52">
        <f t="shared" si="1"/>
        <v>4</v>
      </c>
      <c r="G207" s="9">
        <v>45624.0</v>
      </c>
      <c r="H207" s="52">
        <f t="shared" si="2"/>
        <v>2</v>
      </c>
      <c r="I207" s="7" t="s">
        <v>69</v>
      </c>
      <c r="J207" s="10"/>
      <c r="K207" s="56"/>
      <c r="L207" s="10"/>
      <c r="M207" s="10"/>
      <c r="N207" s="7" t="s">
        <v>18</v>
      </c>
      <c r="O207" s="10"/>
    </row>
    <row r="208">
      <c r="A208" s="6">
        <v>45705.0</v>
      </c>
      <c r="B208" s="10"/>
      <c r="C208" s="7">
        <v>197734.0</v>
      </c>
      <c r="D208" s="95" t="s">
        <v>43</v>
      </c>
      <c r="E208" s="6">
        <v>45170.0</v>
      </c>
      <c r="F208" s="52">
        <f t="shared" si="1"/>
        <v>17</v>
      </c>
      <c r="G208" s="6">
        <v>45301.0</v>
      </c>
      <c r="H208" s="52">
        <f t="shared" si="2"/>
        <v>13</v>
      </c>
      <c r="I208" s="7" t="s">
        <v>60</v>
      </c>
      <c r="J208" s="10"/>
      <c r="K208" s="56"/>
      <c r="L208" s="10"/>
      <c r="M208" s="10"/>
      <c r="N208" s="7" t="s">
        <v>18</v>
      </c>
      <c r="O208" s="10"/>
    </row>
    <row r="209">
      <c r="A209" s="6">
        <v>45705.0</v>
      </c>
      <c r="B209" s="10"/>
      <c r="C209" s="7">
        <v>220404.0</v>
      </c>
      <c r="D209" s="95" t="s">
        <v>43</v>
      </c>
      <c r="E209" s="6">
        <v>45474.0</v>
      </c>
      <c r="F209" s="52">
        <f t="shared" si="1"/>
        <v>7</v>
      </c>
      <c r="G209" s="6">
        <v>45486.0</v>
      </c>
      <c r="H209" s="52">
        <f t="shared" si="2"/>
        <v>7</v>
      </c>
      <c r="I209" s="7" t="s">
        <v>44</v>
      </c>
      <c r="J209" s="10"/>
      <c r="K209" s="56"/>
      <c r="L209" s="10"/>
      <c r="M209" s="10"/>
      <c r="N209" s="7" t="s">
        <v>18</v>
      </c>
      <c r="O209" s="10"/>
    </row>
    <row r="210">
      <c r="A210" s="6">
        <v>45705.0</v>
      </c>
      <c r="B210" s="10"/>
      <c r="C210" s="7">
        <v>207203.0</v>
      </c>
      <c r="D210" s="95" t="s">
        <v>43</v>
      </c>
      <c r="E210" s="6">
        <v>45292.0</v>
      </c>
      <c r="F210" s="52">
        <f t="shared" si="1"/>
        <v>13</v>
      </c>
      <c r="G210" s="6">
        <v>45371.0</v>
      </c>
      <c r="H210" s="52">
        <f t="shared" si="2"/>
        <v>10</v>
      </c>
      <c r="I210" s="7" t="s">
        <v>69</v>
      </c>
      <c r="J210" s="10"/>
      <c r="K210" s="56"/>
      <c r="L210" s="10"/>
      <c r="M210" s="10"/>
      <c r="N210" s="7" t="s">
        <v>18</v>
      </c>
      <c r="O210" s="10"/>
    </row>
    <row r="211">
      <c r="A211" s="6">
        <v>45705.0</v>
      </c>
      <c r="B211" s="10"/>
      <c r="C211" s="7">
        <v>235352.0</v>
      </c>
      <c r="D211" s="95" t="s">
        <v>43</v>
      </c>
      <c r="E211" s="6">
        <v>45597.0</v>
      </c>
      <c r="F211" s="52">
        <f t="shared" si="1"/>
        <v>3</v>
      </c>
      <c r="G211" s="9">
        <v>45639.0</v>
      </c>
      <c r="H211" s="52">
        <f t="shared" si="2"/>
        <v>2</v>
      </c>
      <c r="I211" s="7" t="s">
        <v>44</v>
      </c>
      <c r="J211" s="10"/>
      <c r="K211" s="56"/>
      <c r="L211" s="10"/>
      <c r="M211" s="10"/>
      <c r="N211" s="7" t="s">
        <v>18</v>
      </c>
      <c r="O211" s="10"/>
    </row>
    <row r="212">
      <c r="A212" s="6">
        <v>45705.0</v>
      </c>
      <c r="B212" s="10"/>
      <c r="C212" s="7">
        <v>239774.0</v>
      </c>
      <c r="D212" s="95" t="s">
        <v>43</v>
      </c>
      <c r="E212" s="6">
        <v>45658.0</v>
      </c>
      <c r="F212" s="52">
        <f t="shared" si="1"/>
        <v>1</v>
      </c>
      <c r="G212" s="6">
        <v>45308.0</v>
      </c>
      <c r="H212" s="52">
        <f t="shared" si="2"/>
        <v>13</v>
      </c>
      <c r="I212" s="7" t="s">
        <v>44</v>
      </c>
      <c r="J212" s="10"/>
      <c r="K212" s="56"/>
      <c r="L212" s="10"/>
      <c r="M212" s="10"/>
      <c r="N212" s="7" t="s">
        <v>18</v>
      </c>
      <c r="O212" s="10"/>
    </row>
    <row r="213">
      <c r="A213" s="6">
        <v>45705.0</v>
      </c>
      <c r="B213" s="10"/>
      <c r="C213" s="7">
        <v>241171.0</v>
      </c>
      <c r="D213" s="95" t="s">
        <v>43</v>
      </c>
      <c r="E213" s="6">
        <v>45658.0</v>
      </c>
      <c r="F213" s="52">
        <f t="shared" si="1"/>
        <v>1</v>
      </c>
      <c r="G213" s="6">
        <v>45693.0</v>
      </c>
      <c r="H213" s="52">
        <f t="shared" si="2"/>
        <v>0</v>
      </c>
      <c r="I213" s="7" t="s">
        <v>56</v>
      </c>
      <c r="J213" s="10"/>
      <c r="K213" s="56"/>
      <c r="L213" s="10"/>
      <c r="M213" s="10"/>
      <c r="N213" s="7" t="s">
        <v>18</v>
      </c>
      <c r="O213" s="10"/>
    </row>
    <row r="214">
      <c r="A214" s="6">
        <v>45705.0</v>
      </c>
      <c r="B214" s="10"/>
      <c r="C214" s="7">
        <v>150643.0</v>
      </c>
      <c r="D214" s="95" t="s">
        <v>54</v>
      </c>
      <c r="E214" s="6">
        <v>44531.0</v>
      </c>
      <c r="F214" s="52">
        <f t="shared" si="1"/>
        <v>38</v>
      </c>
      <c r="G214" s="9">
        <v>44876.0</v>
      </c>
      <c r="H214" s="52">
        <f t="shared" si="2"/>
        <v>27</v>
      </c>
      <c r="I214" s="7" t="s">
        <v>56</v>
      </c>
      <c r="J214" s="10"/>
      <c r="K214" s="56"/>
      <c r="L214" s="10"/>
      <c r="M214" s="10"/>
      <c r="N214" s="7" t="s">
        <v>18</v>
      </c>
      <c r="O214" s="10"/>
    </row>
    <row r="215">
      <c r="A215" s="6">
        <v>45705.0</v>
      </c>
      <c r="B215" s="10"/>
      <c r="C215" s="7">
        <v>217710.0</v>
      </c>
      <c r="D215" s="95" t="s">
        <v>54</v>
      </c>
      <c r="E215" s="6">
        <v>45413.0</v>
      </c>
      <c r="F215" s="52">
        <f t="shared" si="1"/>
        <v>9</v>
      </c>
      <c r="G215" s="6">
        <v>45509.0</v>
      </c>
      <c r="H215" s="52">
        <f t="shared" si="2"/>
        <v>6</v>
      </c>
      <c r="I215" s="7" t="s">
        <v>56</v>
      </c>
      <c r="J215" s="10"/>
      <c r="K215" s="56"/>
      <c r="L215" s="10"/>
      <c r="M215" s="10"/>
      <c r="N215" s="7" t="s">
        <v>18</v>
      </c>
      <c r="O215" s="10"/>
    </row>
    <row r="216">
      <c r="A216" s="6">
        <v>45705.0</v>
      </c>
      <c r="B216" s="10"/>
      <c r="C216" s="7">
        <v>213551.0</v>
      </c>
      <c r="D216" s="95" t="s">
        <v>54</v>
      </c>
      <c r="E216" s="6">
        <v>45383.0</v>
      </c>
      <c r="F216" s="52">
        <f t="shared" si="1"/>
        <v>10</v>
      </c>
      <c r="G216" s="6">
        <v>45421.0</v>
      </c>
      <c r="H216" s="52">
        <f t="shared" si="2"/>
        <v>9</v>
      </c>
      <c r="I216" s="7" t="s">
        <v>56</v>
      </c>
      <c r="J216" s="10"/>
      <c r="K216" s="56"/>
      <c r="L216" s="10"/>
      <c r="M216" s="10"/>
      <c r="N216" s="7" t="s">
        <v>18</v>
      </c>
      <c r="O216" s="10"/>
    </row>
    <row r="217">
      <c r="A217" s="6">
        <v>45705.0</v>
      </c>
      <c r="B217" s="10"/>
      <c r="C217" s="7">
        <v>182518.0</v>
      </c>
      <c r="D217" s="95" t="s">
        <v>54</v>
      </c>
      <c r="E217" s="6">
        <v>45047.0</v>
      </c>
      <c r="F217" s="52">
        <f t="shared" si="1"/>
        <v>21</v>
      </c>
      <c r="G217" s="6">
        <v>45154.0</v>
      </c>
      <c r="H217" s="52">
        <f t="shared" si="2"/>
        <v>18</v>
      </c>
      <c r="I217" s="7" t="s">
        <v>56</v>
      </c>
      <c r="J217" s="10"/>
      <c r="K217" s="56"/>
      <c r="L217" s="10"/>
      <c r="M217" s="10"/>
      <c r="N217" s="7" t="s">
        <v>18</v>
      </c>
      <c r="O217" s="10"/>
    </row>
    <row r="218">
      <c r="A218" s="6">
        <v>45705.0</v>
      </c>
      <c r="B218" s="10"/>
      <c r="C218" s="7">
        <v>189171.0</v>
      </c>
      <c r="D218" s="95" t="s">
        <v>54</v>
      </c>
      <c r="E218" s="6">
        <v>45108.0</v>
      </c>
      <c r="F218" s="52">
        <f t="shared" si="1"/>
        <v>19</v>
      </c>
      <c r="G218" s="9">
        <v>45213.0</v>
      </c>
      <c r="H218" s="52">
        <f t="shared" si="2"/>
        <v>16</v>
      </c>
      <c r="I218" s="7" t="s">
        <v>56</v>
      </c>
      <c r="J218" s="10"/>
      <c r="K218" s="56"/>
      <c r="L218" s="10"/>
      <c r="M218" s="10"/>
      <c r="N218" s="7" t="s">
        <v>18</v>
      </c>
      <c r="O218" s="10"/>
    </row>
    <row r="219">
      <c r="A219" s="6">
        <v>45705.0</v>
      </c>
      <c r="B219" s="6"/>
      <c r="C219" s="7">
        <v>195641.0</v>
      </c>
      <c r="D219" s="95" t="s">
        <v>54</v>
      </c>
      <c r="E219" s="6">
        <v>45261.0</v>
      </c>
      <c r="F219" s="52">
        <f t="shared" si="1"/>
        <v>14</v>
      </c>
      <c r="G219" s="9">
        <v>45282.0</v>
      </c>
      <c r="H219" s="52">
        <f t="shared" si="2"/>
        <v>13</v>
      </c>
      <c r="I219" s="7" t="s">
        <v>117</v>
      </c>
      <c r="J219" s="10"/>
      <c r="K219" s="56"/>
      <c r="L219" s="10"/>
      <c r="M219" s="10"/>
      <c r="N219" s="7" t="s">
        <v>18</v>
      </c>
      <c r="O219" s="10"/>
    </row>
    <row r="220">
      <c r="A220" s="6">
        <v>45705.0</v>
      </c>
      <c r="B220" s="10"/>
      <c r="C220" s="7">
        <v>174777.0</v>
      </c>
      <c r="D220" s="95" t="s">
        <v>54</v>
      </c>
      <c r="E220" s="6">
        <v>45200.0</v>
      </c>
      <c r="F220" s="52">
        <f t="shared" si="1"/>
        <v>16</v>
      </c>
      <c r="G220" s="6">
        <v>45346.0</v>
      </c>
      <c r="H220" s="52">
        <f t="shared" si="2"/>
        <v>11</v>
      </c>
      <c r="I220" s="7" t="s">
        <v>56</v>
      </c>
      <c r="J220" s="10"/>
      <c r="K220" s="56"/>
      <c r="L220" s="10"/>
      <c r="M220" s="10"/>
      <c r="N220" s="7" t="s">
        <v>18</v>
      </c>
      <c r="O220" s="10"/>
    </row>
    <row r="221">
      <c r="A221" s="6">
        <v>45705.0</v>
      </c>
      <c r="B221" s="10"/>
      <c r="C221" s="7">
        <v>191833.0</v>
      </c>
      <c r="D221" s="95" t="s">
        <v>54</v>
      </c>
      <c r="E221" s="6">
        <v>45231.0</v>
      </c>
      <c r="F221" s="52">
        <f t="shared" si="1"/>
        <v>15</v>
      </c>
      <c r="G221" s="6">
        <v>45266.0</v>
      </c>
      <c r="H221" s="52">
        <f t="shared" si="2"/>
        <v>14</v>
      </c>
      <c r="I221" s="7" t="s">
        <v>60</v>
      </c>
      <c r="J221" s="10"/>
      <c r="K221" s="56"/>
      <c r="L221" s="10"/>
      <c r="M221" s="10"/>
      <c r="N221" s="7" t="s">
        <v>18</v>
      </c>
      <c r="O221" s="10"/>
    </row>
    <row r="222">
      <c r="A222" s="6">
        <v>45705.0</v>
      </c>
      <c r="B222" s="10"/>
      <c r="C222" s="7">
        <v>215151.0</v>
      </c>
      <c r="D222" s="95" t="s">
        <v>54</v>
      </c>
      <c r="E222" s="6">
        <v>45413.0</v>
      </c>
      <c r="F222" s="52">
        <f t="shared" si="1"/>
        <v>9</v>
      </c>
      <c r="G222" s="6">
        <v>45432.0</v>
      </c>
      <c r="H222" s="52">
        <f t="shared" si="2"/>
        <v>8</v>
      </c>
      <c r="I222" s="7" t="s">
        <v>56</v>
      </c>
      <c r="J222" s="10"/>
      <c r="K222" s="56"/>
      <c r="L222" s="10"/>
      <c r="M222" s="10"/>
      <c r="N222" s="7" t="s">
        <v>18</v>
      </c>
      <c r="O222" s="10"/>
    </row>
    <row r="223">
      <c r="A223" s="6">
        <v>45705.0</v>
      </c>
      <c r="B223" s="10"/>
      <c r="C223" s="7">
        <v>218739.0</v>
      </c>
      <c r="D223" s="95" t="s">
        <v>54</v>
      </c>
      <c r="E223" s="6">
        <v>45413.0</v>
      </c>
      <c r="F223" s="52">
        <f t="shared" si="1"/>
        <v>9</v>
      </c>
      <c r="G223" s="6">
        <v>45463.0</v>
      </c>
      <c r="H223" s="52">
        <f t="shared" si="2"/>
        <v>7</v>
      </c>
      <c r="I223" s="7" t="s">
        <v>48</v>
      </c>
      <c r="J223" s="10"/>
      <c r="K223" s="56"/>
      <c r="L223" s="10"/>
      <c r="M223" s="10"/>
      <c r="N223" s="7" t="s">
        <v>18</v>
      </c>
      <c r="O223" s="10"/>
    </row>
    <row r="224">
      <c r="A224" s="6">
        <v>45705.0</v>
      </c>
      <c r="B224" s="10"/>
      <c r="C224" s="7">
        <v>217963.0</v>
      </c>
      <c r="D224" s="95" t="s">
        <v>54</v>
      </c>
      <c r="E224" s="6">
        <v>45413.0</v>
      </c>
      <c r="F224" s="52">
        <f t="shared" si="1"/>
        <v>9</v>
      </c>
      <c r="G224" s="6">
        <v>45485.0</v>
      </c>
      <c r="H224" s="52">
        <f t="shared" si="2"/>
        <v>7</v>
      </c>
      <c r="I224" s="7" t="s">
        <v>56</v>
      </c>
      <c r="J224" s="10"/>
      <c r="K224" s="56"/>
      <c r="L224" s="10"/>
      <c r="M224" s="10"/>
      <c r="N224" s="7" t="s">
        <v>18</v>
      </c>
      <c r="O224" s="10"/>
    </row>
    <row r="225">
      <c r="A225" s="6">
        <v>45705.0</v>
      </c>
      <c r="B225" s="10"/>
      <c r="C225" s="7">
        <v>224507.0</v>
      </c>
      <c r="D225" s="95" t="s">
        <v>54</v>
      </c>
      <c r="E225" s="6">
        <v>45383.0</v>
      </c>
      <c r="F225" s="52">
        <f t="shared" si="1"/>
        <v>10</v>
      </c>
      <c r="G225" s="6">
        <v>45514.0</v>
      </c>
      <c r="H225" s="52">
        <f t="shared" si="2"/>
        <v>6</v>
      </c>
      <c r="I225" s="7" t="s">
        <v>56</v>
      </c>
      <c r="J225" s="10"/>
      <c r="K225" s="56"/>
      <c r="L225" s="10"/>
      <c r="M225" s="10"/>
      <c r="N225" s="7" t="s">
        <v>18</v>
      </c>
      <c r="O225" s="10"/>
    </row>
    <row r="226">
      <c r="A226" s="6">
        <v>45705.0</v>
      </c>
      <c r="B226" s="10"/>
      <c r="C226" s="7">
        <v>224653.0</v>
      </c>
      <c r="D226" s="95" t="s">
        <v>54</v>
      </c>
      <c r="E226" s="6">
        <v>45474.0</v>
      </c>
      <c r="F226" s="52">
        <f t="shared" si="1"/>
        <v>7</v>
      </c>
      <c r="G226" s="6">
        <v>45539.0</v>
      </c>
      <c r="H226" s="52">
        <f t="shared" si="2"/>
        <v>5</v>
      </c>
      <c r="I226" s="7" t="s">
        <v>60</v>
      </c>
      <c r="J226" s="10"/>
      <c r="K226" s="56"/>
      <c r="L226" s="10"/>
      <c r="M226" s="10"/>
      <c r="N226" s="7" t="s">
        <v>18</v>
      </c>
      <c r="O226" s="10"/>
    </row>
    <row r="227">
      <c r="A227" s="6">
        <v>45705.0</v>
      </c>
      <c r="B227" s="10"/>
      <c r="C227" s="7">
        <v>230273.0</v>
      </c>
      <c r="D227" s="95" t="s">
        <v>54</v>
      </c>
      <c r="E227" s="6">
        <v>45444.0</v>
      </c>
      <c r="F227" s="52">
        <f t="shared" si="1"/>
        <v>8</v>
      </c>
      <c r="G227" s="6">
        <v>45573.0</v>
      </c>
      <c r="H227" s="52">
        <f t="shared" si="2"/>
        <v>4</v>
      </c>
      <c r="I227" s="7" t="s">
        <v>56</v>
      </c>
      <c r="J227" s="10"/>
      <c r="K227" s="56"/>
      <c r="L227" s="10"/>
      <c r="M227" s="10"/>
      <c r="N227" s="7" t="s">
        <v>18</v>
      </c>
      <c r="O227" s="10"/>
    </row>
    <row r="228">
      <c r="A228" s="6">
        <v>45705.0</v>
      </c>
      <c r="B228" s="10"/>
      <c r="C228" s="7">
        <v>231279.0</v>
      </c>
      <c r="D228" s="95" t="s">
        <v>54</v>
      </c>
      <c r="E228" s="6">
        <v>45536.0</v>
      </c>
      <c r="F228" s="52">
        <f t="shared" si="1"/>
        <v>5</v>
      </c>
      <c r="G228" s="9">
        <v>45590.0</v>
      </c>
      <c r="H228" s="52">
        <f t="shared" si="2"/>
        <v>3</v>
      </c>
      <c r="I228" s="7" t="s">
        <v>56</v>
      </c>
      <c r="J228" s="10"/>
      <c r="K228" s="56"/>
      <c r="L228" s="10"/>
      <c r="M228" s="10"/>
      <c r="N228" s="7" t="s">
        <v>18</v>
      </c>
      <c r="O228" s="10"/>
    </row>
    <row r="229">
      <c r="A229" s="6">
        <v>45705.0</v>
      </c>
      <c r="B229" s="10"/>
      <c r="C229" s="7">
        <v>233237.0</v>
      </c>
      <c r="D229" s="95" t="s">
        <v>54</v>
      </c>
      <c r="E229" s="6">
        <v>45566.0</v>
      </c>
      <c r="F229" s="52">
        <f t="shared" si="1"/>
        <v>4</v>
      </c>
      <c r="G229" s="9">
        <v>45609.0</v>
      </c>
      <c r="H229" s="52">
        <f t="shared" si="2"/>
        <v>3</v>
      </c>
      <c r="I229" s="7" t="s">
        <v>56</v>
      </c>
      <c r="J229" s="10"/>
      <c r="K229" s="56"/>
      <c r="L229" s="10"/>
      <c r="M229" s="10"/>
      <c r="N229" s="7" t="s">
        <v>18</v>
      </c>
      <c r="O229" s="10"/>
    </row>
    <row r="230">
      <c r="A230" s="6">
        <v>45705.0</v>
      </c>
      <c r="B230" s="10"/>
      <c r="C230" s="7">
        <v>240986.0</v>
      </c>
      <c r="D230" s="95" t="s">
        <v>82</v>
      </c>
      <c r="E230" s="7">
        <v>1.0</v>
      </c>
      <c r="F230" s="52">
        <f t="shared" si="1"/>
        <v>1501</v>
      </c>
      <c r="G230" s="7">
        <v>0.0</v>
      </c>
      <c r="H230" s="52">
        <f t="shared" si="2"/>
        <v>1501</v>
      </c>
      <c r="I230" s="7" t="s">
        <v>44</v>
      </c>
      <c r="J230" s="10"/>
      <c r="K230" s="56"/>
      <c r="L230" s="10"/>
      <c r="M230" s="10"/>
      <c r="N230" s="7" t="s">
        <v>18</v>
      </c>
      <c r="O230" s="10"/>
    </row>
    <row r="231">
      <c r="A231" s="6">
        <v>45705.0</v>
      </c>
      <c r="B231" s="10"/>
      <c r="C231" s="7">
        <v>158013.0</v>
      </c>
      <c r="D231" s="95" t="s">
        <v>82</v>
      </c>
      <c r="E231" s="7">
        <v>29.0</v>
      </c>
      <c r="F231" s="52">
        <f t="shared" si="1"/>
        <v>1500</v>
      </c>
      <c r="G231" s="7">
        <v>24.0</v>
      </c>
      <c r="H231" s="52">
        <f t="shared" si="2"/>
        <v>1500</v>
      </c>
      <c r="I231" s="7" t="s">
        <v>56</v>
      </c>
      <c r="J231" s="10"/>
      <c r="K231" s="56"/>
      <c r="L231" s="10"/>
      <c r="M231" s="10"/>
      <c r="N231" s="7" t="s">
        <v>18</v>
      </c>
      <c r="O231" s="10"/>
    </row>
    <row r="232">
      <c r="A232" s="6">
        <v>45705.0</v>
      </c>
      <c r="B232" s="6"/>
      <c r="C232" s="7">
        <v>166684.0</v>
      </c>
      <c r="D232" s="95" t="s">
        <v>82</v>
      </c>
      <c r="E232" s="7">
        <v>24.0</v>
      </c>
      <c r="F232" s="52">
        <f t="shared" si="1"/>
        <v>1500</v>
      </c>
      <c r="G232" s="7">
        <v>22.0</v>
      </c>
      <c r="H232" s="52">
        <f t="shared" si="2"/>
        <v>1500</v>
      </c>
      <c r="I232" s="7" t="s">
        <v>117</v>
      </c>
      <c r="J232" s="10"/>
      <c r="K232" s="56"/>
      <c r="L232" s="10"/>
      <c r="M232" s="10"/>
      <c r="N232" s="7" t="s">
        <v>18</v>
      </c>
      <c r="O232" s="10"/>
    </row>
    <row r="233">
      <c r="A233" s="6">
        <v>45705.0</v>
      </c>
      <c r="B233" s="10"/>
      <c r="C233" s="7">
        <v>193034.0</v>
      </c>
      <c r="D233" s="95" t="s">
        <v>82</v>
      </c>
      <c r="E233" s="7">
        <v>15.0</v>
      </c>
      <c r="F233" s="52">
        <f t="shared" si="1"/>
        <v>1501</v>
      </c>
      <c r="G233" s="7">
        <v>14.0</v>
      </c>
      <c r="H233" s="52">
        <f t="shared" si="2"/>
        <v>1501</v>
      </c>
      <c r="I233" s="7" t="s">
        <v>56</v>
      </c>
      <c r="J233" s="10"/>
      <c r="K233" s="56"/>
      <c r="L233" s="10"/>
      <c r="M233" s="10"/>
      <c r="N233" s="7" t="s">
        <v>18</v>
      </c>
      <c r="O233" s="10"/>
    </row>
    <row r="234">
      <c r="A234" s="6">
        <v>45705.0</v>
      </c>
      <c r="B234" s="10"/>
      <c r="C234" s="7">
        <v>205824.0</v>
      </c>
      <c r="D234" s="95" t="s">
        <v>82</v>
      </c>
      <c r="E234" s="7">
        <v>13.0</v>
      </c>
      <c r="F234" s="52">
        <f t="shared" si="1"/>
        <v>1501</v>
      </c>
      <c r="G234" s="7">
        <v>11.0</v>
      </c>
      <c r="H234" s="52">
        <f t="shared" si="2"/>
        <v>1501</v>
      </c>
      <c r="I234" s="7" t="s">
        <v>56</v>
      </c>
      <c r="J234" s="10"/>
      <c r="K234" s="56"/>
      <c r="L234" s="10"/>
      <c r="M234" s="10"/>
      <c r="N234" s="7" t="s">
        <v>18</v>
      </c>
      <c r="O234" s="10"/>
    </row>
    <row r="235">
      <c r="A235" s="6">
        <v>45705.0</v>
      </c>
      <c r="B235" s="10"/>
      <c r="C235" s="7">
        <v>214760.0</v>
      </c>
      <c r="D235" s="95" t="s">
        <v>82</v>
      </c>
      <c r="E235" s="7">
        <v>11.0</v>
      </c>
      <c r="F235" s="52">
        <f t="shared" si="1"/>
        <v>1501</v>
      </c>
      <c r="G235" s="7">
        <v>8.0</v>
      </c>
      <c r="H235" s="52">
        <f t="shared" si="2"/>
        <v>1501</v>
      </c>
      <c r="I235" s="7" t="s">
        <v>56</v>
      </c>
      <c r="J235" s="10"/>
      <c r="K235" s="56"/>
      <c r="L235" s="10"/>
      <c r="M235" s="10"/>
      <c r="N235" s="7" t="s">
        <v>18</v>
      </c>
      <c r="O235" s="10"/>
    </row>
    <row r="236">
      <c r="A236" s="6">
        <v>45705.0</v>
      </c>
      <c r="B236" s="10"/>
      <c r="C236" s="7">
        <v>222835.0</v>
      </c>
      <c r="D236" s="95" t="s">
        <v>82</v>
      </c>
      <c r="E236" s="7">
        <v>7.0</v>
      </c>
      <c r="F236" s="52">
        <f t="shared" si="1"/>
        <v>1501</v>
      </c>
      <c r="G236" s="7">
        <v>6.0</v>
      </c>
      <c r="H236" s="52">
        <f t="shared" si="2"/>
        <v>1501</v>
      </c>
      <c r="I236" s="7" t="s">
        <v>241</v>
      </c>
      <c r="J236" s="10"/>
      <c r="K236" s="56"/>
      <c r="L236" s="10"/>
      <c r="M236" s="10"/>
      <c r="N236" s="7" t="s">
        <v>18</v>
      </c>
      <c r="O236" s="10"/>
    </row>
    <row r="237">
      <c r="A237" s="6">
        <v>45705.0</v>
      </c>
      <c r="B237" s="10"/>
      <c r="C237" s="7">
        <v>226031.0</v>
      </c>
      <c r="D237" s="95" t="s">
        <v>82</v>
      </c>
      <c r="E237" s="7">
        <v>6.0</v>
      </c>
      <c r="F237" s="52">
        <f t="shared" si="1"/>
        <v>1501</v>
      </c>
      <c r="G237" s="7">
        <v>5.0</v>
      </c>
      <c r="H237" s="52">
        <f t="shared" si="2"/>
        <v>1501</v>
      </c>
      <c r="I237" s="7" t="s">
        <v>56</v>
      </c>
      <c r="J237" s="10"/>
      <c r="K237" s="56"/>
      <c r="L237" s="10"/>
      <c r="M237" s="10"/>
      <c r="N237" s="7" t="s">
        <v>18</v>
      </c>
      <c r="O237" s="10"/>
    </row>
    <row r="238">
      <c r="A238" s="6">
        <v>45705.0</v>
      </c>
      <c r="B238" s="10"/>
      <c r="C238" s="7">
        <v>230306.0</v>
      </c>
      <c r="D238" s="95" t="s">
        <v>82</v>
      </c>
      <c r="E238" s="7">
        <v>8.0</v>
      </c>
      <c r="F238" s="52">
        <f t="shared" si="1"/>
        <v>1501</v>
      </c>
      <c r="G238" s="7">
        <v>4.0</v>
      </c>
      <c r="H238" s="52">
        <f t="shared" si="2"/>
        <v>1501</v>
      </c>
      <c r="I238" s="7" t="s">
        <v>56</v>
      </c>
      <c r="J238" s="10"/>
      <c r="K238" s="56"/>
      <c r="L238" s="10"/>
      <c r="M238" s="10"/>
      <c r="N238" s="7" t="s">
        <v>18</v>
      </c>
      <c r="O238" s="10"/>
    </row>
    <row r="239">
      <c r="A239" s="6">
        <v>45705.0</v>
      </c>
      <c r="B239" s="10"/>
      <c r="C239" s="7">
        <v>232598.0</v>
      </c>
      <c r="D239" s="95" t="s">
        <v>82</v>
      </c>
      <c r="E239" s="7">
        <v>6.0</v>
      </c>
      <c r="F239" s="52">
        <f t="shared" si="1"/>
        <v>1501</v>
      </c>
      <c r="G239" s="7">
        <v>3.0</v>
      </c>
      <c r="H239" s="52">
        <f t="shared" si="2"/>
        <v>1501</v>
      </c>
      <c r="I239" s="7" t="s">
        <v>56</v>
      </c>
      <c r="J239" s="10"/>
      <c r="K239" s="56"/>
      <c r="L239" s="10"/>
      <c r="M239" s="10"/>
      <c r="N239" s="7" t="s">
        <v>18</v>
      </c>
      <c r="O239" s="10"/>
    </row>
    <row r="240">
      <c r="A240" s="6">
        <v>45705.0</v>
      </c>
      <c r="B240" s="10"/>
      <c r="C240" s="7">
        <v>234540.0</v>
      </c>
      <c r="D240" s="95" t="s">
        <v>82</v>
      </c>
      <c r="E240" s="7">
        <v>6.0</v>
      </c>
      <c r="F240" s="52">
        <f t="shared" si="1"/>
        <v>1501</v>
      </c>
      <c r="G240" s="7">
        <v>2.0</v>
      </c>
      <c r="H240" s="52">
        <f t="shared" si="2"/>
        <v>1501</v>
      </c>
      <c r="I240" s="7" t="s">
        <v>56</v>
      </c>
      <c r="J240" s="10"/>
      <c r="K240" s="56"/>
      <c r="L240" s="10"/>
      <c r="M240" s="10"/>
      <c r="N240" s="7" t="s">
        <v>18</v>
      </c>
      <c r="O240" s="10"/>
    </row>
    <row r="241">
      <c r="A241" s="6">
        <v>45705.0</v>
      </c>
      <c r="B241" s="10"/>
      <c r="C241" s="7">
        <v>236260.0</v>
      </c>
      <c r="D241" s="95" t="s">
        <v>82</v>
      </c>
      <c r="E241" s="7">
        <v>3.0</v>
      </c>
      <c r="F241" s="52">
        <f t="shared" si="1"/>
        <v>1501</v>
      </c>
      <c r="G241" s="7">
        <v>2.0</v>
      </c>
      <c r="H241" s="52">
        <f t="shared" si="2"/>
        <v>1501</v>
      </c>
      <c r="I241" s="7" t="s">
        <v>56</v>
      </c>
      <c r="J241" s="10"/>
      <c r="K241" s="56"/>
      <c r="L241" s="10"/>
      <c r="M241" s="10"/>
      <c r="N241" s="7" t="s">
        <v>18</v>
      </c>
      <c r="O241" s="10"/>
    </row>
    <row r="242">
      <c r="A242" s="6">
        <v>45705.0</v>
      </c>
      <c r="B242" s="10"/>
      <c r="C242" s="7">
        <v>237588.0</v>
      </c>
      <c r="D242" s="95" t="s">
        <v>82</v>
      </c>
      <c r="E242" s="7">
        <v>3.0</v>
      </c>
      <c r="F242" s="52">
        <f t="shared" si="1"/>
        <v>1501</v>
      </c>
      <c r="G242" s="7">
        <v>1.0</v>
      </c>
      <c r="H242" s="52">
        <f t="shared" si="2"/>
        <v>1501</v>
      </c>
      <c r="I242" s="7" t="s">
        <v>44</v>
      </c>
      <c r="J242" s="10"/>
      <c r="K242" s="56"/>
      <c r="L242" s="10"/>
      <c r="M242" s="10"/>
      <c r="N242" s="7" t="s">
        <v>18</v>
      </c>
      <c r="O242" s="10"/>
    </row>
    <row r="243">
      <c r="A243" s="6">
        <v>45705.0</v>
      </c>
      <c r="B243" s="10"/>
      <c r="C243" s="7">
        <v>239937.0</v>
      </c>
      <c r="D243" s="95" t="s">
        <v>82</v>
      </c>
      <c r="E243" s="7">
        <v>13.0</v>
      </c>
      <c r="F243" s="52">
        <f t="shared" si="1"/>
        <v>1501</v>
      </c>
      <c r="G243" s="7">
        <v>0.0</v>
      </c>
      <c r="H243" s="52">
        <f t="shared" si="2"/>
        <v>1501</v>
      </c>
      <c r="I243" s="7" t="s">
        <v>56</v>
      </c>
      <c r="J243" s="10"/>
      <c r="K243" s="56"/>
      <c r="L243" s="10"/>
      <c r="M243" s="10"/>
      <c r="N243" s="7" t="s">
        <v>18</v>
      </c>
      <c r="O243" s="10"/>
    </row>
    <row r="244">
      <c r="A244" s="6">
        <v>45705.0</v>
      </c>
      <c r="B244" s="10"/>
      <c r="C244" s="7">
        <v>241174.0</v>
      </c>
      <c r="D244" s="95" t="s">
        <v>82</v>
      </c>
      <c r="E244" s="7">
        <v>1.0</v>
      </c>
      <c r="F244" s="52">
        <f t="shared" si="1"/>
        <v>1501</v>
      </c>
      <c r="G244" s="7">
        <v>0.0</v>
      </c>
      <c r="H244" s="52">
        <f t="shared" si="2"/>
        <v>1501</v>
      </c>
      <c r="I244" s="7" t="s">
        <v>41</v>
      </c>
      <c r="J244" s="10"/>
      <c r="K244" s="56"/>
      <c r="L244" s="10"/>
      <c r="M244" s="10"/>
      <c r="N244" s="7" t="s">
        <v>18</v>
      </c>
      <c r="O244" s="10"/>
    </row>
    <row r="245">
      <c r="A245" s="6">
        <v>45705.0</v>
      </c>
      <c r="B245" s="10"/>
      <c r="C245" s="7">
        <v>241235.0</v>
      </c>
      <c r="D245" s="95" t="s">
        <v>82</v>
      </c>
      <c r="E245" s="7">
        <v>6.0</v>
      </c>
      <c r="F245" s="52">
        <f t="shared" si="1"/>
        <v>1501</v>
      </c>
      <c r="G245" s="7">
        <v>0.0</v>
      </c>
      <c r="H245" s="52">
        <f t="shared" si="2"/>
        <v>1501</v>
      </c>
      <c r="I245" s="7" t="s">
        <v>56</v>
      </c>
      <c r="J245" s="10"/>
      <c r="K245" s="56"/>
      <c r="L245" s="10"/>
      <c r="M245" s="10"/>
      <c r="N245" s="7" t="s">
        <v>18</v>
      </c>
      <c r="O245" s="10"/>
    </row>
    <row r="246">
      <c r="A246" s="6">
        <v>45705.0</v>
      </c>
      <c r="B246" s="10"/>
      <c r="C246" s="7">
        <v>235285.0</v>
      </c>
      <c r="D246" s="95" t="s">
        <v>133</v>
      </c>
      <c r="E246" s="6">
        <v>45566.0</v>
      </c>
      <c r="F246" s="52">
        <f t="shared" si="1"/>
        <v>4</v>
      </c>
      <c r="G246" s="9">
        <v>45621.0</v>
      </c>
      <c r="H246" s="52">
        <f t="shared" si="2"/>
        <v>2</v>
      </c>
      <c r="I246" s="7" t="s">
        <v>69</v>
      </c>
      <c r="J246" s="10"/>
      <c r="K246" s="56"/>
      <c r="L246" s="10"/>
      <c r="M246" s="10"/>
      <c r="N246" s="7" t="s">
        <v>18</v>
      </c>
      <c r="O246" s="10"/>
    </row>
    <row r="247">
      <c r="A247" s="6">
        <v>45705.0</v>
      </c>
      <c r="B247" s="10"/>
      <c r="C247" s="7">
        <v>214763.0</v>
      </c>
      <c r="D247" s="95" t="s">
        <v>133</v>
      </c>
      <c r="E247" s="6">
        <v>45383.0</v>
      </c>
      <c r="F247" s="52">
        <f t="shared" si="1"/>
        <v>10</v>
      </c>
      <c r="G247" s="6">
        <v>45428.0</v>
      </c>
      <c r="H247" s="52">
        <f t="shared" si="2"/>
        <v>9</v>
      </c>
      <c r="I247" s="7" t="s">
        <v>44</v>
      </c>
      <c r="J247" s="10"/>
      <c r="K247" s="56"/>
      <c r="L247" s="10"/>
      <c r="M247" s="10"/>
      <c r="N247" s="7" t="s">
        <v>18</v>
      </c>
      <c r="O247" s="10"/>
    </row>
    <row r="248">
      <c r="A248" s="6">
        <v>45705.0</v>
      </c>
      <c r="B248" s="10"/>
      <c r="C248" s="7">
        <v>165327.0</v>
      </c>
      <c r="D248" s="95" t="s">
        <v>133</v>
      </c>
      <c r="E248" s="6">
        <v>44986.0</v>
      </c>
      <c r="F248" s="52">
        <f t="shared" si="1"/>
        <v>23</v>
      </c>
      <c r="G248" s="6">
        <v>45009.0</v>
      </c>
      <c r="H248" s="52">
        <f t="shared" si="2"/>
        <v>22</v>
      </c>
      <c r="I248" s="7" t="s">
        <v>60</v>
      </c>
      <c r="J248" s="10"/>
      <c r="K248" s="56"/>
      <c r="L248" s="10"/>
      <c r="M248" s="10"/>
      <c r="N248" s="7" t="s">
        <v>18</v>
      </c>
      <c r="O248" s="10"/>
    </row>
    <row r="249">
      <c r="A249" s="6">
        <v>45705.0</v>
      </c>
      <c r="B249" s="10"/>
      <c r="C249" s="7">
        <v>213044.0</v>
      </c>
      <c r="D249" s="95" t="s">
        <v>133</v>
      </c>
      <c r="E249" s="6">
        <v>45292.0</v>
      </c>
      <c r="F249" s="52">
        <f t="shared" si="1"/>
        <v>13</v>
      </c>
      <c r="G249" s="6">
        <v>45415.0</v>
      </c>
      <c r="H249" s="52">
        <f t="shared" si="2"/>
        <v>9</v>
      </c>
      <c r="I249" s="7" t="s">
        <v>69</v>
      </c>
      <c r="J249" s="10"/>
      <c r="K249" s="56"/>
      <c r="L249" s="10"/>
      <c r="M249" s="10"/>
      <c r="N249" s="7" t="s">
        <v>18</v>
      </c>
      <c r="O249" s="10"/>
    </row>
    <row r="250">
      <c r="A250" s="6">
        <v>45705.0</v>
      </c>
      <c r="B250" s="10"/>
      <c r="C250" s="7">
        <v>219616.0</v>
      </c>
      <c r="D250" s="95" t="s">
        <v>133</v>
      </c>
      <c r="E250" s="6">
        <v>45261.0</v>
      </c>
      <c r="F250" s="52">
        <f t="shared" si="1"/>
        <v>14</v>
      </c>
      <c r="G250" s="6">
        <v>45470.0</v>
      </c>
      <c r="H250" s="52">
        <f t="shared" si="2"/>
        <v>7</v>
      </c>
      <c r="I250" s="7" t="s">
        <v>44</v>
      </c>
      <c r="J250" s="10"/>
      <c r="K250" s="56"/>
      <c r="L250" s="10"/>
      <c r="M250" s="10"/>
      <c r="N250" s="7" t="s">
        <v>18</v>
      </c>
      <c r="O250" s="10"/>
    </row>
    <row r="251">
      <c r="A251" s="6">
        <v>45705.0</v>
      </c>
      <c r="B251" s="10"/>
      <c r="C251" s="7">
        <v>216139.0</v>
      </c>
      <c r="D251" s="95" t="s">
        <v>133</v>
      </c>
      <c r="E251" s="6">
        <v>45383.0</v>
      </c>
      <c r="F251" s="52">
        <f t="shared" si="1"/>
        <v>10</v>
      </c>
      <c r="G251" s="6">
        <v>45440.0</v>
      </c>
      <c r="H251" s="52">
        <f t="shared" si="2"/>
        <v>8</v>
      </c>
      <c r="I251" s="7" t="s">
        <v>44</v>
      </c>
      <c r="J251" s="10"/>
      <c r="K251" s="56"/>
      <c r="L251" s="10"/>
      <c r="M251" s="10"/>
      <c r="N251" s="7" t="s">
        <v>18</v>
      </c>
      <c r="O251" s="10"/>
    </row>
    <row r="252">
      <c r="A252" s="6">
        <v>45705.0</v>
      </c>
      <c r="B252" s="10"/>
      <c r="C252" s="7">
        <v>226891.0</v>
      </c>
      <c r="D252" s="95" t="s">
        <v>133</v>
      </c>
      <c r="E252" s="6">
        <v>45413.0</v>
      </c>
      <c r="F252" s="52">
        <f t="shared" si="1"/>
        <v>9</v>
      </c>
      <c r="G252" s="6">
        <v>45565.0</v>
      </c>
      <c r="H252" s="52">
        <f t="shared" si="2"/>
        <v>4</v>
      </c>
      <c r="I252" s="7" t="s">
        <v>44</v>
      </c>
      <c r="J252" s="10"/>
      <c r="K252" s="56"/>
      <c r="L252" s="10"/>
      <c r="M252" s="10"/>
      <c r="N252" s="7" t="s">
        <v>18</v>
      </c>
      <c r="O252" s="10"/>
    </row>
    <row r="253">
      <c r="A253" s="6">
        <v>45705.0</v>
      </c>
      <c r="B253" s="10"/>
      <c r="C253" s="7">
        <v>222752.0</v>
      </c>
      <c r="D253" s="95" t="s">
        <v>133</v>
      </c>
      <c r="E253" s="6">
        <v>45444.0</v>
      </c>
      <c r="F253" s="52">
        <f t="shared" si="1"/>
        <v>8</v>
      </c>
      <c r="G253" s="6">
        <v>45499.0</v>
      </c>
      <c r="H253" s="52">
        <f t="shared" si="2"/>
        <v>6</v>
      </c>
      <c r="I253" s="7" t="s">
        <v>44</v>
      </c>
      <c r="J253" s="10"/>
      <c r="K253" s="56"/>
      <c r="L253" s="10"/>
      <c r="M253" s="10"/>
      <c r="N253" s="7" t="s">
        <v>18</v>
      </c>
      <c r="O253" s="10"/>
    </row>
    <row r="254">
      <c r="A254" s="6">
        <v>45705.0</v>
      </c>
      <c r="B254" s="10"/>
      <c r="C254" s="7">
        <v>233843.0</v>
      </c>
      <c r="D254" s="95" t="s">
        <v>133</v>
      </c>
      <c r="E254" s="6">
        <v>45505.0</v>
      </c>
      <c r="F254" s="52">
        <f t="shared" si="1"/>
        <v>6</v>
      </c>
      <c r="G254" s="9">
        <v>45607.0</v>
      </c>
      <c r="H254" s="52">
        <f t="shared" si="2"/>
        <v>3</v>
      </c>
      <c r="I254" s="7" t="s">
        <v>44</v>
      </c>
      <c r="J254" s="10"/>
      <c r="K254" s="56"/>
      <c r="L254" s="10"/>
      <c r="M254" s="10"/>
      <c r="N254" s="7" t="s">
        <v>18</v>
      </c>
      <c r="O254" s="10"/>
    </row>
    <row r="255">
      <c r="A255" s="6">
        <v>45705.0</v>
      </c>
      <c r="B255" s="10"/>
      <c r="C255" s="7">
        <v>227720.0</v>
      </c>
      <c r="D255" s="95" t="s">
        <v>133</v>
      </c>
      <c r="E255" s="6">
        <v>45505.0</v>
      </c>
      <c r="F255" s="52">
        <f t="shared" si="1"/>
        <v>6</v>
      </c>
      <c r="G255" s="6">
        <v>45546.0</v>
      </c>
      <c r="H255" s="52">
        <f t="shared" si="2"/>
        <v>5</v>
      </c>
      <c r="I255" s="7" t="s">
        <v>44</v>
      </c>
      <c r="J255" s="10"/>
      <c r="K255" s="56"/>
      <c r="L255" s="10"/>
      <c r="M255" s="10"/>
      <c r="N255" s="7" t="s">
        <v>18</v>
      </c>
      <c r="O255" s="10"/>
    </row>
    <row r="256">
      <c r="A256" s="6">
        <v>45705.0</v>
      </c>
      <c r="B256" s="10"/>
      <c r="C256" s="7">
        <v>229262.0</v>
      </c>
      <c r="D256" s="95" t="s">
        <v>133</v>
      </c>
      <c r="E256" s="6">
        <v>45505.0</v>
      </c>
      <c r="F256" s="52">
        <f t="shared" si="1"/>
        <v>6</v>
      </c>
      <c r="G256" s="6">
        <v>45562.0</v>
      </c>
      <c r="H256" s="52">
        <f t="shared" si="2"/>
        <v>4</v>
      </c>
      <c r="I256" s="7" t="s">
        <v>44</v>
      </c>
      <c r="J256" s="10"/>
      <c r="K256" s="56"/>
      <c r="L256" s="10"/>
      <c r="M256" s="10"/>
      <c r="N256" s="7" t="s">
        <v>18</v>
      </c>
      <c r="O256" s="10"/>
    </row>
    <row r="257">
      <c r="A257" s="6">
        <v>45705.0</v>
      </c>
      <c r="B257" s="10"/>
      <c r="C257" s="7">
        <v>222438.0</v>
      </c>
      <c r="D257" s="95" t="s">
        <v>133</v>
      </c>
      <c r="E257" s="6">
        <v>45536.0</v>
      </c>
      <c r="F257" s="52">
        <f t="shared" si="1"/>
        <v>5</v>
      </c>
      <c r="G257" s="6">
        <v>45679.0</v>
      </c>
      <c r="H257" s="52">
        <f t="shared" si="2"/>
        <v>0</v>
      </c>
      <c r="I257" s="7" t="s">
        <v>44</v>
      </c>
      <c r="J257" s="10"/>
      <c r="K257" s="56"/>
      <c r="L257" s="10"/>
      <c r="M257" s="10"/>
      <c r="N257" s="7" t="s">
        <v>18</v>
      </c>
      <c r="O257" s="10"/>
    </row>
    <row r="258">
      <c r="A258" s="6">
        <v>45705.0</v>
      </c>
      <c r="B258" s="10"/>
      <c r="C258" s="7">
        <v>239550.0</v>
      </c>
      <c r="D258" s="95" t="s">
        <v>133</v>
      </c>
      <c r="E258" s="6">
        <v>45566.0</v>
      </c>
      <c r="F258" s="52">
        <f t="shared" si="1"/>
        <v>4</v>
      </c>
      <c r="G258" s="6">
        <v>45672.0</v>
      </c>
      <c r="H258" s="52">
        <f t="shared" si="2"/>
        <v>1</v>
      </c>
      <c r="I258" s="7" t="s">
        <v>44</v>
      </c>
      <c r="J258" s="10"/>
      <c r="K258" s="56"/>
      <c r="L258" s="10"/>
      <c r="M258" s="10"/>
      <c r="N258" s="7" t="s">
        <v>18</v>
      </c>
      <c r="O258" s="10"/>
    </row>
    <row r="259">
      <c r="A259" s="6">
        <v>45705.0</v>
      </c>
      <c r="B259" s="10"/>
      <c r="C259" s="7">
        <v>231715.0</v>
      </c>
      <c r="D259" s="95" t="s">
        <v>74</v>
      </c>
      <c r="E259" s="6">
        <v>45536.0</v>
      </c>
      <c r="F259" s="52">
        <f t="shared" si="1"/>
        <v>5</v>
      </c>
      <c r="G259" s="9">
        <v>45586.0</v>
      </c>
      <c r="H259" s="52">
        <f t="shared" si="2"/>
        <v>3</v>
      </c>
      <c r="I259" s="7" t="s">
        <v>69</v>
      </c>
      <c r="J259" s="10"/>
      <c r="K259" s="56"/>
      <c r="L259" s="10"/>
      <c r="M259" s="10"/>
      <c r="N259" s="7" t="s">
        <v>18</v>
      </c>
      <c r="O259" s="10"/>
    </row>
    <row r="260">
      <c r="A260" s="6">
        <v>45705.0</v>
      </c>
      <c r="B260" s="10"/>
      <c r="C260" s="7">
        <v>217133.0</v>
      </c>
      <c r="D260" s="95" t="s">
        <v>74</v>
      </c>
      <c r="E260" s="6">
        <v>45413.0</v>
      </c>
      <c r="F260" s="52">
        <f t="shared" si="1"/>
        <v>9</v>
      </c>
      <c r="G260" s="6">
        <v>45450.0</v>
      </c>
      <c r="H260" s="52">
        <f t="shared" si="2"/>
        <v>8</v>
      </c>
      <c r="I260" s="7" t="s">
        <v>56</v>
      </c>
      <c r="J260" s="10"/>
      <c r="K260" s="56"/>
      <c r="L260" s="10"/>
      <c r="M260" s="10"/>
      <c r="N260" s="7" t="s">
        <v>18</v>
      </c>
      <c r="O260" s="10"/>
    </row>
    <row r="261">
      <c r="A261" s="6">
        <v>45706.0</v>
      </c>
      <c r="B261" s="10"/>
      <c r="C261" s="7">
        <v>183128.0</v>
      </c>
      <c r="D261" s="95" t="s">
        <v>74</v>
      </c>
      <c r="E261" s="6">
        <v>45017.0</v>
      </c>
      <c r="F261" s="52">
        <f t="shared" si="1"/>
        <v>22</v>
      </c>
      <c r="G261" s="6">
        <v>45161.0</v>
      </c>
      <c r="H261" s="52">
        <f t="shared" si="2"/>
        <v>17</v>
      </c>
      <c r="I261" s="7" t="s">
        <v>41</v>
      </c>
      <c r="J261" s="96">
        <v>4.5991273337E10</v>
      </c>
      <c r="K261" s="53">
        <v>6000.0</v>
      </c>
      <c r="L261" s="10"/>
      <c r="M261" s="99"/>
      <c r="N261" s="7" t="s">
        <v>19</v>
      </c>
      <c r="O261" s="10"/>
    </row>
    <row r="262">
      <c r="A262" s="6">
        <v>45705.0</v>
      </c>
      <c r="B262" s="10"/>
      <c r="C262" s="7">
        <v>192940.0</v>
      </c>
      <c r="D262" s="95" t="s">
        <v>74</v>
      </c>
      <c r="E262" s="6">
        <v>45231.0</v>
      </c>
      <c r="F262" s="52">
        <f t="shared" si="1"/>
        <v>15</v>
      </c>
      <c r="G262" s="9">
        <v>45246.0</v>
      </c>
      <c r="H262" s="52">
        <f t="shared" si="2"/>
        <v>15</v>
      </c>
      <c r="I262" s="7" t="s">
        <v>56</v>
      </c>
      <c r="J262" s="10"/>
      <c r="K262" s="56"/>
      <c r="L262" s="10"/>
      <c r="M262" s="10"/>
      <c r="N262" s="7" t="s">
        <v>18</v>
      </c>
      <c r="O262" s="10"/>
    </row>
    <row r="263">
      <c r="A263" s="6">
        <v>45705.0</v>
      </c>
      <c r="B263" s="10"/>
      <c r="C263" s="7">
        <v>187807.0</v>
      </c>
      <c r="D263" s="95" t="s">
        <v>74</v>
      </c>
      <c r="E263" s="6">
        <v>45108.0</v>
      </c>
      <c r="F263" s="52">
        <f t="shared" si="1"/>
        <v>19</v>
      </c>
      <c r="G263" s="6">
        <v>45201.0</v>
      </c>
      <c r="H263" s="52">
        <f t="shared" si="2"/>
        <v>16</v>
      </c>
      <c r="I263" s="7" t="s">
        <v>56</v>
      </c>
      <c r="J263" s="10"/>
      <c r="K263" s="56"/>
      <c r="L263" s="10"/>
      <c r="M263" s="10"/>
      <c r="N263" s="7" t="s">
        <v>18</v>
      </c>
      <c r="O263" s="10"/>
    </row>
    <row r="264">
      <c r="A264" s="6">
        <v>45705.0</v>
      </c>
      <c r="B264" s="10"/>
      <c r="C264" s="7">
        <v>205425.0</v>
      </c>
      <c r="D264" s="95" t="s">
        <v>74</v>
      </c>
      <c r="E264" s="6">
        <v>45323.0</v>
      </c>
      <c r="F264" s="52">
        <f t="shared" si="1"/>
        <v>12</v>
      </c>
      <c r="G264" s="6">
        <v>45358.0</v>
      </c>
      <c r="H264" s="52">
        <f t="shared" si="2"/>
        <v>11</v>
      </c>
      <c r="I264" s="7" t="s">
        <v>56</v>
      </c>
      <c r="J264" s="10"/>
      <c r="K264" s="56"/>
      <c r="L264" s="10"/>
      <c r="M264" s="10"/>
      <c r="N264" s="7" t="s">
        <v>18</v>
      </c>
      <c r="O264" s="10"/>
    </row>
    <row r="265">
      <c r="A265" s="6">
        <v>45705.0</v>
      </c>
      <c r="B265" s="10"/>
      <c r="C265" s="7">
        <v>218078.0</v>
      </c>
      <c r="D265" s="95" t="s">
        <v>74</v>
      </c>
      <c r="E265" s="6">
        <v>45323.0</v>
      </c>
      <c r="F265" s="52">
        <f t="shared" si="1"/>
        <v>12</v>
      </c>
      <c r="G265" s="6">
        <v>45460.0</v>
      </c>
      <c r="H265" s="52">
        <f t="shared" si="2"/>
        <v>8</v>
      </c>
      <c r="I265" s="7" t="s">
        <v>56</v>
      </c>
      <c r="J265" s="10"/>
      <c r="K265" s="56"/>
      <c r="L265" s="10"/>
      <c r="M265" s="10"/>
      <c r="N265" s="7" t="s">
        <v>18</v>
      </c>
      <c r="O265" s="10"/>
    </row>
    <row r="266">
      <c r="A266" s="6">
        <v>45705.0</v>
      </c>
      <c r="B266" s="10"/>
      <c r="C266" s="7">
        <v>223756.0</v>
      </c>
      <c r="D266" s="95" t="s">
        <v>74</v>
      </c>
      <c r="E266" s="6">
        <v>45444.0</v>
      </c>
      <c r="F266" s="52">
        <f t="shared" si="1"/>
        <v>8</v>
      </c>
      <c r="G266" s="6">
        <v>45509.0</v>
      </c>
      <c r="H266" s="52">
        <f t="shared" si="2"/>
        <v>6</v>
      </c>
      <c r="I266" s="7" t="s">
        <v>56</v>
      </c>
      <c r="J266" s="10"/>
      <c r="K266" s="56"/>
      <c r="L266" s="10"/>
      <c r="M266" s="10"/>
      <c r="N266" s="7" t="s">
        <v>18</v>
      </c>
      <c r="O266" s="10"/>
    </row>
    <row r="267">
      <c r="A267" s="6">
        <v>45705.0</v>
      </c>
      <c r="B267" s="10"/>
      <c r="C267" s="7">
        <v>226631.0</v>
      </c>
      <c r="D267" s="95" t="s">
        <v>74</v>
      </c>
      <c r="E267" s="6">
        <v>45474.0</v>
      </c>
      <c r="F267" s="52">
        <f t="shared" si="1"/>
        <v>7</v>
      </c>
      <c r="G267" s="6">
        <v>45535.0</v>
      </c>
      <c r="H267" s="52">
        <f t="shared" si="2"/>
        <v>5</v>
      </c>
      <c r="I267" s="7" t="s">
        <v>56</v>
      </c>
      <c r="J267" s="10"/>
      <c r="K267" s="56"/>
      <c r="L267" s="10"/>
      <c r="M267" s="10"/>
      <c r="N267" s="7" t="s">
        <v>18</v>
      </c>
      <c r="O267" s="10"/>
    </row>
    <row r="268">
      <c r="A268" s="6">
        <v>45705.0</v>
      </c>
      <c r="B268" s="10"/>
      <c r="C268" s="7">
        <v>230143.0</v>
      </c>
      <c r="D268" s="95" t="s">
        <v>74</v>
      </c>
      <c r="E268" s="6">
        <v>45505.0</v>
      </c>
      <c r="F268" s="52">
        <f t="shared" si="1"/>
        <v>6</v>
      </c>
      <c r="G268" s="6">
        <v>45572.0</v>
      </c>
      <c r="H268" s="52">
        <f t="shared" si="2"/>
        <v>4</v>
      </c>
      <c r="I268" s="7" t="s">
        <v>56</v>
      </c>
      <c r="J268" s="10"/>
      <c r="K268" s="56"/>
      <c r="L268" s="10"/>
      <c r="M268" s="10"/>
      <c r="N268" s="7" t="s">
        <v>18</v>
      </c>
      <c r="O268" s="10"/>
    </row>
    <row r="269">
      <c r="A269" s="6">
        <v>45705.0</v>
      </c>
      <c r="B269" s="10"/>
      <c r="C269" s="7">
        <v>232655.0</v>
      </c>
      <c r="D269" s="95" t="s">
        <v>74</v>
      </c>
      <c r="E269" s="6">
        <v>45505.0</v>
      </c>
      <c r="F269" s="52">
        <f t="shared" si="1"/>
        <v>6</v>
      </c>
      <c r="G269" s="9">
        <v>45594.0</v>
      </c>
      <c r="H269" s="52">
        <f t="shared" si="2"/>
        <v>3</v>
      </c>
      <c r="I269" s="7" t="s">
        <v>56</v>
      </c>
      <c r="J269" s="10"/>
      <c r="K269" s="56"/>
      <c r="L269" s="10"/>
      <c r="M269" s="10"/>
      <c r="N269" s="7" t="s">
        <v>18</v>
      </c>
      <c r="O269" s="10"/>
    </row>
    <row r="270">
      <c r="A270" s="6">
        <v>45705.0</v>
      </c>
      <c r="B270" s="10"/>
      <c r="C270" s="7">
        <v>235583.0</v>
      </c>
      <c r="D270" s="95" t="s">
        <v>74</v>
      </c>
      <c r="E270" s="6">
        <v>45566.0</v>
      </c>
      <c r="F270" s="52">
        <f t="shared" si="1"/>
        <v>4</v>
      </c>
      <c r="G270" s="9">
        <v>45623.0</v>
      </c>
      <c r="H270" s="52">
        <f t="shared" si="2"/>
        <v>2</v>
      </c>
      <c r="I270" s="7" t="s">
        <v>56</v>
      </c>
      <c r="J270" s="10"/>
      <c r="K270" s="56"/>
      <c r="L270" s="10"/>
      <c r="M270" s="10"/>
      <c r="N270" s="7" t="s">
        <v>18</v>
      </c>
      <c r="O270" s="10"/>
    </row>
    <row r="271">
      <c r="A271" s="6">
        <v>45705.0</v>
      </c>
      <c r="B271" s="10"/>
      <c r="C271" s="7">
        <v>237308.0</v>
      </c>
      <c r="D271" s="95" t="s">
        <v>74</v>
      </c>
      <c r="E271" s="6">
        <v>45505.0</v>
      </c>
      <c r="F271" s="52">
        <f t="shared" si="1"/>
        <v>6</v>
      </c>
      <c r="G271" s="9">
        <v>45642.0</v>
      </c>
      <c r="H271" s="52">
        <f t="shared" si="2"/>
        <v>2</v>
      </c>
      <c r="I271" s="7" t="s">
        <v>56</v>
      </c>
      <c r="J271" s="10"/>
      <c r="K271" s="56"/>
      <c r="L271" s="10"/>
      <c r="M271" s="10"/>
      <c r="N271" s="7" t="s">
        <v>18</v>
      </c>
      <c r="O271" s="10"/>
    </row>
    <row r="272">
      <c r="A272" s="6">
        <v>45705.0</v>
      </c>
      <c r="B272" s="10"/>
      <c r="C272" s="7">
        <v>238694.0</v>
      </c>
      <c r="D272" s="95" t="s">
        <v>74</v>
      </c>
      <c r="E272" s="6">
        <v>45566.0</v>
      </c>
      <c r="F272" s="52">
        <f t="shared" si="1"/>
        <v>4</v>
      </c>
      <c r="G272" s="6">
        <v>45665.0</v>
      </c>
      <c r="H272" s="52">
        <f t="shared" si="2"/>
        <v>1</v>
      </c>
      <c r="I272" s="7" t="s">
        <v>44</v>
      </c>
      <c r="J272" s="10"/>
      <c r="K272" s="56"/>
      <c r="L272" s="10"/>
      <c r="M272" s="10"/>
      <c r="N272" s="7" t="s">
        <v>18</v>
      </c>
      <c r="O272" s="10"/>
    </row>
    <row r="273">
      <c r="A273" s="6">
        <v>45705.0</v>
      </c>
      <c r="B273" s="10"/>
      <c r="C273" s="7">
        <v>239717.0</v>
      </c>
      <c r="D273" s="95" t="s">
        <v>74</v>
      </c>
      <c r="E273" s="6">
        <v>45231.0</v>
      </c>
      <c r="F273" s="52">
        <f t="shared" si="1"/>
        <v>15</v>
      </c>
      <c r="G273" s="6">
        <v>45673.0</v>
      </c>
      <c r="H273" s="52">
        <f t="shared" si="2"/>
        <v>1</v>
      </c>
      <c r="I273" s="7" t="s">
        <v>56</v>
      </c>
      <c r="J273" s="10"/>
      <c r="K273" s="56"/>
      <c r="L273" s="10"/>
      <c r="M273" s="10"/>
      <c r="N273" s="7" t="s">
        <v>18</v>
      </c>
      <c r="O273" s="10"/>
    </row>
    <row r="274">
      <c r="A274" s="6">
        <v>45705.0</v>
      </c>
      <c r="B274" s="10"/>
      <c r="C274" s="7">
        <v>240697.0</v>
      </c>
      <c r="D274" s="95" t="s">
        <v>74</v>
      </c>
      <c r="E274" s="6">
        <v>45597.0</v>
      </c>
      <c r="F274" s="52">
        <f t="shared" si="1"/>
        <v>3</v>
      </c>
      <c r="G274" s="6">
        <v>45684.0</v>
      </c>
      <c r="H274" s="52">
        <f t="shared" si="2"/>
        <v>0</v>
      </c>
      <c r="I274" s="7" t="s">
        <v>56</v>
      </c>
      <c r="J274" s="10"/>
      <c r="K274" s="56"/>
      <c r="L274" s="10"/>
      <c r="M274" s="10"/>
      <c r="N274" s="7" t="s">
        <v>18</v>
      </c>
      <c r="O274" s="10"/>
    </row>
    <row r="275">
      <c r="A275" s="6">
        <v>45705.0</v>
      </c>
      <c r="B275" s="10"/>
      <c r="C275" s="7">
        <v>241842.0</v>
      </c>
      <c r="D275" s="95" t="s">
        <v>74</v>
      </c>
      <c r="E275" s="6">
        <v>45627.0</v>
      </c>
      <c r="F275" s="52">
        <f t="shared" si="1"/>
        <v>2</v>
      </c>
      <c r="G275" s="6">
        <v>45692.0</v>
      </c>
      <c r="H275" s="52">
        <f t="shared" si="2"/>
        <v>0</v>
      </c>
      <c r="I275" s="7" t="s">
        <v>44</v>
      </c>
      <c r="J275" s="10"/>
      <c r="K275" s="56"/>
      <c r="L275" s="10"/>
      <c r="M275" s="10"/>
      <c r="N275" s="7" t="s">
        <v>18</v>
      </c>
      <c r="O275" s="10"/>
    </row>
    <row r="276">
      <c r="A276" s="6">
        <v>45705.0</v>
      </c>
      <c r="B276" s="10"/>
      <c r="C276" s="7">
        <v>223748.0</v>
      </c>
      <c r="D276" s="95" t="s">
        <v>134</v>
      </c>
      <c r="E276" s="6">
        <v>45444.0</v>
      </c>
      <c r="F276" s="52">
        <f t="shared" si="1"/>
        <v>8</v>
      </c>
      <c r="G276" s="6">
        <v>45509.0</v>
      </c>
      <c r="H276" s="52">
        <f t="shared" si="2"/>
        <v>6</v>
      </c>
      <c r="I276" s="7" t="s">
        <v>48</v>
      </c>
      <c r="J276" s="10"/>
      <c r="K276" s="56"/>
      <c r="L276" s="10"/>
      <c r="M276" s="10"/>
      <c r="N276" s="7" t="s">
        <v>18</v>
      </c>
      <c r="O276" s="10"/>
    </row>
    <row r="277">
      <c r="A277" s="6">
        <v>45705.0</v>
      </c>
      <c r="B277" s="10"/>
      <c r="C277" s="7">
        <v>146501.0</v>
      </c>
      <c r="D277" s="95" t="s">
        <v>134</v>
      </c>
      <c r="E277" s="6">
        <v>44805.0</v>
      </c>
      <c r="F277" s="52">
        <f t="shared" si="1"/>
        <v>29</v>
      </c>
      <c r="G277" s="6">
        <v>44840.0</v>
      </c>
      <c r="H277" s="52">
        <f t="shared" si="2"/>
        <v>28</v>
      </c>
      <c r="I277" s="7" t="s">
        <v>69</v>
      </c>
      <c r="J277" s="10"/>
      <c r="K277" s="56"/>
      <c r="L277" s="10"/>
      <c r="M277" s="10"/>
      <c r="N277" s="7" t="s">
        <v>18</v>
      </c>
      <c r="O277" s="10"/>
    </row>
    <row r="278">
      <c r="A278" s="6">
        <v>45705.0</v>
      </c>
      <c r="B278" s="10"/>
      <c r="C278" s="7">
        <v>221749.0</v>
      </c>
      <c r="D278" s="95" t="s">
        <v>134</v>
      </c>
      <c r="E278" s="6">
        <v>45444.0</v>
      </c>
      <c r="F278" s="52">
        <f t="shared" si="1"/>
        <v>8</v>
      </c>
      <c r="G278" s="6">
        <v>45490.0</v>
      </c>
      <c r="H278" s="52">
        <f t="shared" si="2"/>
        <v>7</v>
      </c>
      <c r="I278" s="7" t="s">
        <v>44</v>
      </c>
      <c r="J278" s="10"/>
      <c r="K278" s="56"/>
      <c r="L278" s="10"/>
      <c r="M278" s="10"/>
      <c r="N278" s="7" t="s">
        <v>18</v>
      </c>
      <c r="O278" s="10"/>
    </row>
    <row r="279">
      <c r="A279" s="6">
        <v>45705.0</v>
      </c>
      <c r="B279" s="10"/>
      <c r="C279" s="7">
        <v>190219.0</v>
      </c>
      <c r="D279" s="95" t="s">
        <v>134</v>
      </c>
      <c r="E279" s="6">
        <v>45170.0</v>
      </c>
      <c r="F279" s="52">
        <f t="shared" si="1"/>
        <v>17</v>
      </c>
      <c r="G279" s="9">
        <v>45220.0</v>
      </c>
      <c r="H279" s="52">
        <f t="shared" si="2"/>
        <v>15</v>
      </c>
      <c r="I279" s="7" t="s">
        <v>44</v>
      </c>
      <c r="J279" s="10"/>
      <c r="K279" s="56"/>
      <c r="L279" s="10"/>
      <c r="M279" s="10"/>
      <c r="N279" s="7" t="s">
        <v>18</v>
      </c>
      <c r="O279" s="10"/>
    </row>
    <row r="280">
      <c r="A280" s="6">
        <v>45705.0</v>
      </c>
      <c r="B280" s="10"/>
      <c r="C280" s="7">
        <v>198200.0</v>
      </c>
      <c r="D280" s="95" t="s">
        <v>134</v>
      </c>
      <c r="E280" s="6">
        <v>45292.0</v>
      </c>
      <c r="F280" s="52">
        <f t="shared" si="1"/>
        <v>13</v>
      </c>
      <c r="G280" s="6">
        <v>45302.0</v>
      </c>
      <c r="H280" s="52">
        <f t="shared" si="2"/>
        <v>13</v>
      </c>
      <c r="I280" s="7" t="s">
        <v>69</v>
      </c>
      <c r="J280" s="10"/>
      <c r="K280" s="56"/>
      <c r="L280" s="10"/>
      <c r="M280" s="10"/>
      <c r="N280" s="7" t="s">
        <v>18</v>
      </c>
      <c r="O280" s="10"/>
    </row>
    <row r="281">
      <c r="A281" s="6">
        <v>45705.0</v>
      </c>
      <c r="B281" s="10"/>
      <c r="C281" s="7">
        <v>215437.0</v>
      </c>
      <c r="D281" s="95" t="s">
        <v>134</v>
      </c>
      <c r="E281" s="6">
        <v>45352.0</v>
      </c>
      <c r="F281" s="52">
        <f t="shared" si="1"/>
        <v>11</v>
      </c>
      <c r="G281" s="6">
        <v>45434.0</v>
      </c>
      <c r="H281" s="52">
        <f t="shared" si="2"/>
        <v>8</v>
      </c>
      <c r="I281" s="7" t="s">
        <v>44</v>
      </c>
      <c r="J281" s="10"/>
      <c r="K281" s="56"/>
      <c r="L281" s="10"/>
      <c r="M281" s="10"/>
      <c r="N281" s="7" t="s">
        <v>18</v>
      </c>
      <c r="O281" s="10"/>
    </row>
    <row r="282">
      <c r="A282" s="6">
        <v>45705.0</v>
      </c>
      <c r="B282" s="10"/>
      <c r="C282" s="7">
        <v>220681.0</v>
      </c>
      <c r="D282" s="95" t="s">
        <v>134</v>
      </c>
      <c r="E282" s="6">
        <v>45444.0</v>
      </c>
      <c r="F282" s="52">
        <f t="shared" si="1"/>
        <v>8</v>
      </c>
      <c r="G282" s="6">
        <v>45481.0</v>
      </c>
      <c r="H282" s="52">
        <f t="shared" si="2"/>
        <v>7</v>
      </c>
      <c r="I282" s="7" t="s">
        <v>44</v>
      </c>
      <c r="J282" s="10"/>
      <c r="K282" s="56"/>
      <c r="L282" s="10"/>
      <c r="M282" s="10"/>
      <c r="N282" s="7" t="s">
        <v>18</v>
      </c>
      <c r="O282" s="10"/>
    </row>
    <row r="283">
      <c r="A283" s="6">
        <v>45705.0</v>
      </c>
      <c r="B283" s="10"/>
      <c r="C283" s="7">
        <v>220653.0</v>
      </c>
      <c r="D283" s="95" t="s">
        <v>134</v>
      </c>
      <c r="E283" s="6">
        <v>45474.0</v>
      </c>
      <c r="F283" s="52">
        <f t="shared" si="1"/>
        <v>7</v>
      </c>
      <c r="G283" s="6">
        <v>45481.0</v>
      </c>
      <c r="H283" s="52">
        <f t="shared" si="2"/>
        <v>7</v>
      </c>
      <c r="I283" s="7" t="s">
        <v>60</v>
      </c>
      <c r="J283" s="10"/>
      <c r="K283" s="56"/>
      <c r="L283" s="10"/>
      <c r="M283" s="10"/>
      <c r="N283" s="7" t="s">
        <v>18</v>
      </c>
      <c r="O283" s="10"/>
    </row>
    <row r="284">
      <c r="A284" s="6">
        <v>45705.0</v>
      </c>
      <c r="B284" s="10"/>
      <c r="C284" s="7">
        <v>226244.0</v>
      </c>
      <c r="D284" s="95" t="s">
        <v>134</v>
      </c>
      <c r="E284" s="6">
        <v>45505.0</v>
      </c>
      <c r="F284" s="52">
        <f t="shared" si="1"/>
        <v>6</v>
      </c>
      <c r="G284" s="6">
        <v>45531.0</v>
      </c>
      <c r="H284" s="52">
        <f t="shared" si="2"/>
        <v>5</v>
      </c>
      <c r="I284" s="7" t="s">
        <v>60</v>
      </c>
      <c r="J284" s="10"/>
      <c r="K284" s="56"/>
      <c r="L284" s="10"/>
      <c r="M284" s="10"/>
      <c r="N284" s="7" t="s">
        <v>18</v>
      </c>
      <c r="O284" s="10"/>
    </row>
    <row r="285">
      <c r="A285" s="6">
        <v>45705.0</v>
      </c>
      <c r="B285" s="10"/>
      <c r="C285" s="7">
        <v>236521.0</v>
      </c>
      <c r="D285" s="95" t="s">
        <v>134</v>
      </c>
      <c r="E285" s="6">
        <v>45536.0</v>
      </c>
      <c r="F285" s="52">
        <f t="shared" si="1"/>
        <v>5</v>
      </c>
      <c r="G285" s="9">
        <v>45636.0</v>
      </c>
      <c r="H285" s="52">
        <f t="shared" si="2"/>
        <v>2</v>
      </c>
      <c r="I285" s="7" t="s">
        <v>60</v>
      </c>
      <c r="J285" s="10"/>
      <c r="K285" s="56"/>
      <c r="L285" s="10"/>
      <c r="M285" s="10"/>
      <c r="N285" s="7" t="s">
        <v>18</v>
      </c>
      <c r="O285" s="10"/>
    </row>
    <row r="286">
      <c r="A286" s="6">
        <v>45705.0</v>
      </c>
      <c r="B286" s="10"/>
      <c r="C286" s="7">
        <v>228960.0</v>
      </c>
      <c r="D286" s="95" t="s">
        <v>83</v>
      </c>
      <c r="E286" s="6">
        <v>45536.0</v>
      </c>
      <c r="F286" s="52">
        <f t="shared" si="1"/>
        <v>5</v>
      </c>
      <c r="G286" s="6">
        <v>45562.0</v>
      </c>
      <c r="H286" s="52">
        <f t="shared" si="2"/>
        <v>4</v>
      </c>
      <c r="I286" s="7" t="s">
        <v>69</v>
      </c>
      <c r="J286" s="10"/>
      <c r="K286" s="56"/>
      <c r="L286" s="10"/>
      <c r="M286" s="10"/>
      <c r="N286" s="7" t="s">
        <v>18</v>
      </c>
      <c r="O286" s="10"/>
    </row>
    <row r="287">
      <c r="A287" s="6">
        <v>45705.0</v>
      </c>
      <c r="B287" s="10"/>
      <c r="C287" s="7">
        <v>229835.0</v>
      </c>
      <c r="D287" s="95" t="s">
        <v>83</v>
      </c>
      <c r="E287" s="6">
        <v>45536.0</v>
      </c>
      <c r="F287" s="52">
        <f t="shared" si="1"/>
        <v>5</v>
      </c>
      <c r="G287" s="9">
        <v>45609.0</v>
      </c>
      <c r="H287" s="52">
        <f t="shared" si="2"/>
        <v>3</v>
      </c>
      <c r="I287" s="7" t="s">
        <v>41</v>
      </c>
      <c r="J287" s="10"/>
      <c r="K287" s="56"/>
      <c r="L287" s="10"/>
      <c r="M287" s="10"/>
      <c r="N287" s="7" t="s">
        <v>18</v>
      </c>
      <c r="O287" s="10"/>
    </row>
    <row r="288">
      <c r="A288" s="6">
        <v>45705.0</v>
      </c>
      <c r="B288" s="10"/>
      <c r="C288" s="7">
        <v>182620.0</v>
      </c>
      <c r="D288" s="95" t="s">
        <v>83</v>
      </c>
      <c r="E288" s="6">
        <v>45139.0</v>
      </c>
      <c r="F288" s="52">
        <f t="shared" si="1"/>
        <v>18</v>
      </c>
      <c r="G288" s="6">
        <v>45156.0</v>
      </c>
      <c r="H288" s="52">
        <f t="shared" si="2"/>
        <v>18</v>
      </c>
      <c r="I288" s="7" t="s">
        <v>60</v>
      </c>
      <c r="J288" s="10"/>
      <c r="K288" s="56"/>
      <c r="L288" s="10"/>
      <c r="M288" s="10"/>
      <c r="N288" s="7" t="s">
        <v>18</v>
      </c>
      <c r="O288" s="10"/>
    </row>
    <row r="289">
      <c r="A289" s="6">
        <v>45705.0</v>
      </c>
      <c r="B289" s="10"/>
      <c r="C289" s="7">
        <v>203241.0</v>
      </c>
      <c r="D289" s="95" t="s">
        <v>83</v>
      </c>
      <c r="E289" s="6">
        <v>45323.0</v>
      </c>
      <c r="F289" s="52">
        <f t="shared" si="1"/>
        <v>12</v>
      </c>
      <c r="G289" s="6">
        <v>45348.0</v>
      </c>
      <c r="H289" s="52">
        <f t="shared" si="2"/>
        <v>11</v>
      </c>
      <c r="I289" s="7" t="s">
        <v>41</v>
      </c>
      <c r="J289" s="10"/>
      <c r="K289" s="56"/>
      <c r="L289" s="10"/>
      <c r="M289" s="10"/>
      <c r="N289" s="7" t="s">
        <v>18</v>
      </c>
      <c r="O289" s="10"/>
    </row>
    <row r="290">
      <c r="A290" s="6">
        <v>45705.0</v>
      </c>
      <c r="B290" s="10"/>
      <c r="C290" s="7">
        <v>210024.0</v>
      </c>
      <c r="D290" s="95" t="s">
        <v>83</v>
      </c>
      <c r="E290" s="6">
        <v>45383.0</v>
      </c>
      <c r="F290" s="52">
        <f t="shared" si="1"/>
        <v>10</v>
      </c>
      <c r="G290" s="6">
        <v>45393.0</v>
      </c>
      <c r="H290" s="52">
        <f t="shared" si="2"/>
        <v>10</v>
      </c>
      <c r="I290" s="7" t="s">
        <v>44</v>
      </c>
      <c r="J290" s="10"/>
      <c r="K290" s="56"/>
      <c r="L290" s="10"/>
      <c r="M290" s="10"/>
      <c r="N290" s="7" t="s">
        <v>18</v>
      </c>
      <c r="O290" s="10"/>
    </row>
    <row r="291">
      <c r="A291" s="6">
        <v>45705.0</v>
      </c>
      <c r="B291" s="10"/>
      <c r="C291" s="7">
        <v>226198.0</v>
      </c>
      <c r="D291" s="95" t="s">
        <v>83</v>
      </c>
      <c r="E291" s="6">
        <v>45505.0</v>
      </c>
      <c r="F291" s="52">
        <f t="shared" si="1"/>
        <v>6</v>
      </c>
      <c r="G291" s="6">
        <v>45537.0</v>
      </c>
      <c r="H291" s="52">
        <f t="shared" si="2"/>
        <v>5</v>
      </c>
      <c r="I291" s="7" t="s">
        <v>41</v>
      </c>
      <c r="J291" s="10"/>
      <c r="K291" s="56"/>
      <c r="L291" s="10"/>
      <c r="M291" s="10"/>
      <c r="N291" s="7" t="s">
        <v>18</v>
      </c>
      <c r="O291" s="10"/>
    </row>
    <row r="292">
      <c r="A292" s="6">
        <v>45705.0</v>
      </c>
      <c r="B292" s="10"/>
      <c r="C292" s="7">
        <v>235682.0</v>
      </c>
      <c r="D292" s="95" t="s">
        <v>83</v>
      </c>
      <c r="E292" s="6">
        <v>45352.0</v>
      </c>
      <c r="F292" s="52">
        <f t="shared" si="1"/>
        <v>11</v>
      </c>
      <c r="G292" s="6">
        <v>45628.0</v>
      </c>
      <c r="H292" s="52">
        <f t="shared" si="2"/>
        <v>2</v>
      </c>
      <c r="I292" s="7" t="s">
        <v>69</v>
      </c>
      <c r="J292" s="10"/>
      <c r="K292" s="56"/>
      <c r="L292" s="10"/>
      <c r="M292" s="10"/>
      <c r="N292" s="7" t="s">
        <v>18</v>
      </c>
      <c r="O292" s="10"/>
    </row>
    <row r="293">
      <c r="A293" s="6">
        <v>45705.0</v>
      </c>
      <c r="B293" s="10"/>
      <c r="C293" s="7">
        <v>239047.0</v>
      </c>
      <c r="D293" s="95" t="s">
        <v>83</v>
      </c>
      <c r="E293" s="6">
        <v>45566.0</v>
      </c>
      <c r="F293" s="52">
        <f t="shared" si="1"/>
        <v>4</v>
      </c>
      <c r="G293" s="6">
        <v>45667.0</v>
      </c>
      <c r="H293" s="52">
        <f t="shared" si="2"/>
        <v>1</v>
      </c>
      <c r="I293" s="7" t="s">
        <v>44</v>
      </c>
      <c r="J293" s="10"/>
      <c r="K293" s="56"/>
      <c r="L293" s="10"/>
      <c r="M293" s="10"/>
      <c r="N293" s="7" t="s">
        <v>18</v>
      </c>
      <c r="O293" s="10"/>
    </row>
    <row r="294">
      <c r="A294" s="6">
        <v>45705.0</v>
      </c>
      <c r="B294" s="10"/>
      <c r="C294" s="7">
        <v>236719.0</v>
      </c>
      <c r="D294" s="95" t="s">
        <v>83</v>
      </c>
      <c r="E294" s="6">
        <v>45566.0</v>
      </c>
      <c r="F294" s="52">
        <f t="shared" si="1"/>
        <v>4</v>
      </c>
      <c r="G294" s="9">
        <v>45636.0</v>
      </c>
      <c r="H294" s="52">
        <f t="shared" si="2"/>
        <v>2</v>
      </c>
      <c r="I294" s="7" t="s">
        <v>60</v>
      </c>
      <c r="J294" s="10"/>
      <c r="K294" s="56"/>
      <c r="L294" s="10"/>
      <c r="M294" s="10"/>
      <c r="N294" s="7" t="s">
        <v>18</v>
      </c>
      <c r="O294" s="10"/>
    </row>
    <row r="295">
      <c r="A295" s="6">
        <v>45705.0</v>
      </c>
      <c r="B295" s="10"/>
      <c r="C295" s="7">
        <v>224059.0</v>
      </c>
      <c r="D295" s="95" t="s">
        <v>83</v>
      </c>
      <c r="E295" s="6">
        <v>45474.0</v>
      </c>
      <c r="F295" s="52">
        <f t="shared" si="1"/>
        <v>7</v>
      </c>
      <c r="G295" s="6">
        <v>45510.0</v>
      </c>
      <c r="H295" s="52">
        <f t="shared" si="2"/>
        <v>6</v>
      </c>
      <c r="I295" s="7" t="s">
        <v>48</v>
      </c>
      <c r="J295" s="10"/>
      <c r="K295" s="56"/>
      <c r="L295" s="10"/>
      <c r="M295" s="10"/>
      <c r="N295" s="7" t="s">
        <v>18</v>
      </c>
      <c r="O295" s="10"/>
    </row>
    <row r="296">
      <c r="A296" s="6">
        <v>45705.0</v>
      </c>
      <c r="B296" s="10"/>
      <c r="C296" s="7">
        <v>216481.0</v>
      </c>
      <c r="D296" s="95" t="s">
        <v>83</v>
      </c>
      <c r="E296" s="6">
        <v>45383.0</v>
      </c>
      <c r="F296" s="52">
        <f t="shared" si="1"/>
        <v>10</v>
      </c>
      <c r="G296" s="6">
        <v>45464.0</v>
      </c>
      <c r="H296" s="52">
        <f t="shared" si="2"/>
        <v>7</v>
      </c>
      <c r="I296" s="7" t="s">
        <v>56</v>
      </c>
      <c r="J296" s="10"/>
      <c r="K296" s="56"/>
      <c r="L296" s="10"/>
      <c r="M296" s="10"/>
      <c r="N296" s="7" t="s">
        <v>18</v>
      </c>
      <c r="O296" s="10"/>
    </row>
    <row r="297">
      <c r="A297" s="6">
        <v>45705.0</v>
      </c>
      <c r="B297" s="10"/>
      <c r="C297" s="7">
        <v>194860.0</v>
      </c>
      <c r="D297" s="95" t="s">
        <v>83</v>
      </c>
      <c r="E297" s="6">
        <v>45231.0</v>
      </c>
      <c r="F297" s="52">
        <f t="shared" si="1"/>
        <v>15</v>
      </c>
      <c r="G297" s="6">
        <v>45265.0</v>
      </c>
      <c r="H297" s="52">
        <f t="shared" si="2"/>
        <v>14</v>
      </c>
      <c r="I297" s="7" t="s">
        <v>56</v>
      </c>
      <c r="J297" s="10"/>
      <c r="K297" s="56"/>
      <c r="L297" s="10"/>
      <c r="M297" s="10"/>
      <c r="N297" s="7" t="s">
        <v>18</v>
      </c>
      <c r="O297" s="10"/>
    </row>
    <row r="298">
      <c r="A298" s="6">
        <v>45705.0</v>
      </c>
      <c r="B298" s="10"/>
      <c r="C298" s="7">
        <v>212104.0</v>
      </c>
      <c r="D298" s="95" t="s">
        <v>83</v>
      </c>
      <c r="E298" s="6">
        <v>45383.0</v>
      </c>
      <c r="F298" s="52">
        <f t="shared" si="1"/>
        <v>10</v>
      </c>
      <c r="G298" s="6">
        <v>45408.0</v>
      </c>
      <c r="H298" s="52">
        <f t="shared" si="2"/>
        <v>9</v>
      </c>
      <c r="I298" s="7" t="s">
        <v>56</v>
      </c>
      <c r="J298" s="10"/>
      <c r="K298" s="56"/>
      <c r="L298" s="10"/>
      <c r="M298" s="10"/>
      <c r="N298" s="7" t="s">
        <v>18</v>
      </c>
      <c r="O298" s="10"/>
    </row>
    <row r="299">
      <c r="A299" s="6">
        <v>45705.0</v>
      </c>
      <c r="B299" s="10"/>
      <c r="C299" s="7">
        <v>210094.0</v>
      </c>
      <c r="D299" s="95" t="s">
        <v>83</v>
      </c>
      <c r="E299" s="6">
        <v>45474.0</v>
      </c>
      <c r="F299" s="52">
        <f t="shared" si="1"/>
        <v>7</v>
      </c>
      <c r="G299" s="6">
        <v>45499.0</v>
      </c>
      <c r="H299" s="52">
        <f t="shared" si="2"/>
        <v>6</v>
      </c>
      <c r="I299" s="7" t="s">
        <v>56</v>
      </c>
      <c r="J299" s="10"/>
      <c r="K299" s="56"/>
      <c r="L299" s="10"/>
      <c r="M299" s="10"/>
      <c r="N299" s="7" t="s">
        <v>18</v>
      </c>
      <c r="O299" s="10"/>
    </row>
    <row r="300">
      <c r="A300" s="6">
        <v>45705.0</v>
      </c>
      <c r="B300" s="10"/>
      <c r="C300" s="7">
        <v>231876.0</v>
      </c>
      <c r="D300" s="95" t="s">
        <v>83</v>
      </c>
      <c r="E300" s="6">
        <v>45566.0</v>
      </c>
      <c r="F300" s="52">
        <f t="shared" si="1"/>
        <v>4</v>
      </c>
      <c r="G300" s="9">
        <v>45589.0</v>
      </c>
      <c r="H300" s="52">
        <f t="shared" si="2"/>
        <v>3</v>
      </c>
      <c r="I300" s="7" t="s">
        <v>56</v>
      </c>
      <c r="J300" s="10"/>
      <c r="K300" s="56"/>
      <c r="L300" s="10"/>
      <c r="M300" s="10"/>
      <c r="N300" s="7" t="s">
        <v>18</v>
      </c>
      <c r="O300" s="10"/>
    </row>
    <row r="301">
      <c r="A301" s="6">
        <v>45705.0</v>
      </c>
      <c r="B301" s="10"/>
      <c r="C301" s="7">
        <v>238396.0</v>
      </c>
      <c r="D301" s="95" t="s">
        <v>83</v>
      </c>
      <c r="E301" s="6">
        <v>45627.0</v>
      </c>
      <c r="F301" s="52">
        <f t="shared" si="1"/>
        <v>2</v>
      </c>
      <c r="G301" s="6">
        <v>45664.0</v>
      </c>
      <c r="H301" s="52">
        <f t="shared" si="2"/>
        <v>1</v>
      </c>
      <c r="I301" s="7" t="s">
        <v>48</v>
      </c>
      <c r="J301" s="10"/>
      <c r="K301" s="56"/>
      <c r="L301" s="10"/>
      <c r="M301" s="10"/>
      <c r="N301" s="7" t="s">
        <v>18</v>
      </c>
      <c r="O301" s="10"/>
    </row>
    <row r="302">
      <c r="A302" s="6">
        <v>45705.0</v>
      </c>
      <c r="B302" s="10"/>
      <c r="C302" s="7">
        <v>239732.0</v>
      </c>
      <c r="D302" s="95" t="s">
        <v>83</v>
      </c>
      <c r="E302" s="6">
        <v>45597.0</v>
      </c>
      <c r="F302" s="52">
        <f t="shared" si="1"/>
        <v>3</v>
      </c>
      <c r="G302" s="6">
        <v>45677.0</v>
      </c>
      <c r="H302" s="52">
        <f t="shared" si="2"/>
        <v>0</v>
      </c>
      <c r="I302" s="7" t="s">
        <v>69</v>
      </c>
      <c r="J302" s="10"/>
      <c r="K302" s="56"/>
      <c r="L302" s="10"/>
      <c r="M302" s="10"/>
      <c r="N302" s="7" t="s">
        <v>18</v>
      </c>
      <c r="O302" s="10"/>
    </row>
    <row r="303">
      <c r="A303" s="6">
        <v>45705.0</v>
      </c>
      <c r="B303" s="10"/>
      <c r="C303" s="7">
        <v>241637.0</v>
      </c>
      <c r="D303" s="95" t="s">
        <v>83</v>
      </c>
      <c r="E303" s="6">
        <v>45505.0</v>
      </c>
      <c r="F303" s="52">
        <f t="shared" si="1"/>
        <v>6</v>
      </c>
      <c r="G303" s="6">
        <v>45691.0</v>
      </c>
      <c r="H303" s="52">
        <f t="shared" si="2"/>
        <v>0</v>
      </c>
      <c r="I303" s="7" t="s">
        <v>41</v>
      </c>
      <c r="J303" s="10"/>
      <c r="K303" s="56"/>
      <c r="L303" s="10"/>
      <c r="M303" s="10"/>
      <c r="N303" s="7" t="s">
        <v>18</v>
      </c>
      <c r="O303" s="10"/>
    </row>
    <row r="304">
      <c r="A304" s="6">
        <v>45705.0</v>
      </c>
      <c r="B304" s="10"/>
      <c r="C304" s="7">
        <v>242320.0</v>
      </c>
      <c r="D304" s="95" t="s">
        <v>83</v>
      </c>
      <c r="E304" s="6">
        <v>45566.0</v>
      </c>
      <c r="F304" s="52">
        <f t="shared" si="1"/>
        <v>4</v>
      </c>
      <c r="G304" s="6">
        <v>45698.0</v>
      </c>
      <c r="H304" s="52">
        <f t="shared" si="2"/>
        <v>0</v>
      </c>
      <c r="I304" s="7" t="s">
        <v>44</v>
      </c>
      <c r="J304" s="10"/>
      <c r="K304" s="56"/>
      <c r="L304" s="10"/>
      <c r="M304" s="10"/>
      <c r="N304" s="7" t="s">
        <v>18</v>
      </c>
      <c r="O304" s="10"/>
    </row>
    <row r="305">
      <c r="A305" s="6">
        <v>45705.0</v>
      </c>
      <c r="B305" s="6"/>
      <c r="C305" s="7">
        <v>100809.0</v>
      </c>
      <c r="D305" s="95" t="s">
        <v>85</v>
      </c>
      <c r="E305" s="6">
        <v>44378.0</v>
      </c>
      <c r="F305" s="52">
        <f t="shared" si="1"/>
        <v>43</v>
      </c>
      <c r="G305" s="6">
        <v>44464.0</v>
      </c>
      <c r="H305" s="52">
        <f t="shared" si="2"/>
        <v>40</v>
      </c>
      <c r="I305" s="7" t="s">
        <v>117</v>
      </c>
      <c r="J305" s="10"/>
      <c r="K305" s="56"/>
      <c r="L305" s="10"/>
      <c r="M305" s="10"/>
      <c r="N305" s="7" t="s">
        <v>18</v>
      </c>
      <c r="O305" s="10"/>
    </row>
    <row r="306">
      <c r="A306" s="6">
        <v>45705.0</v>
      </c>
      <c r="B306" s="10"/>
      <c r="C306" s="7">
        <v>87613.0</v>
      </c>
      <c r="D306" s="95" t="s">
        <v>85</v>
      </c>
      <c r="E306" s="6">
        <v>44228.0</v>
      </c>
      <c r="F306" s="52">
        <f t="shared" si="1"/>
        <v>48</v>
      </c>
      <c r="G306" s="6">
        <v>44338.0</v>
      </c>
      <c r="H306" s="52">
        <f t="shared" si="2"/>
        <v>44</v>
      </c>
      <c r="I306" s="7" t="s">
        <v>56</v>
      </c>
      <c r="J306" s="10"/>
      <c r="K306" s="56"/>
      <c r="L306" s="10"/>
      <c r="M306" s="10"/>
      <c r="N306" s="7" t="s">
        <v>18</v>
      </c>
      <c r="O306" s="10"/>
    </row>
    <row r="307">
      <c r="A307" s="6">
        <v>45705.0</v>
      </c>
      <c r="B307" s="10"/>
      <c r="C307" s="7">
        <v>134595.0</v>
      </c>
      <c r="D307" s="95" t="s">
        <v>85</v>
      </c>
      <c r="E307" s="6">
        <v>44713.0</v>
      </c>
      <c r="F307" s="52">
        <f t="shared" si="1"/>
        <v>32</v>
      </c>
      <c r="G307" s="6">
        <v>44739.0</v>
      </c>
      <c r="H307" s="52">
        <f t="shared" si="2"/>
        <v>31</v>
      </c>
      <c r="I307" s="7" t="s">
        <v>56</v>
      </c>
      <c r="J307" s="10"/>
      <c r="K307" s="56"/>
      <c r="L307" s="10"/>
      <c r="M307" s="10"/>
      <c r="N307" s="7" t="s">
        <v>18</v>
      </c>
      <c r="O307" s="10"/>
    </row>
    <row r="308">
      <c r="A308" s="6">
        <v>45705.0</v>
      </c>
      <c r="B308" s="10"/>
      <c r="C308" s="7">
        <v>188614.0</v>
      </c>
      <c r="D308" s="95" t="s">
        <v>85</v>
      </c>
      <c r="E308" s="6">
        <v>45139.0</v>
      </c>
      <c r="F308" s="52">
        <f t="shared" si="1"/>
        <v>18</v>
      </c>
      <c r="G308" s="9">
        <v>45213.0</v>
      </c>
      <c r="H308" s="52">
        <f t="shared" si="2"/>
        <v>16</v>
      </c>
      <c r="I308" s="7" t="s">
        <v>56</v>
      </c>
      <c r="J308" s="10"/>
      <c r="K308" s="56"/>
      <c r="L308" s="10"/>
      <c r="M308" s="10"/>
      <c r="N308" s="7" t="s">
        <v>18</v>
      </c>
      <c r="O308" s="10"/>
    </row>
    <row r="309">
      <c r="A309" s="6">
        <v>45705.0</v>
      </c>
      <c r="B309" s="6"/>
      <c r="C309" s="7">
        <v>208689.0</v>
      </c>
      <c r="D309" s="95" t="s">
        <v>85</v>
      </c>
      <c r="E309" s="6">
        <v>45323.0</v>
      </c>
      <c r="F309" s="52">
        <f t="shared" si="1"/>
        <v>12</v>
      </c>
      <c r="G309" s="6">
        <v>45387.0</v>
      </c>
      <c r="H309" s="52">
        <f t="shared" si="2"/>
        <v>10</v>
      </c>
      <c r="I309" s="7" t="s">
        <v>117</v>
      </c>
      <c r="J309" s="10"/>
      <c r="K309" s="56"/>
      <c r="L309" s="10"/>
      <c r="M309" s="10"/>
      <c r="N309" s="7" t="s">
        <v>18</v>
      </c>
      <c r="O309" s="10"/>
    </row>
    <row r="310">
      <c r="A310" s="6">
        <v>45705.0</v>
      </c>
      <c r="B310" s="6"/>
      <c r="C310" s="7">
        <v>163473.0</v>
      </c>
      <c r="D310" s="95" t="s">
        <v>85</v>
      </c>
      <c r="E310" s="6">
        <v>44927.0</v>
      </c>
      <c r="F310" s="52">
        <f t="shared" si="1"/>
        <v>25</v>
      </c>
      <c r="G310" s="6">
        <v>44999.0</v>
      </c>
      <c r="H310" s="52">
        <f t="shared" si="2"/>
        <v>23</v>
      </c>
      <c r="I310" s="7" t="s">
        <v>117</v>
      </c>
      <c r="J310" s="10"/>
      <c r="K310" s="56"/>
      <c r="L310" s="10"/>
      <c r="M310" s="10"/>
      <c r="N310" s="7" t="s">
        <v>18</v>
      </c>
      <c r="O310" s="10"/>
    </row>
    <row r="311">
      <c r="A311" s="6">
        <v>45705.0</v>
      </c>
      <c r="B311" s="6"/>
      <c r="C311" s="7">
        <v>199084.0</v>
      </c>
      <c r="D311" s="95" t="s">
        <v>85</v>
      </c>
      <c r="E311" s="6">
        <v>45352.0</v>
      </c>
      <c r="F311" s="52">
        <f t="shared" si="1"/>
        <v>11</v>
      </c>
      <c r="G311" s="6">
        <v>45418.0</v>
      </c>
      <c r="H311" s="52">
        <f t="shared" si="2"/>
        <v>9</v>
      </c>
      <c r="I311" s="7" t="s">
        <v>117</v>
      </c>
      <c r="J311" s="10"/>
      <c r="K311" s="56"/>
      <c r="L311" s="10"/>
      <c r="M311" s="10"/>
      <c r="N311" s="7" t="s">
        <v>18</v>
      </c>
      <c r="O311" s="10"/>
    </row>
    <row r="312">
      <c r="A312" s="6">
        <v>45705.0</v>
      </c>
      <c r="B312" s="6"/>
      <c r="C312" s="7">
        <v>160251.0</v>
      </c>
      <c r="D312" s="95" t="s">
        <v>85</v>
      </c>
      <c r="E312" s="6">
        <v>45170.0</v>
      </c>
      <c r="F312" s="52">
        <f t="shared" si="1"/>
        <v>17</v>
      </c>
      <c r="G312" s="6">
        <v>45197.0</v>
      </c>
      <c r="H312" s="52">
        <f t="shared" si="2"/>
        <v>16</v>
      </c>
      <c r="I312" s="7" t="s">
        <v>117</v>
      </c>
      <c r="J312" s="10"/>
      <c r="K312" s="56"/>
      <c r="L312" s="10"/>
      <c r="M312" s="10"/>
      <c r="N312" s="7" t="s">
        <v>18</v>
      </c>
      <c r="O312" s="10"/>
    </row>
    <row r="313">
      <c r="A313" s="6">
        <v>45706.0</v>
      </c>
      <c r="B313" s="10"/>
      <c r="C313" s="7">
        <v>190295.0</v>
      </c>
      <c r="D313" s="95" t="s">
        <v>85</v>
      </c>
      <c r="E313" s="6">
        <v>45170.0</v>
      </c>
      <c r="F313" s="52">
        <f t="shared" si="1"/>
        <v>17</v>
      </c>
      <c r="G313" s="6">
        <v>45236.0</v>
      </c>
      <c r="H313" s="52">
        <f t="shared" si="2"/>
        <v>15</v>
      </c>
      <c r="I313" s="7" t="s">
        <v>56</v>
      </c>
      <c r="J313" s="96">
        <v>535.0</v>
      </c>
      <c r="K313" s="53">
        <v>13000.0</v>
      </c>
      <c r="L313" s="10"/>
      <c r="M313" s="99"/>
      <c r="N313" s="7" t="s">
        <v>19</v>
      </c>
      <c r="O313" s="10"/>
    </row>
    <row r="314">
      <c r="A314" s="6">
        <v>45705.0</v>
      </c>
      <c r="B314" s="10"/>
      <c r="C314" s="7">
        <v>195756.0</v>
      </c>
      <c r="D314" s="95" t="s">
        <v>85</v>
      </c>
      <c r="E314" s="6">
        <v>45108.0</v>
      </c>
      <c r="F314" s="52">
        <f t="shared" si="1"/>
        <v>19</v>
      </c>
      <c r="G314" s="9">
        <v>45273.0</v>
      </c>
      <c r="H314" s="52">
        <f t="shared" si="2"/>
        <v>14</v>
      </c>
      <c r="I314" s="7" t="s">
        <v>56</v>
      </c>
      <c r="J314" s="10"/>
      <c r="K314" s="56"/>
      <c r="L314" s="10"/>
      <c r="M314" s="10"/>
      <c r="N314" s="7" t="s">
        <v>18</v>
      </c>
      <c r="O314" s="10"/>
    </row>
    <row r="315">
      <c r="A315" s="6">
        <v>45705.0</v>
      </c>
      <c r="B315" s="10"/>
      <c r="C315" s="7">
        <v>198627.0</v>
      </c>
      <c r="D315" s="95" t="s">
        <v>85</v>
      </c>
      <c r="E315" s="6">
        <v>45292.0</v>
      </c>
      <c r="F315" s="52">
        <f t="shared" si="1"/>
        <v>13</v>
      </c>
      <c r="G315" s="6">
        <v>45308.0</v>
      </c>
      <c r="H315" s="52">
        <f t="shared" si="2"/>
        <v>13</v>
      </c>
      <c r="I315" s="7" t="s">
        <v>56</v>
      </c>
      <c r="J315" s="10"/>
      <c r="K315" s="56"/>
      <c r="L315" s="10"/>
      <c r="M315" s="10"/>
      <c r="N315" s="7" t="s">
        <v>18</v>
      </c>
      <c r="O315" s="10"/>
    </row>
    <row r="316">
      <c r="A316" s="6">
        <v>45705.0</v>
      </c>
      <c r="B316" s="10"/>
      <c r="C316" s="7">
        <v>203121.0</v>
      </c>
      <c r="D316" s="95" t="s">
        <v>85</v>
      </c>
      <c r="E316" s="6">
        <v>45292.0</v>
      </c>
      <c r="F316" s="52">
        <f t="shared" si="1"/>
        <v>13</v>
      </c>
      <c r="G316" s="6">
        <v>45345.0</v>
      </c>
      <c r="H316" s="52">
        <f t="shared" si="2"/>
        <v>11</v>
      </c>
      <c r="I316" s="7" t="s">
        <v>56</v>
      </c>
      <c r="J316" s="10"/>
      <c r="K316" s="56"/>
      <c r="L316" s="10"/>
      <c r="M316" s="10"/>
      <c r="N316" s="7" t="s">
        <v>18</v>
      </c>
      <c r="O316" s="10"/>
    </row>
    <row r="317">
      <c r="A317" s="6">
        <v>45705.0</v>
      </c>
      <c r="B317" s="10"/>
      <c r="C317" s="7">
        <v>208104.0</v>
      </c>
      <c r="D317" s="95" t="s">
        <v>85</v>
      </c>
      <c r="E317" s="6">
        <v>45352.0</v>
      </c>
      <c r="F317" s="52">
        <f t="shared" si="1"/>
        <v>11</v>
      </c>
      <c r="G317" s="6">
        <v>45379.0</v>
      </c>
      <c r="H317" s="52">
        <f t="shared" si="2"/>
        <v>10</v>
      </c>
      <c r="I317" s="7" t="s">
        <v>56</v>
      </c>
      <c r="J317" s="10"/>
      <c r="K317" s="56"/>
      <c r="L317" s="10"/>
      <c r="M317" s="10"/>
      <c r="N317" s="7" t="s">
        <v>18</v>
      </c>
      <c r="O317" s="10"/>
    </row>
    <row r="318">
      <c r="A318" s="6">
        <v>45705.0</v>
      </c>
      <c r="B318" s="10"/>
      <c r="C318" s="7">
        <v>214714.0</v>
      </c>
      <c r="D318" s="95" t="s">
        <v>85</v>
      </c>
      <c r="E318" s="6">
        <v>45413.0</v>
      </c>
      <c r="F318" s="52">
        <f t="shared" si="1"/>
        <v>9</v>
      </c>
      <c r="G318" s="6">
        <v>45428.0</v>
      </c>
      <c r="H318" s="52">
        <f t="shared" si="2"/>
        <v>9</v>
      </c>
      <c r="I318" s="7" t="s">
        <v>56</v>
      </c>
      <c r="J318" s="10"/>
      <c r="K318" s="56"/>
      <c r="L318" s="10"/>
      <c r="M318" s="10"/>
      <c r="N318" s="7" t="s">
        <v>18</v>
      </c>
      <c r="O318" s="10"/>
    </row>
    <row r="319">
      <c r="A319" s="6">
        <v>45705.0</v>
      </c>
      <c r="B319" s="10"/>
      <c r="C319" s="7">
        <v>220885.0</v>
      </c>
      <c r="D319" s="95" t="s">
        <v>85</v>
      </c>
      <c r="E319" s="6">
        <v>45627.0</v>
      </c>
      <c r="F319" s="52">
        <f t="shared" si="1"/>
        <v>2</v>
      </c>
      <c r="G319" s="9">
        <v>45636.0</v>
      </c>
      <c r="H319" s="52">
        <f t="shared" si="2"/>
        <v>2</v>
      </c>
      <c r="I319" s="7" t="s">
        <v>56</v>
      </c>
      <c r="J319" s="10"/>
      <c r="K319" s="56"/>
      <c r="L319" s="10"/>
      <c r="M319" s="10"/>
      <c r="N319" s="7" t="s">
        <v>18</v>
      </c>
      <c r="O319" s="10"/>
    </row>
    <row r="320">
      <c r="A320" s="6">
        <v>45705.0</v>
      </c>
      <c r="B320" s="10"/>
      <c r="C320" s="7">
        <v>240705.0</v>
      </c>
      <c r="D320" s="95" t="s">
        <v>136</v>
      </c>
      <c r="E320" s="6">
        <v>45658.0</v>
      </c>
      <c r="F320" s="52">
        <f t="shared" si="1"/>
        <v>1</v>
      </c>
      <c r="G320" s="6">
        <v>45685.0</v>
      </c>
      <c r="H320" s="52">
        <f t="shared" si="2"/>
        <v>0</v>
      </c>
      <c r="I320" s="7" t="s">
        <v>44</v>
      </c>
      <c r="J320" s="10"/>
      <c r="K320" s="56"/>
      <c r="L320" s="10"/>
      <c r="M320" s="10"/>
      <c r="N320" s="7" t="s">
        <v>18</v>
      </c>
      <c r="O320" s="10"/>
    </row>
    <row r="321">
      <c r="A321" s="6">
        <v>45705.0</v>
      </c>
      <c r="B321" s="10"/>
      <c r="C321" s="7">
        <v>240820.0</v>
      </c>
      <c r="D321" s="95" t="s">
        <v>136</v>
      </c>
      <c r="E321" s="6">
        <v>45292.0</v>
      </c>
      <c r="F321" s="52">
        <f t="shared" si="1"/>
        <v>13</v>
      </c>
      <c r="G321" s="6">
        <v>45685.0</v>
      </c>
      <c r="H321" s="52">
        <f t="shared" si="2"/>
        <v>0</v>
      </c>
      <c r="I321" s="7" t="s">
        <v>56</v>
      </c>
      <c r="J321" s="10"/>
      <c r="K321" s="56"/>
      <c r="L321" s="10"/>
      <c r="M321" s="10"/>
      <c r="N321" s="7" t="s">
        <v>18</v>
      </c>
      <c r="O321" s="10"/>
    </row>
    <row r="322">
      <c r="A322" s="6">
        <v>45705.0</v>
      </c>
      <c r="B322" s="10"/>
      <c r="C322" s="7">
        <v>218962.0</v>
      </c>
      <c r="D322" s="95" t="s">
        <v>136</v>
      </c>
      <c r="E322" s="6">
        <v>45383.0</v>
      </c>
      <c r="F322" s="52">
        <f t="shared" si="1"/>
        <v>10</v>
      </c>
      <c r="G322" s="6">
        <v>45469.0</v>
      </c>
      <c r="H322" s="52">
        <f t="shared" si="2"/>
        <v>7</v>
      </c>
      <c r="I322" s="7" t="s">
        <v>131</v>
      </c>
      <c r="J322" s="10"/>
      <c r="K322" s="56"/>
      <c r="L322" s="10"/>
      <c r="M322" s="10"/>
      <c r="N322" s="7" t="s">
        <v>18</v>
      </c>
      <c r="O322" s="10"/>
    </row>
    <row r="323">
      <c r="A323" s="6">
        <v>45705.0</v>
      </c>
      <c r="B323" s="10"/>
      <c r="C323" s="7">
        <v>221844.0</v>
      </c>
      <c r="D323" s="95" t="s">
        <v>136</v>
      </c>
      <c r="E323" s="6">
        <v>45413.0</v>
      </c>
      <c r="F323" s="52">
        <f t="shared" si="1"/>
        <v>9</v>
      </c>
      <c r="G323" s="6">
        <v>45492.0</v>
      </c>
      <c r="H323" s="52">
        <f t="shared" si="2"/>
        <v>6</v>
      </c>
      <c r="I323" s="7" t="s">
        <v>56</v>
      </c>
      <c r="J323" s="10"/>
      <c r="K323" s="56"/>
      <c r="L323" s="10"/>
      <c r="M323" s="10"/>
      <c r="N323" s="7" t="s">
        <v>18</v>
      </c>
      <c r="O323" s="10"/>
    </row>
    <row r="324">
      <c r="A324" s="6">
        <v>45705.0</v>
      </c>
      <c r="B324" s="10"/>
      <c r="C324" s="7">
        <v>224368.0</v>
      </c>
      <c r="D324" s="95" t="s">
        <v>136</v>
      </c>
      <c r="E324" s="6">
        <v>45474.0</v>
      </c>
      <c r="F324" s="52">
        <f t="shared" si="1"/>
        <v>7</v>
      </c>
      <c r="G324" s="6">
        <v>45527.0</v>
      </c>
      <c r="H324" s="52">
        <f t="shared" si="2"/>
        <v>5</v>
      </c>
      <c r="I324" s="7" t="s">
        <v>56</v>
      </c>
      <c r="J324" s="10"/>
      <c r="K324" s="56"/>
      <c r="L324" s="10"/>
      <c r="M324" s="10"/>
      <c r="N324" s="7" t="s">
        <v>18</v>
      </c>
      <c r="O324" s="10"/>
    </row>
    <row r="325">
      <c r="A325" s="6">
        <v>45705.0</v>
      </c>
      <c r="B325" s="10"/>
      <c r="C325" s="7">
        <v>231043.0</v>
      </c>
      <c r="D325" s="95" t="s">
        <v>136</v>
      </c>
      <c r="E325" s="6">
        <v>45413.0</v>
      </c>
      <c r="F325" s="52">
        <f t="shared" si="1"/>
        <v>9</v>
      </c>
      <c r="G325" s="9">
        <v>45579.0</v>
      </c>
      <c r="H325" s="52">
        <f t="shared" si="2"/>
        <v>4</v>
      </c>
      <c r="I325" s="7" t="s">
        <v>56</v>
      </c>
      <c r="J325" s="10"/>
      <c r="K325" s="56"/>
      <c r="L325" s="10"/>
      <c r="M325" s="10"/>
      <c r="N325" s="7" t="s">
        <v>18</v>
      </c>
      <c r="O325" s="10"/>
    </row>
    <row r="326">
      <c r="A326" s="6">
        <v>45705.0</v>
      </c>
      <c r="B326" s="10"/>
      <c r="C326" s="7">
        <v>232562.0</v>
      </c>
      <c r="D326" s="95" t="s">
        <v>136</v>
      </c>
      <c r="E326" s="6">
        <v>44013.0</v>
      </c>
      <c r="F326" s="52">
        <f t="shared" si="1"/>
        <v>55</v>
      </c>
      <c r="G326" s="9">
        <v>45594.0</v>
      </c>
      <c r="H326" s="52">
        <f t="shared" si="2"/>
        <v>3</v>
      </c>
      <c r="I326" s="7" t="s">
        <v>56</v>
      </c>
      <c r="J326" s="10"/>
      <c r="K326" s="56"/>
      <c r="L326" s="10"/>
      <c r="M326" s="10"/>
      <c r="N326" s="7" t="s">
        <v>18</v>
      </c>
      <c r="O326" s="10"/>
    </row>
    <row r="327">
      <c r="A327" s="6">
        <v>45705.0</v>
      </c>
      <c r="B327" s="10"/>
      <c r="C327" s="7">
        <v>233535.0</v>
      </c>
      <c r="D327" s="95" t="s">
        <v>136</v>
      </c>
      <c r="E327" s="6">
        <v>45597.0</v>
      </c>
      <c r="F327" s="52">
        <f t="shared" si="1"/>
        <v>3</v>
      </c>
      <c r="G327" s="6">
        <v>45543.0</v>
      </c>
      <c r="H327" s="52">
        <f t="shared" si="2"/>
        <v>5</v>
      </c>
      <c r="I327" s="7" t="s">
        <v>69</v>
      </c>
      <c r="J327" s="10"/>
      <c r="K327" s="56"/>
      <c r="L327" s="10"/>
      <c r="M327" s="10"/>
      <c r="N327" s="7" t="s">
        <v>18</v>
      </c>
      <c r="O327" s="10"/>
    </row>
    <row r="328">
      <c r="A328" s="6">
        <v>45705.0</v>
      </c>
      <c r="B328" s="10"/>
      <c r="C328" s="7">
        <v>235111.0</v>
      </c>
      <c r="D328" s="95" t="s">
        <v>136</v>
      </c>
      <c r="E328" s="6">
        <v>45566.0</v>
      </c>
      <c r="F328" s="52">
        <f t="shared" si="1"/>
        <v>4</v>
      </c>
      <c r="G328" s="9">
        <v>45621.0</v>
      </c>
      <c r="H328" s="52">
        <f t="shared" si="2"/>
        <v>2</v>
      </c>
      <c r="I328" s="7" t="s">
        <v>44</v>
      </c>
      <c r="J328" s="10"/>
      <c r="K328" s="56"/>
      <c r="L328" s="10"/>
      <c r="M328" s="10"/>
      <c r="N328" s="7" t="s">
        <v>18</v>
      </c>
      <c r="O328" s="10"/>
    </row>
    <row r="329">
      <c r="A329" s="6">
        <v>45705.0</v>
      </c>
      <c r="B329" s="10"/>
      <c r="C329" s="7">
        <v>235412.0</v>
      </c>
      <c r="D329" s="95" t="s">
        <v>136</v>
      </c>
      <c r="E329" s="6">
        <v>45505.0</v>
      </c>
      <c r="F329" s="52">
        <f t="shared" si="1"/>
        <v>6</v>
      </c>
      <c r="G329" s="6">
        <v>45632.0</v>
      </c>
      <c r="H329" s="52">
        <f t="shared" si="2"/>
        <v>2</v>
      </c>
      <c r="I329" s="7" t="s">
        <v>56</v>
      </c>
      <c r="J329" s="10"/>
      <c r="K329" s="56"/>
      <c r="L329" s="10"/>
      <c r="M329" s="10"/>
      <c r="N329" s="7" t="s">
        <v>18</v>
      </c>
      <c r="O329" s="10"/>
    </row>
    <row r="330">
      <c r="A330" s="6">
        <v>45705.0</v>
      </c>
      <c r="B330" s="10"/>
      <c r="C330" s="7">
        <v>235857.0</v>
      </c>
      <c r="D330" s="95" t="s">
        <v>136</v>
      </c>
      <c r="E330" s="6">
        <v>45597.0</v>
      </c>
      <c r="F330" s="52">
        <f t="shared" si="1"/>
        <v>3</v>
      </c>
      <c r="G330" s="9">
        <v>45643.0</v>
      </c>
      <c r="H330" s="52">
        <f t="shared" si="2"/>
        <v>2</v>
      </c>
      <c r="I330" s="7" t="s">
        <v>56</v>
      </c>
      <c r="J330" s="10"/>
      <c r="K330" s="56"/>
      <c r="L330" s="10"/>
      <c r="M330" s="10"/>
      <c r="N330" s="7" t="s">
        <v>18</v>
      </c>
      <c r="O330" s="10"/>
    </row>
    <row r="331">
      <c r="A331" s="6">
        <v>45705.0</v>
      </c>
      <c r="B331" s="10"/>
      <c r="C331" s="7">
        <v>238546.0</v>
      </c>
      <c r="D331" s="95" t="s">
        <v>136</v>
      </c>
      <c r="E331" s="6">
        <v>45597.0</v>
      </c>
      <c r="F331" s="52">
        <f t="shared" si="1"/>
        <v>3</v>
      </c>
      <c r="G331" s="6">
        <v>45665.0</v>
      </c>
      <c r="H331" s="52">
        <f t="shared" si="2"/>
        <v>1</v>
      </c>
      <c r="I331" s="7" t="s">
        <v>44</v>
      </c>
      <c r="J331" s="10"/>
      <c r="K331" s="56"/>
      <c r="L331" s="10"/>
      <c r="M331" s="10"/>
      <c r="N331" s="7" t="s">
        <v>18</v>
      </c>
      <c r="O331" s="10"/>
    </row>
    <row r="332">
      <c r="A332" s="6">
        <v>45705.0</v>
      </c>
      <c r="B332" s="10"/>
      <c r="C332" s="7">
        <v>240047.0</v>
      </c>
      <c r="D332" s="95" t="s">
        <v>136</v>
      </c>
      <c r="E332" s="6">
        <v>45505.0</v>
      </c>
      <c r="F332" s="52">
        <f t="shared" si="1"/>
        <v>6</v>
      </c>
      <c r="G332" s="6">
        <v>45678.0</v>
      </c>
      <c r="H332" s="52">
        <f t="shared" si="2"/>
        <v>0</v>
      </c>
      <c r="I332" s="7" t="s">
        <v>44</v>
      </c>
      <c r="J332" s="10"/>
      <c r="K332" s="56"/>
      <c r="L332" s="10"/>
      <c r="M332" s="10"/>
      <c r="N332" s="7" t="s">
        <v>18</v>
      </c>
      <c r="O332" s="10"/>
    </row>
    <row r="333">
      <c r="A333" s="6">
        <v>45705.0</v>
      </c>
      <c r="B333" s="10"/>
      <c r="C333" s="7">
        <v>240809.0</v>
      </c>
      <c r="D333" s="95" t="s">
        <v>136</v>
      </c>
      <c r="E333" s="6">
        <v>45566.0</v>
      </c>
      <c r="F333" s="52">
        <f t="shared" si="1"/>
        <v>4</v>
      </c>
      <c r="G333" s="6">
        <v>45686.0</v>
      </c>
      <c r="H333" s="52">
        <f t="shared" si="2"/>
        <v>0</v>
      </c>
      <c r="I333" s="7" t="s">
        <v>56</v>
      </c>
      <c r="J333" s="10"/>
      <c r="K333" s="56"/>
      <c r="L333" s="10"/>
      <c r="M333" s="10"/>
      <c r="N333" s="7" t="s">
        <v>18</v>
      </c>
      <c r="O333" s="10"/>
    </row>
    <row r="334">
      <c r="A334" s="6">
        <v>45705.0</v>
      </c>
      <c r="B334" s="10"/>
      <c r="C334" s="7">
        <v>241653.0</v>
      </c>
      <c r="D334" s="95" t="s">
        <v>136</v>
      </c>
      <c r="E334" s="6">
        <v>45627.0</v>
      </c>
      <c r="F334" s="52">
        <f t="shared" si="1"/>
        <v>2</v>
      </c>
      <c r="G334" s="6">
        <v>45692.0</v>
      </c>
      <c r="H334" s="52">
        <f t="shared" si="2"/>
        <v>0</v>
      </c>
      <c r="I334" s="7" t="s">
        <v>69</v>
      </c>
      <c r="J334" s="10"/>
      <c r="K334" s="56"/>
      <c r="L334" s="10"/>
      <c r="M334" s="10"/>
      <c r="N334" s="7" t="s">
        <v>18</v>
      </c>
      <c r="O334" s="10"/>
    </row>
    <row r="335">
      <c r="A335" s="6">
        <v>45705.0</v>
      </c>
      <c r="B335" s="10"/>
      <c r="C335" s="7">
        <v>242477.0</v>
      </c>
      <c r="D335" s="95" t="s">
        <v>136</v>
      </c>
      <c r="E335" s="6">
        <v>45658.0</v>
      </c>
      <c r="F335" s="52">
        <f t="shared" si="1"/>
        <v>1</v>
      </c>
      <c r="G335" s="6">
        <v>45333.0</v>
      </c>
      <c r="H335" s="52">
        <f t="shared" si="2"/>
        <v>12</v>
      </c>
      <c r="I335" s="7" t="s">
        <v>44</v>
      </c>
      <c r="J335" s="10"/>
      <c r="K335" s="56"/>
      <c r="L335" s="10"/>
      <c r="M335" s="10"/>
      <c r="N335" s="7" t="s">
        <v>18</v>
      </c>
      <c r="O335" s="10"/>
    </row>
    <row r="336">
      <c r="A336" s="6">
        <v>45705.0</v>
      </c>
      <c r="B336" s="10"/>
      <c r="C336" s="7">
        <v>187670.0</v>
      </c>
      <c r="D336" s="95" t="s">
        <v>137</v>
      </c>
      <c r="E336" s="6">
        <v>45139.0</v>
      </c>
      <c r="F336" s="52">
        <f t="shared" si="1"/>
        <v>18</v>
      </c>
      <c r="G336" s="6">
        <v>45197.0</v>
      </c>
      <c r="H336" s="52">
        <f t="shared" si="2"/>
        <v>16</v>
      </c>
      <c r="I336" s="7" t="s">
        <v>60</v>
      </c>
      <c r="J336" s="10"/>
      <c r="K336" s="56"/>
      <c r="L336" s="10"/>
      <c r="M336" s="10"/>
      <c r="N336" s="7" t="s">
        <v>18</v>
      </c>
      <c r="O336" s="10"/>
    </row>
    <row r="337">
      <c r="A337" s="6">
        <v>45705.0</v>
      </c>
      <c r="B337" s="10"/>
      <c r="C337" s="7">
        <v>138646.0</v>
      </c>
      <c r="D337" s="95" t="s">
        <v>137</v>
      </c>
      <c r="E337" s="6">
        <v>44743.0</v>
      </c>
      <c r="F337" s="52">
        <f t="shared" si="1"/>
        <v>31</v>
      </c>
      <c r="G337" s="6">
        <v>44769.0</v>
      </c>
      <c r="H337" s="52">
        <f t="shared" si="2"/>
        <v>30</v>
      </c>
      <c r="I337" s="7" t="s">
        <v>44</v>
      </c>
      <c r="J337" s="10"/>
      <c r="K337" s="56"/>
      <c r="L337" s="10"/>
      <c r="M337" s="10"/>
      <c r="N337" s="7" t="s">
        <v>18</v>
      </c>
      <c r="O337" s="10"/>
    </row>
    <row r="338">
      <c r="A338" s="6">
        <v>45705.0</v>
      </c>
      <c r="B338" s="10"/>
      <c r="C338" s="7">
        <v>229007.0</v>
      </c>
      <c r="D338" s="95" t="s">
        <v>137</v>
      </c>
      <c r="E338" s="6">
        <v>45536.0</v>
      </c>
      <c r="F338" s="52">
        <f t="shared" si="1"/>
        <v>5</v>
      </c>
      <c r="G338" s="6">
        <v>45562.0</v>
      </c>
      <c r="H338" s="52">
        <f t="shared" si="2"/>
        <v>4</v>
      </c>
      <c r="I338" s="7" t="s">
        <v>60</v>
      </c>
      <c r="J338" s="10"/>
      <c r="K338" s="56"/>
      <c r="L338" s="10"/>
      <c r="M338" s="10"/>
      <c r="N338" s="7" t="s">
        <v>18</v>
      </c>
      <c r="O338" s="10"/>
    </row>
    <row r="339">
      <c r="A339" s="6">
        <v>45705.0</v>
      </c>
      <c r="B339" s="10"/>
      <c r="C339" s="7">
        <v>175595.0</v>
      </c>
      <c r="D339" s="95" t="s">
        <v>137</v>
      </c>
      <c r="E339" s="6">
        <v>44927.0</v>
      </c>
      <c r="F339" s="52">
        <f t="shared" si="1"/>
        <v>25</v>
      </c>
      <c r="G339" s="6">
        <v>45100.0</v>
      </c>
      <c r="H339" s="52">
        <f t="shared" si="2"/>
        <v>19</v>
      </c>
      <c r="I339" s="7" t="s">
        <v>60</v>
      </c>
      <c r="J339" s="10"/>
      <c r="K339" s="56"/>
      <c r="L339" s="10"/>
      <c r="M339" s="10"/>
      <c r="N339" s="7" t="s">
        <v>18</v>
      </c>
      <c r="O339" s="10"/>
    </row>
    <row r="340">
      <c r="A340" s="6">
        <v>45705.0</v>
      </c>
      <c r="B340" s="10"/>
      <c r="C340" s="7">
        <v>182428.0</v>
      </c>
      <c r="D340" s="95" t="s">
        <v>137</v>
      </c>
      <c r="E340" s="6">
        <v>45078.0</v>
      </c>
      <c r="F340" s="52">
        <f t="shared" si="1"/>
        <v>20</v>
      </c>
      <c r="G340" s="6">
        <v>45160.0</v>
      </c>
      <c r="H340" s="52">
        <f t="shared" si="2"/>
        <v>17</v>
      </c>
      <c r="I340" s="7" t="s">
        <v>44</v>
      </c>
      <c r="J340" s="10"/>
      <c r="K340" s="56"/>
      <c r="L340" s="10"/>
      <c r="M340" s="10"/>
      <c r="N340" s="7" t="s">
        <v>18</v>
      </c>
      <c r="O340" s="10"/>
    </row>
    <row r="341">
      <c r="A341" s="6">
        <v>45705.0</v>
      </c>
      <c r="B341" s="10"/>
      <c r="C341" s="7">
        <v>189522.0</v>
      </c>
      <c r="D341" s="95" t="s">
        <v>137</v>
      </c>
      <c r="E341" s="6">
        <v>45200.0</v>
      </c>
      <c r="F341" s="52">
        <f t="shared" si="1"/>
        <v>16</v>
      </c>
      <c r="G341" s="9">
        <v>45222.0</v>
      </c>
      <c r="H341" s="52">
        <f t="shared" si="2"/>
        <v>15</v>
      </c>
      <c r="I341" s="7" t="s">
        <v>69</v>
      </c>
      <c r="J341" s="10"/>
      <c r="K341" s="56"/>
      <c r="L341" s="10"/>
      <c r="M341" s="10"/>
      <c r="N341" s="7" t="s">
        <v>18</v>
      </c>
      <c r="O341" s="10"/>
    </row>
    <row r="342">
      <c r="A342" s="6">
        <v>45705.0</v>
      </c>
      <c r="B342" s="10"/>
      <c r="C342" s="7">
        <v>205839.0</v>
      </c>
      <c r="D342" s="95" t="s">
        <v>137</v>
      </c>
      <c r="E342" s="6">
        <v>45292.0</v>
      </c>
      <c r="F342" s="52">
        <f t="shared" si="1"/>
        <v>13</v>
      </c>
      <c r="G342" s="6">
        <v>45372.0</v>
      </c>
      <c r="H342" s="52">
        <f t="shared" si="2"/>
        <v>10</v>
      </c>
      <c r="I342" s="7" t="s">
        <v>44</v>
      </c>
      <c r="J342" s="10"/>
      <c r="K342" s="56"/>
      <c r="L342" s="10"/>
      <c r="M342" s="10"/>
      <c r="N342" s="7" t="s">
        <v>18</v>
      </c>
      <c r="O342" s="10"/>
    </row>
    <row r="343">
      <c r="A343" s="6">
        <v>45705.0</v>
      </c>
      <c r="B343" s="10"/>
      <c r="C343" s="7">
        <v>185408.0</v>
      </c>
      <c r="D343" s="95" t="s">
        <v>137</v>
      </c>
      <c r="E343" s="6">
        <v>45047.0</v>
      </c>
      <c r="F343" s="52">
        <f t="shared" si="1"/>
        <v>21</v>
      </c>
      <c r="G343" s="6">
        <v>45180.0</v>
      </c>
      <c r="H343" s="52">
        <f t="shared" si="2"/>
        <v>17</v>
      </c>
      <c r="I343" s="7" t="s">
        <v>60</v>
      </c>
      <c r="J343" s="10"/>
      <c r="K343" s="56"/>
      <c r="L343" s="10"/>
      <c r="M343" s="10"/>
      <c r="N343" s="7" t="s">
        <v>18</v>
      </c>
      <c r="O343" s="10"/>
    </row>
    <row r="344">
      <c r="A344" s="6">
        <v>45705.0</v>
      </c>
      <c r="B344" s="10"/>
      <c r="C344" s="7">
        <v>218509.0</v>
      </c>
      <c r="D344" s="95" t="s">
        <v>137</v>
      </c>
      <c r="E344" s="6">
        <v>45200.0</v>
      </c>
      <c r="F344" s="52">
        <f t="shared" si="1"/>
        <v>16</v>
      </c>
      <c r="G344" s="6">
        <v>45476.0</v>
      </c>
      <c r="H344" s="52">
        <f t="shared" si="2"/>
        <v>7</v>
      </c>
      <c r="I344" s="7" t="s">
        <v>44</v>
      </c>
      <c r="J344" s="10"/>
      <c r="K344" s="56"/>
      <c r="L344" s="10"/>
      <c r="M344" s="10"/>
      <c r="N344" s="7" t="s">
        <v>18</v>
      </c>
      <c r="O344" s="10"/>
    </row>
    <row r="345">
      <c r="A345" s="6">
        <v>45705.0</v>
      </c>
      <c r="B345" s="10"/>
      <c r="C345" s="7">
        <v>225415.0</v>
      </c>
      <c r="D345" s="95" t="s">
        <v>137</v>
      </c>
      <c r="E345" s="6">
        <v>45231.0</v>
      </c>
      <c r="F345" s="52">
        <f t="shared" si="1"/>
        <v>15</v>
      </c>
      <c r="G345" s="6">
        <v>45524.0</v>
      </c>
      <c r="H345" s="52">
        <f t="shared" si="2"/>
        <v>5</v>
      </c>
      <c r="I345" s="7" t="s">
        <v>44</v>
      </c>
      <c r="J345" s="10"/>
      <c r="K345" s="56"/>
      <c r="L345" s="10"/>
      <c r="M345" s="10"/>
      <c r="N345" s="7" t="s">
        <v>18</v>
      </c>
      <c r="O345" s="10"/>
    </row>
    <row r="346">
      <c r="A346" s="6">
        <v>45705.0</v>
      </c>
      <c r="B346" s="10"/>
      <c r="C346" s="7">
        <v>230038.0</v>
      </c>
      <c r="D346" s="95" t="s">
        <v>137</v>
      </c>
      <c r="E346" s="6">
        <v>45444.0</v>
      </c>
      <c r="F346" s="52">
        <f t="shared" si="1"/>
        <v>8</v>
      </c>
      <c r="G346" s="6">
        <v>45572.0</v>
      </c>
      <c r="H346" s="52">
        <f t="shared" si="2"/>
        <v>4</v>
      </c>
      <c r="I346" s="7" t="s">
        <v>60</v>
      </c>
      <c r="J346" s="10"/>
      <c r="K346" s="56"/>
      <c r="L346" s="10"/>
      <c r="M346" s="10"/>
      <c r="N346" s="7" t="s">
        <v>18</v>
      </c>
      <c r="O346" s="10"/>
    </row>
    <row r="347">
      <c r="A347" s="6">
        <v>45688.0</v>
      </c>
      <c r="B347" s="10"/>
      <c r="C347" s="7">
        <v>223370.0</v>
      </c>
      <c r="D347" s="95" t="s">
        <v>137</v>
      </c>
      <c r="E347" s="6">
        <v>45474.0</v>
      </c>
      <c r="F347" s="52">
        <f t="shared" si="1"/>
        <v>7</v>
      </c>
      <c r="G347" s="6">
        <v>45506.0</v>
      </c>
      <c r="H347" s="52">
        <f t="shared" si="2"/>
        <v>6</v>
      </c>
      <c r="I347" s="7" t="s">
        <v>60</v>
      </c>
      <c r="J347" s="96">
        <v>4.532241822E9</v>
      </c>
      <c r="K347" s="53" t="s">
        <v>143</v>
      </c>
      <c r="L347" s="10"/>
      <c r="M347" s="99"/>
      <c r="N347" s="7" t="s">
        <v>19</v>
      </c>
      <c r="O347" s="10"/>
    </row>
    <row r="348">
      <c r="A348" s="6">
        <v>45705.0</v>
      </c>
      <c r="B348" s="10"/>
      <c r="C348" s="7">
        <v>229029.0</v>
      </c>
      <c r="D348" s="95" t="s">
        <v>137</v>
      </c>
      <c r="E348" s="6">
        <v>45536.0</v>
      </c>
      <c r="F348" s="52">
        <f t="shared" si="1"/>
        <v>5</v>
      </c>
      <c r="G348" s="6">
        <v>45562.0</v>
      </c>
      <c r="H348" s="52">
        <f t="shared" si="2"/>
        <v>4</v>
      </c>
      <c r="I348" s="7" t="s">
        <v>44</v>
      </c>
      <c r="J348" s="10"/>
      <c r="K348" s="56"/>
      <c r="L348" s="10"/>
      <c r="M348" s="10"/>
      <c r="N348" s="7" t="s">
        <v>18</v>
      </c>
      <c r="O348" s="10"/>
    </row>
    <row r="349">
      <c r="A349" s="6">
        <v>45705.0</v>
      </c>
      <c r="B349" s="10"/>
      <c r="C349" s="7">
        <v>236121.0</v>
      </c>
      <c r="D349" s="95" t="s">
        <v>137</v>
      </c>
      <c r="E349" s="6">
        <v>45474.0</v>
      </c>
      <c r="F349" s="52">
        <f t="shared" si="1"/>
        <v>7</v>
      </c>
      <c r="G349" s="6">
        <v>45630.0</v>
      </c>
      <c r="H349" s="52">
        <f t="shared" si="2"/>
        <v>2</v>
      </c>
      <c r="I349" s="7" t="s">
        <v>60</v>
      </c>
      <c r="J349" s="10"/>
      <c r="K349" s="56"/>
      <c r="L349" s="10"/>
      <c r="M349" s="10"/>
      <c r="N349" s="7" t="s">
        <v>18</v>
      </c>
      <c r="O349" s="10"/>
    </row>
    <row r="350">
      <c r="A350" s="6">
        <v>45705.0</v>
      </c>
      <c r="B350" s="10"/>
      <c r="C350" s="7">
        <v>235675.0</v>
      </c>
      <c r="D350" s="95" t="s">
        <v>137</v>
      </c>
      <c r="E350" s="6">
        <v>45536.0</v>
      </c>
      <c r="F350" s="52">
        <f t="shared" si="1"/>
        <v>5</v>
      </c>
      <c r="G350" s="9">
        <v>45625.0</v>
      </c>
      <c r="H350" s="52">
        <f t="shared" si="2"/>
        <v>2</v>
      </c>
      <c r="I350" s="7" t="s">
        <v>44</v>
      </c>
      <c r="J350" s="10"/>
      <c r="K350" s="56"/>
      <c r="L350" s="10"/>
      <c r="M350" s="10"/>
      <c r="N350" s="7" t="s">
        <v>18</v>
      </c>
      <c r="O350" s="10"/>
    </row>
    <row r="351">
      <c r="A351" s="6">
        <v>45705.0</v>
      </c>
      <c r="B351" s="10"/>
      <c r="C351" s="7">
        <v>235404.0</v>
      </c>
      <c r="D351" s="95" t="s">
        <v>137</v>
      </c>
      <c r="E351" s="6">
        <v>45566.0</v>
      </c>
      <c r="F351" s="52">
        <f t="shared" si="1"/>
        <v>4</v>
      </c>
      <c r="G351" s="9">
        <v>45624.0</v>
      </c>
      <c r="H351" s="52">
        <f t="shared" si="2"/>
        <v>2</v>
      </c>
      <c r="I351" s="7" t="s">
        <v>44</v>
      </c>
      <c r="J351" s="10"/>
      <c r="K351" s="56"/>
      <c r="L351" s="10"/>
      <c r="M351" s="10"/>
      <c r="N351" s="7" t="s">
        <v>18</v>
      </c>
      <c r="O351" s="10"/>
    </row>
    <row r="352">
      <c r="A352" s="6">
        <v>45705.0</v>
      </c>
      <c r="B352" s="10"/>
      <c r="C352" s="7">
        <v>116660.0</v>
      </c>
      <c r="D352" s="95" t="s">
        <v>87</v>
      </c>
      <c r="E352" s="6">
        <v>44562.0</v>
      </c>
      <c r="F352" s="52">
        <f t="shared" si="1"/>
        <v>37</v>
      </c>
      <c r="G352" s="6">
        <v>44611.0</v>
      </c>
      <c r="H352" s="52">
        <f t="shared" si="2"/>
        <v>35</v>
      </c>
      <c r="I352" s="7" t="s">
        <v>60</v>
      </c>
      <c r="J352" s="10"/>
      <c r="K352" s="56"/>
      <c r="L352" s="10"/>
      <c r="M352" s="10"/>
      <c r="N352" s="7" t="s">
        <v>18</v>
      </c>
      <c r="O352" s="10"/>
    </row>
    <row r="353">
      <c r="A353" s="6">
        <v>45705.0</v>
      </c>
      <c r="B353" s="10"/>
      <c r="C353" s="7">
        <v>148951.0</v>
      </c>
      <c r="D353" s="95" t="s">
        <v>87</v>
      </c>
      <c r="E353" s="6">
        <v>44044.0</v>
      </c>
      <c r="F353" s="52">
        <f t="shared" si="1"/>
        <v>54</v>
      </c>
      <c r="G353" s="6">
        <v>44868.0</v>
      </c>
      <c r="H353" s="52">
        <f t="shared" si="2"/>
        <v>27</v>
      </c>
      <c r="I353" s="7" t="s">
        <v>69</v>
      </c>
      <c r="J353" s="10"/>
      <c r="K353" s="56"/>
      <c r="L353" s="10"/>
      <c r="M353" s="10"/>
      <c r="N353" s="7" t="s">
        <v>18</v>
      </c>
      <c r="O353" s="10"/>
    </row>
    <row r="354">
      <c r="A354" s="6">
        <v>45705.0</v>
      </c>
      <c r="B354" s="10"/>
      <c r="C354" s="7">
        <v>185539.0</v>
      </c>
      <c r="D354" s="95" t="s">
        <v>87</v>
      </c>
      <c r="E354" s="6">
        <v>44986.0</v>
      </c>
      <c r="F354" s="52">
        <f t="shared" si="1"/>
        <v>23</v>
      </c>
      <c r="G354" s="9">
        <v>45244.0</v>
      </c>
      <c r="H354" s="52">
        <f t="shared" si="2"/>
        <v>15</v>
      </c>
      <c r="I354" s="7" t="s">
        <v>60</v>
      </c>
      <c r="J354" s="10"/>
      <c r="K354" s="56"/>
      <c r="L354" s="10"/>
      <c r="M354" s="10"/>
      <c r="N354" s="7" t="s">
        <v>18</v>
      </c>
      <c r="O354" s="10"/>
    </row>
    <row r="355">
      <c r="A355" s="6">
        <v>45705.0</v>
      </c>
      <c r="B355" s="6"/>
      <c r="C355" s="7">
        <v>186605.0</v>
      </c>
      <c r="D355" s="95" t="s">
        <v>87</v>
      </c>
      <c r="E355" s="6">
        <v>45108.0</v>
      </c>
      <c r="F355" s="52">
        <f t="shared" si="1"/>
        <v>19</v>
      </c>
      <c r="G355" s="6">
        <v>45189.0</v>
      </c>
      <c r="H355" s="52">
        <f t="shared" si="2"/>
        <v>16</v>
      </c>
      <c r="I355" s="7" t="s">
        <v>117</v>
      </c>
      <c r="J355" s="10"/>
      <c r="K355" s="56"/>
      <c r="L355" s="10"/>
      <c r="M355" s="10"/>
      <c r="N355" s="7" t="s">
        <v>18</v>
      </c>
      <c r="O355" s="10"/>
    </row>
    <row r="356">
      <c r="A356" s="6">
        <v>45705.0</v>
      </c>
      <c r="B356" s="10"/>
      <c r="C356" s="7">
        <v>176319.0</v>
      </c>
      <c r="D356" s="95" t="s">
        <v>87</v>
      </c>
      <c r="E356" s="6">
        <v>45078.0</v>
      </c>
      <c r="F356" s="52">
        <f t="shared" si="1"/>
        <v>20</v>
      </c>
      <c r="G356" s="6">
        <v>45106.0</v>
      </c>
      <c r="H356" s="52">
        <f t="shared" si="2"/>
        <v>19</v>
      </c>
      <c r="I356" s="7" t="s">
        <v>56</v>
      </c>
      <c r="J356" s="10"/>
      <c r="K356" s="56"/>
      <c r="L356" s="10"/>
      <c r="M356" s="10"/>
      <c r="N356" s="7" t="s">
        <v>18</v>
      </c>
      <c r="O356" s="10"/>
    </row>
    <row r="357">
      <c r="A357" s="6">
        <v>45705.0</v>
      </c>
      <c r="B357" s="10"/>
      <c r="C357" s="7">
        <v>181838.0</v>
      </c>
      <c r="D357" s="95" t="s">
        <v>87</v>
      </c>
      <c r="E357" s="6">
        <v>45078.0</v>
      </c>
      <c r="F357" s="52">
        <f t="shared" si="1"/>
        <v>20</v>
      </c>
      <c r="G357" s="6">
        <v>45148.0</v>
      </c>
      <c r="H357" s="52">
        <f t="shared" si="2"/>
        <v>18</v>
      </c>
      <c r="I357" s="7" t="s">
        <v>44</v>
      </c>
      <c r="J357" s="10"/>
      <c r="K357" s="56"/>
      <c r="L357" s="10"/>
      <c r="M357" s="10"/>
      <c r="N357" s="7" t="s">
        <v>18</v>
      </c>
      <c r="O357" s="10"/>
    </row>
    <row r="358">
      <c r="A358" s="6">
        <v>45705.0</v>
      </c>
      <c r="B358" s="10"/>
      <c r="C358" s="7">
        <v>190772.0</v>
      </c>
      <c r="D358" s="95" t="s">
        <v>87</v>
      </c>
      <c r="E358" s="6">
        <v>43739.0</v>
      </c>
      <c r="F358" s="52">
        <f t="shared" si="1"/>
        <v>64</v>
      </c>
      <c r="G358" s="9">
        <v>45225.0</v>
      </c>
      <c r="H358" s="52">
        <f t="shared" si="2"/>
        <v>15</v>
      </c>
      <c r="I358" s="7" t="s">
        <v>56</v>
      </c>
      <c r="J358" s="10"/>
      <c r="K358" s="56"/>
      <c r="L358" s="10"/>
      <c r="M358" s="10"/>
      <c r="N358" s="7" t="s">
        <v>18</v>
      </c>
      <c r="O358" s="10"/>
    </row>
    <row r="359">
      <c r="A359" s="6">
        <v>45705.0</v>
      </c>
      <c r="B359" s="10"/>
      <c r="C359" s="7">
        <v>177705.0</v>
      </c>
      <c r="D359" s="95" t="s">
        <v>87</v>
      </c>
      <c r="E359" s="6">
        <v>45231.0</v>
      </c>
      <c r="F359" s="52">
        <f t="shared" si="1"/>
        <v>15</v>
      </c>
      <c r="G359" s="6">
        <v>45267.0</v>
      </c>
      <c r="H359" s="52">
        <f t="shared" si="2"/>
        <v>14</v>
      </c>
      <c r="I359" s="7" t="s">
        <v>44</v>
      </c>
      <c r="J359" s="10"/>
      <c r="K359" s="56"/>
      <c r="L359" s="10"/>
      <c r="M359" s="10"/>
      <c r="N359" s="7" t="s">
        <v>18</v>
      </c>
      <c r="O359" s="10"/>
    </row>
    <row r="360">
      <c r="A360" s="6">
        <v>45705.0</v>
      </c>
      <c r="B360" s="10"/>
      <c r="C360" s="7">
        <v>168239.0</v>
      </c>
      <c r="D360" s="95" t="s">
        <v>87</v>
      </c>
      <c r="E360" s="6">
        <v>45017.0</v>
      </c>
      <c r="F360" s="52">
        <f t="shared" si="1"/>
        <v>22</v>
      </c>
      <c r="G360" s="6">
        <v>45037.0</v>
      </c>
      <c r="H360" s="52">
        <f t="shared" si="2"/>
        <v>21</v>
      </c>
      <c r="I360" s="7" t="s">
        <v>41</v>
      </c>
      <c r="J360" s="10"/>
      <c r="K360" s="56"/>
      <c r="L360" s="10"/>
      <c r="M360" s="10"/>
      <c r="N360" s="7" t="s">
        <v>18</v>
      </c>
      <c r="O360" s="10"/>
    </row>
    <row r="361">
      <c r="A361" s="6">
        <v>45705.0</v>
      </c>
      <c r="B361" s="10"/>
      <c r="C361" s="7">
        <v>202230.0</v>
      </c>
      <c r="D361" s="95" t="s">
        <v>87</v>
      </c>
      <c r="E361" s="6">
        <v>45292.0</v>
      </c>
      <c r="F361" s="52">
        <f t="shared" si="1"/>
        <v>13</v>
      </c>
      <c r="G361" s="6">
        <v>45337.0</v>
      </c>
      <c r="H361" s="52">
        <f t="shared" si="2"/>
        <v>12</v>
      </c>
      <c r="I361" s="7" t="s">
        <v>44</v>
      </c>
      <c r="J361" s="10"/>
      <c r="K361" s="56"/>
      <c r="L361" s="10"/>
      <c r="M361" s="10"/>
      <c r="N361" s="7" t="s">
        <v>18</v>
      </c>
      <c r="O361" s="10"/>
    </row>
    <row r="362">
      <c r="A362" s="6">
        <v>45705.0</v>
      </c>
      <c r="B362" s="10"/>
      <c r="C362" s="7">
        <v>206694.0</v>
      </c>
      <c r="D362" s="95" t="s">
        <v>87</v>
      </c>
      <c r="E362" s="6">
        <v>45352.0</v>
      </c>
      <c r="F362" s="52">
        <f t="shared" si="1"/>
        <v>11</v>
      </c>
      <c r="G362" s="6">
        <v>45369.0</v>
      </c>
      <c r="H362" s="52">
        <f t="shared" si="2"/>
        <v>11</v>
      </c>
      <c r="I362" s="7" t="s">
        <v>44</v>
      </c>
      <c r="J362" s="10"/>
      <c r="K362" s="56"/>
      <c r="L362" s="10"/>
      <c r="M362" s="10"/>
      <c r="N362" s="7" t="s">
        <v>18</v>
      </c>
      <c r="O362" s="10"/>
    </row>
    <row r="363">
      <c r="A363" s="6">
        <v>45705.0</v>
      </c>
      <c r="B363" s="10"/>
      <c r="C363" s="7">
        <v>211403.0</v>
      </c>
      <c r="D363" s="95" t="s">
        <v>87</v>
      </c>
      <c r="E363" s="6">
        <v>45383.0</v>
      </c>
      <c r="F363" s="52">
        <f t="shared" si="1"/>
        <v>10</v>
      </c>
      <c r="G363" s="6">
        <v>45373.0</v>
      </c>
      <c r="H363" s="52">
        <f t="shared" si="2"/>
        <v>10</v>
      </c>
      <c r="I363" s="7" t="s">
        <v>44</v>
      </c>
      <c r="J363" s="10"/>
      <c r="K363" s="56"/>
      <c r="L363" s="10"/>
      <c r="M363" s="10"/>
      <c r="N363" s="7" t="s">
        <v>18</v>
      </c>
      <c r="O363" s="10"/>
    </row>
    <row r="364">
      <c r="A364" s="6">
        <v>45705.0</v>
      </c>
      <c r="B364" s="10"/>
      <c r="C364" s="7">
        <v>217407.0</v>
      </c>
      <c r="D364" s="95" t="s">
        <v>87</v>
      </c>
      <c r="E364" s="6">
        <v>45352.0</v>
      </c>
      <c r="F364" s="52">
        <f t="shared" si="1"/>
        <v>11</v>
      </c>
      <c r="G364" s="6">
        <v>45450.0</v>
      </c>
      <c r="H364" s="52">
        <f t="shared" si="2"/>
        <v>8</v>
      </c>
      <c r="I364" s="7" t="s">
        <v>56</v>
      </c>
      <c r="J364" s="10"/>
      <c r="K364" s="56"/>
      <c r="L364" s="10"/>
      <c r="M364" s="10"/>
      <c r="N364" s="7" t="s">
        <v>18</v>
      </c>
      <c r="O364" s="10"/>
    </row>
    <row r="365">
      <c r="A365" s="6">
        <v>45705.0</v>
      </c>
      <c r="B365" s="10"/>
      <c r="C365" s="7">
        <v>205560.0</v>
      </c>
      <c r="D365" s="95" t="s">
        <v>139</v>
      </c>
      <c r="E365" s="6">
        <v>45323.0</v>
      </c>
      <c r="F365" s="52">
        <f t="shared" si="1"/>
        <v>12</v>
      </c>
      <c r="G365" s="6">
        <v>45372.0</v>
      </c>
      <c r="H365" s="52">
        <f t="shared" si="2"/>
        <v>10</v>
      </c>
      <c r="I365" s="7" t="s">
        <v>56</v>
      </c>
      <c r="J365" s="10"/>
      <c r="K365" s="56"/>
      <c r="L365" s="10"/>
      <c r="M365" s="10"/>
      <c r="N365" s="7" t="s">
        <v>18</v>
      </c>
      <c r="O365" s="10"/>
    </row>
    <row r="366">
      <c r="A366" s="6">
        <v>45705.0</v>
      </c>
      <c r="B366" s="10"/>
      <c r="C366" s="7">
        <v>238881.0</v>
      </c>
      <c r="D366" s="95" t="s">
        <v>139</v>
      </c>
      <c r="E366" s="6">
        <v>45627.0</v>
      </c>
      <c r="F366" s="52">
        <f t="shared" si="1"/>
        <v>2</v>
      </c>
      <c r="G366" s="6">
        <v>45667.0</v>
      </c>
      <c r="H366" s="52">
        <f t="shared" si="2"/>
        <v>1</v>
      </c>
      <c r="I366" s="7" t="s">
        <v>56</v>
      </c>
      <c r="J366" s="10"/>
      <c r="K366" s="56"/>
      <c r="L366" s="10"/>
      <c r="M366" s="10"/>
      <c r="N366" s="7" t="s">
        <v>18</v>
      </c>
      <c r="O366" s="10"/>
    </row>
    <row r="367">
      <c r="A367" s="6">
        <v>45705.0</v>
      </c>
      <c r="B367" s="10"/>
      <c r="C367" s="7">
        <v>229412.0</v>
      </c>
      <c r="D367" s="95" t="s">
        <v>139</v>
      </c>
      <c r="E367" s="6">
        <v>45505.0</v>
      </c>
      <c r="F367" s="52">
        <f t="shared" si="1"/>
        <v>6</v>
      </c>
      <c r="G367" s="6">
        <v>45567.0</v>
      </c>
      <c r="H367" s="52">
        <f t="shared" si="2"/>
        <v>4</v>
      </c>
      <c r="I367" s="7" t="s">
        <v>44</v>
      </c>
      <c r="J367" s="10"/>
      <c r="K367" s="56"/>
      <c r="L367" s="10"/>
      <c r="M367" s="10"/>
      <c r="N367" s="7" t="s">
        <v>18</v>
      </c>
      <c r="O367" s="10"/>
    </row>
    <row r="368">
      <c r="A368" s="6">
        <v>45705.0</v>
      </c>
      <c r="B368" s="6">
        <v>45706.0</v>
      </c>
      <c r="C368" s="7">
        <v>219785.0</v>
      </c>
      <c r="D368" s="95" t="s">
        <v>139</v>
      </c>
      <c r="E368" s="6">
        <v>45292.0</v>
      </c>
      <c r="F368" s="52">
        <f t="shared" si="1"/>
        <v>13</v>
      </c>
      <c r="G368" s="6">
        <v>45474.0</v>
      </c>
      <c r="H368" s="52">
        <f t="shared" si="2"/>
        <v>7</v>
      </c>
      <c r="I368" s="7" t="s">
        <v>44</v>
      </c>
      <c r="J368" s="7" t="s">
        <v>295</v>
      </c>
      <c r="K368" s="53" t="s">
        <v>270</v>
      </c>
      <c r="L368" s="7" t="s">
        <v>50</v>
      </c>
      <c r="M368" s="6">
        <v>45706.0</v>
      </c>
      <c r="N368" s="7" t="s">
        <v>21</v>
      </c>
      <c r="O368" s="10"/>
    </row>
    <row r="369">
      <c r="A369" s="6">
        <v>45705.0</v>
      </c>
      <c r="B369" s="10"/>
      <c r="C369" s="7">
        <v>205653.0</v>
      </c>
      <c r="D369" s="95" t="s">
        <v>139</v>
      </c>
      <c r="E369" s="6">
        <v>45413.0</v>
      </c>
      <c r="F369" s="52">
        <f t="shared" si="1"/>
        <v>9</v>
      </c>
      <c r="G369" s="6">
        <v>45498.0</v>
      </c>
      <c r="H369" s="52">
        <f t="shared" si="2"/>
        <v>6</v>
      </c>
      <c r="I369" s="7" t="s">
        <v>44</v>
      </c>
      <c r="J369" s="10"/>
      <c r="K369" s="56"/>
      <c r="L369" s="10"/>
      <c r="M369" s="10"/>
      <c r="N369" s="7" t="s">
        <v>18</v>
      </c>
      <c r="O369" s="10"/>
    </row>
    <row r="370">
      <c r="A370" s="6">
        <v>45705.0</v>
      </c>
      <c r="B370" s="10"/>
      <c r="C370" s="7">
        <v>226534.0</v>
      </c>
      <c r="D370" s="95" t="s">
        <v>139</v>
      </c>
      <c r="E370" s="6">
        <v>45352.0</v>
      </c>
      <c r="F370" s="52">
        <f t="shared" si="1"/>
        <v>11</v>
      </c>
      <c r="G370" s="6">
        <v>45537.0</v>
      </c>
      <c r="H370" s="52">
        <f t="shared" si="2"/>
        <v>5</v>
      </c>
      <c r="I370" s="7" t="s">
        <v>56</v>
      </c>
      <c r="J370" s="10"/>
      <c r="K370" s="56"/>
      <c r="L370" s="10"/>
      <c r="M370" s="10"/>
      <c r="N370" s="7" t="s">
        <v>18</v>
      </c>
      <c r="O370" s="10"/>
    </row>
    <row r="371">
      <c r="A371" s="6">
        <v>45705.0</v>
      </c>
      <c r="B371" s="10"/>
      <c r="C371" s="7">
        <v>228064.0</v>
      </c>
      <c r="D371" s="95" t="s">
        <v>139</v>
      </c>
      <c r="E371" s="6">
        <v>45536.0</v>
      </c>
      <c r="F371" s="52">
        <f t="shared" si="1"/>
        <v>5</v>
      </c>
      <c r="G371" s="6">
        <v>45551.0</v>
      </c>
      <c r="H371" s="52">
        <f t="shared" si="2"/>
        <v>5</v>
      </c>
      <c r="I371" s="7" t="s">
        <v>56</v>
      </c>
      <c r="J371" s="10"/>
      <c r="K371" s="56"/>
      <c r="L371" s="10"/>
      <c r="M371" s="10"/>
      <c r="N371" s="7" t="s">
        <v>18</v>
      </c>
      <c r="O371" s="10"/>
    </row>
    <row r="372">
      <c r="A372" s="6">
        <v>45705.0</v>
      </c>
      <c r="B372" s="10"/>
      <c r="C372" s="7">
        <v>228552.0</v>
      </c>
      <c r="D372" s="95" t="s">
        <v>139</v>
      </c>
      <c r="E372" s="6">
        <v>45352.0</v>
      </c>
      <c r="F372" s="52">
        <f t="shared" si="1"/>
        <v>11</v>
      </c>
      <c r="G372" s="6">
        <v>45565.0</v>
      </c>
      <c r="H372" s="52">
        <f t="shared" si="2"/>
        <v>4</v>
      </c>
      <c r="I372" s="7" t="s">
        <v>56</v>
      </c>
      <c r="J372" s="10"/>
      <c r="K372" s="56"/>
      <c r="L372" s="10"/>
      <c r="M372" s="10"/>
      <c r="N372" s="7" t="s">
        <v>18</v>
      </c>
      <c r="O372" s="10"/>
    </row>
    <row r="373">
      <c r="A373" s="6">
        <v>45705.0</v>
      </c>
      <c r="B373" s="10"/>
      <c r="C373" s="7">
        <v>230215.0</v>
      </c>
      <c r="D373" s="95" t="s">
        <v>139</v>
      </c>
      <c r="E373" s="6">
        <v>45474.0</v>
      </c>
      <c r="F373" s="52">
        <f t="shared" si="1"/>
        <v>7</v>
      </c>
      <c r="G373" s="6">
        <v>45574.0</v>
      </c>
      <c r="H373" s="52">
        <f t="shared" si="2"/>
        <v>4</v>
      </c>
      <c r="I373" s="7" t="s">
        <v>60</v>
      </c>
      <c r="J373" s="10"/>
      <c r="K373" s="56"/>
      <c r="L373" s="10"/>
      <c r="M373" s="10"/>
      <c r="N373" s="7" t="s">
        <v>18</v>
      </c>
      <c r="O373" s="10"/>
    </row>
    <row r="374">
      <c r="A374" s="6">
        <v>45705.0</v>
      </c>
      <c r="B374" s="10"/>
      <c r="C374" s="7">
        <v>232323.0</v>
      </c>
      <c r="D374" s="95" t="s">
        <v>139</v>
      </c>
      <c r="E374" s="6">
        <v>44105.0</v>
      </c>
      <c r="F374" s="52">
        <f t="shared" si="1"/>
        <v>52</v>
      </c>
      <c r="G374" s="9">
        <v>45596.0</v>
      </c>
      <c r="H374" s="52">
        <f t="shared" si="2"/>
        <v>3</v>
      </c>
      <c r="I374" s="7" t="s">
        <v>60</v>
      </c>
      <c r="J374" s="10"/>
      <c r="K374" s="56"/>
      <c r="L374" s="10"/>
      <c r="M374" s="10"/>
      <c r="N374" s="7" t="s">
        <v>18</v>
      </c>
      <c r="O374" s="10"/>
    </row>
    <row r="375">
      <c r="A375" s="6">
        <v>45705.0</v>
      </c>
      <c r="B375" s="10"/>
      <c r="C375" s="7">
        <v>233963.0</v>
      </c>
      <c r="D375" s="95" t="s">
        <v>139</v>
      </c>
      <c r="E375" s="6">
        <v>45566.0</v>
      </c>
      <c r="F375" s="52">
        <f t="shared" si="1"/>
        <v>4</v>
      </c>
      <c r="G375" s="9">
        <v>45608.0</v>
      </c>
      <c r="H375" s="52">
        <f t="shared" si="2"/>
        <v>3</v>
      </c>
      <c r="I375" s="7" t="s">
        <v>69</v>
      </c>
      <c r="J375" s="10"/>
      <c r="K375" s="56"/>
      <c r="L375" s="10"/>
      <c r="M375" s="10"/>
      <c r="N375" s="7" t="s">
        <v>18</v>
      </c>
      <c r="O375" s="10"/>
    </row>
    <row r="376">
      <c r="A376" s="6">
        <v>45705.0</v>
      </c>
      <c r="B376" s="10"/>
      <c r="C376" s="7">
        <v>234842.0</v>
      </c>
      <c r="D376" s="95" t="s">
        <v>139</v>
      </c>
      <c r="E376" s="6">
        <v>45597.0</v>
      </c>
      <c r="F376" s="52">
        <f t="shared" si="1"/>
        <v>3</v>
      </c>
      <c r="G376" s="9">
        <v>45617.0</v>
      </c>
      <c r="H376" s="52">
        <f t="shared" si="2"/>
        <v>2</v>
      </c>
      <c r="I376" s="7" t="s">
        <v>56</v>
      </c>
      <c r="J376" s="10"/>
      <c r="K376" s="56"/>
      <c r="L376" s="10"/>
      <c r="M376" s="10"/>
      <c r="N376" s="7" t="s">
        <v>18</v>
      </c>
      <c r="O376" s="10"/>
    </row>
    <row r="377">
      <c r="A377" s="6">
        <v>45705.0</v>
      </c>
      <c r="B377" s="10"/>
      <c r="C377" s="7">
        <v>236060.0</v>
      </c>
      <c r="D377" s="95" t="s">
        <v>139</v>
      </c>
      <c r="E377" s="6">
        <v>45597.0</v>
      </c>
      <c r="F377" s="52">
        <f t="shared" si="1"/>
        <v>3</v>
      </c>
      <c r="G377" s="6">
        <v>45629.0</v>
      </c>
      <c r="H377" s="52">
        <f t="shared" si="2"/>
        <v>2</v>
      </c>
      <c r="I377" s="7" t="s">
        <v>41</v>
      </c>
      <c r="J377" s="10"/>
      <c r="K377" s="56"/>
      <c r="L377" s="10"/>
      <c r="M377" s="10"/>
      <c r="N377" s="7" t="s">
        <v>18</v>
      </c>
      <c r="O377" s="10"/>
    </row>
    <row r="378">
      <c r="A378" s="6">
        <v>45705.0</v>
      </c>
      <c r="B378" s="10"/>
      <c r="C378" s="7">
        <v>185492.0</v>
      </c>
      <c r="D378" s="95" t="s">
        <v>139</v>
      </c>
      <c r="E378" s="6">
        <v>45413.0</v>
      </c>
      <c r="F378" s="52">
        <f t="shared" si="1"/>
        <v>9</v>
      </c>
      <c r="G378" s="9">
        <v>45637.0</v>
      </c>
      <c r="H378" s="52">
        <f t="shared" si="2"/>
        <v>2</v>
      </c>
      <c r="I378" s="7" t="s">
        <v>44</v>
      </c>
      <c r="J378" s="10"/>
      <c r="K378" s="56"/>
      <c r="L378" s="10"/>
      <c r="M378" s="10"/>
      <c r="N378" s="7" t="s">
        <v>18</v>
      </c>
      <c r="O378" s="10"/>
    </row>
    <row r="379">
      <c r="A379" s="6">
        <v>45705.0</v>
      </c>
      <c r="B379" s="10"/>
      <c r="C379" s="7">
        <v>238152.0</v>
      </c>
      <c r="D379" s="95" t="s">
        <v>139</v>
      </c>
      <c r="E379" s="6">
        <v>45658.0</v>
      </c>
      <c r="F379" s="52">
        <f t="shared" si="1"/>
        <v>1</v>
      </c>
      <c r="G379" s="6">
        <v>45661.0</v>
      </c>
      <c r="H379" s="52">
        <f t="shared" si="2"/>
        <v>1</v>
      </c>
      <c r="I379" s="7" t="s">
        <v>44</v>
      </c>
      <c r="J379" s="10"/>
      <c r="K379" s="56"/>
      <c r="L379" s="10"/>
      <c r="M379" s="10"/>
      <c r="N379" s="7" t="s">
        <v>18</v>
      </c>
      <c r="O379" s="10"/>
    </row>
    <row r="380">
      <c r="A380" s="6">
        <v>45705.0</v>
      </c>
      <c r="B380" s="10"/>
      <c r="C380" s="7">
        <v>179297.0</v>
      </c>
      <c r="D380" s="95" t="s">
        <v>139</v>
      </c>
      <c r="E380" s="6">
        <v>45627.0</v>
      </c>
      <c r="F380" s="52">
        <f t="shared" si="1"/>
        <v>2</v>
      </c>
      <c r="G380" s="6">
        <v>45665.0</v>
      </c>
      <c r="H380" s="52">
        <f t="shared" si="2"/>
        <v>1</v>
      </c>
      <c r="I380" s="7" t="s">
        <v>69</v>
      </c>
      <c r="J380" s="10"/>
      <c r="K380" s="56"/>
      <c r="L380" s="10"/>
      <c r="M380" s="10"/>
      <c r="N380" s="7" t="s">
        <v>18</v>
      </c>
      <c r="O380" s="10"/>
    </row>
    <row r="381">
      <c r="A381" s="6">
        <v>45705.0</v>
      </c>
      <c r="B381" s="10"/>
      <c r="C381" s="7">
        <v>235715.0</v>
      </c>
      <c r="D381" s="95" t="s">
        <v>139</v>
      </c>
      <c r="E381" s="6">
        <v>45658.0</v>
      </c>
      <c r="F381" s="52">
        <f t="shared" si="1"/>
        <v>1</v>
      </c>
      <c r="G381" s="6">
        <v>45667.0</v>
      </c>
      <c r="H381" s="52">
        <f t="shared" si="2"/>
        <v>1</v>
      </c>
      <c r="I381" s="7" t="s">
        <v>60</v>
      </c>
      <c r="J381" s="10"/>
      <c r="K381" s="56"/>
      <c r="L381" s="10"/>
      <c r="M381" s="10"/>
      <c r="N381" s="7" t="s">
        <v>18</v>
      </c>
      <c r="O381" s="10"/>
    </row>
    <row r="382">
      <c r="A382" s="6">
        <v>45705.0</v>
      </c>
      <c r="B382" s="10"/>
      <c r="C382" s="7">
        <v>241136.0</v>
      </c>
      <c r="D382" s="95" t="s">
        <v>139</v>
      </c>
      <c r="E382" s="6">
        <v>45627.0</v>
      </c>
      <c r="F382" s="52">
        <f t="shared" si="1"/>
        <v>2</v>
      </c>
      <c r="G382" s="6">
        <v>45686.0</v>
      </c>
      <c r="H382" s="52">
        <f t="shared" si="2"/>
        <v>0</v>
      </c>
      <c r="I382" s="7" t="s">
        <v>69</v>
      </c>
      <c r="J382" s="10"/>
      <c r="K382" s="56"/>
      <c r="L382" s="10"/>
      <c r="M382" s="10"/>
      <c r="N382" s="7" t="s">
        <v>18</v>
      </c>
      <c r="O382" s="10"/>
    </row>
    <row r="383">
      <c r="A383" s="6">
        <v>45705.0</v>
      </c>
      <c r="B383" s="10"/>
      <c r="C383" s="7">
        <v>234666.0</v>
      </c>
      <c r="D383" s="95" t="s">
        <v>139</v>
      </c>
      <c r="E383" s="6">
        <v>45108.0</v>
      </c>
      <c r="F383" s="52">
        <f t="shared" si="1"/>
        <v>19</v>
      </c>
      <c r="G383" s="9">
        <v>45617.0</v>
      </c>
      <c r="H383" s="52">
        <f t="shared" si="2"/>
        <v>2</v>
      </c>
      <c r="I383" s="7" t="s">
        <v>69</v>
      </c>
      <c r="J383" s="10"/>
      <c r="K383" s="56"/>
      <c r="L383" s="10"/>
      <c r="M383" s="10"/>
      <c r="N383" s="7" t="s">
        <v>18</v>
      </c>
      <c r="O383" s="10"/>
    </row>
    <row r="384">
      <c r="A384" s="6">
        <v>45705.0</v>
      </c>
      <c r="B384" s="10"/>
      <c r="C384" s="7">
        <v>214513.0</v>
      </c>
      <c r="D384" s="95" t="s">
        <v>140</v>
      </c>
      <c r="E384" s="6">
        <v>45383.0</v>
      </c>
      <c r="F384" s="52">
        <f t="shared" si="1"/>
        <v>10</v>
      </c>
      <c r="G384" s="6">
        <v>45429.0</v>
      </c>
      <c r="H384" s="52">
        <f t="shared" si="2"/>
        <v>9</v>
      </c>
      <c r="I384" s="7" t="s">
        <v>56</v>
      </c>
      <c r="J384" s="10"/>
      <c r="K384" s="56"/>
      <c r="L384" s="10"/>
      <c r="M384" s="10"/>
      <c r="N384" s="7" t="s">
        <v>18</v>
      </c>
      <c r="O384" s="10"/>
    </row>
    <row r="385">
      <c r="A385" s="6">
        <v>45705.0</v>
      </c>
      <c r="B385" s="10"/>
      <c r="C385" s="7">
        <v>181016.0</v>
      </c>
      <c r="D385" s="95" t="s">
        <v>140</v>
      </c>
      <c r="E385" s="6">
        <v>45108.0</v>
      </c>
      <c r="F385" s="52">
        <f t="shared" si="1"/>
        <v>19</v>
      </c>
      <c r="G385" s="6">
        <v>45141.0</v>
      </c>
      <c r="H385" s="52">
        <f t="shared" si="2"/>
        <v>18</v>
      </c>
      <c r="I385" s="7" t="s">
        <v>69</v>
      </c>
      <c r="J385" s="10"/>
      <c r="K385" s="56"/>
      <c r="L385" s="10"/>
      <c r="M385" s="10"/>
      <c r="N385" s="7" t="s">
        <v>18</v>
      </c>
      <c r="O385" s="10"/>
    </row>
    <row r="386">
      <c r="A386" s="6">
        <v>45705.0</v>
      </c>
      <c r="B386" s="10"/>
      <c r="C386" s="7">
        <v>176488.0</v>
      </c>
      <c r="D386" s="95" t="s">
        <v>140</v>
      </c>
      <c r="E386" s="6">
        <v>44986.0</v>
      </c>
      <c r="F386" s="52">
        <f t="shared" si="1"/>
        <v>23</v>
      </c>
      <c r="G386" s="6">
        <v>45105.0</v>
      </c>
      <c r="H386" s="52">
        <f t="shared" si="2"/>
        <v>19</v>
      </c>
      <c r="I386" s="7" t="s">
        <v>69</v>
      </c>
      <c r="J386" s="10"/>
      <c r="K386" s="56"/>
      <c r="L386" s="10"/>
      <c r="M386" s="10"/>
      <c r="N386" s="7" t="s">
        <v>18</v>
      </c>
      <c r="O386" s="10"/>
    </row>
    <row r="387">
      <c r="A387" s="6">
        <v>45705.0</v>
      </c>
      <c r="B387" s="10"/>
      <c r="C387" s="7">
        <v>234621.0</v>
      </c>
      <c r="D387" s="95" t="s">
        <v>140</v>
      </c>
      <c r="E387" s="6">
        <v>45474.0</v>
      </c>
      <c r="F387" s="52">
        <f t="shared" si="1"/>
        <v>7</v>
      </c>
      <c r="G387" s="6">
        <v>45629.0</v>
      </c>
      <c r="H387" s="52">
        <f t="shared" si="2"/>
        <v>2</v>
      </c>
      <c r="I387" s="7" t="s">
        <v>48</v>
      </c>
      <c r="J387" s="10"/>
      <c r="K387" s="56"/>
      <c r="L387" s="10"/>
      <c r="M387" s="10"/>
      <c r="N387" s="7" t="s">
        <v>18</v>
      </c>
      <c r="O387" s="10"/>
    </row>
    <row r="388">
      <c r="A388" s="6">
        <v>45705.0</v>
      </c>
      <c r="B388" s="10"/>
      <c r="C388" s="7">
        <v>232841.0</v>
      </c>
      <c r="D388" s="95" t="s">
        <v>140</v>
      </c>
      <c r="E388" s="6">
        <v>45566.0</v>
      </c>
      <c r="F388" s="52">
        <f t="shared" si="1"/>
        <v>4</v>
      </c>
      <c r="G388" s="9">
        <v>45595.0</v>
      </c>
      <c r="H388" s="52">
        <f t="shared" si="2"/>
        <v>3</v>
      </c>
      <c r="I388" s="7" t="s">
        <v>56</v>
      </c>
      <c r="J388" s="10"/>
      <c r="K388" s="56"/>
      <c r="L388" s="10"/>
      <c r="M388" s="10"/>
      <c r="N388" s="7" t="s">
        <v>18</v>
      </c>
      <c r="O388" s="10"/>
    </row>
    <row r="389">
      <c r="A389" s="6">
        <v>45705.0</v>
      </c>
      <c r="B389" s="10"/>
      <c r="C389" s="7">
        <v>202306.0</v>
      </c>
      <c r="D389" s="95" t="s">
        <v>140</v>
      </c>
      <c r="E389" s="6">
        <v>45139.0</v>
      </c>
      <c r="F389" s="52">
        <f t="shared" si="1"/>
        <v>18</v>
      </c>
      <c r="G389" s="6">
        <v>45336.0</v>
      </c>
      <c r="H389" s="52">
        <f t="shared" si="2"/>
        <v>12</v>
      </c>
      <c r="I389" s="7" t="s">
        <v>56</v>
      </c>
      <c r="J389" s="10"/>
      <c r="K389" s="56"/>
      <c r="L389" s="10"/>
      <c r="M389" s="10"/>
      <c r="N389" s="7" t="s">
        <v>18</v>
      </c>
      <c r="O389" s="10"/>
    </row>
    <row r="390">
      <c r="A390" s="6">
        <v>45705.0</v>
      </c>
      <c r="B390" s="6">
        <v>45706.0</v>
      </c>
      <c r="C390" s="7">
        <v>227973.0</v>
      </c>
      <c r="D390" s="95" t="s">
        <v>140</v>
      </c>
      <c r="E390" s="6">
        <v>45474.0</v>
      </c>
      <c r="F390" s="52">
        <f t="shared" si="1"/>
        <v>7</v>
      </c>
      <c r="G390" s="6">
        <v>45548.0</v>
      </c>
      <c r="H390" s="52">
        <f t="shared" si="2"/>
        <v>5</v>
      </c>
      <c r="I390" s="7" t="s">
        <v>44</v>
      </c>
      <c r="J390" s="7">
        <v>101.0</v>
      </c>
      <c r="K390" s="53" t="s">
        <v>143</v>
      </c>
      <c r="L390" s="7" t="s">
        <v>50</v>
      </c>
      <c r="M390" s="6">
        <v>45706.0</v>
      </c>
      <c r="N390" s="7" t="s">
        <v>16</v>
      </c>
      <c r="O390" s="10"/>
    </row>
    <row r="391">
      <c r="A391" s="6">
        <v>45705.0</v>
      </c>
      <c r="B391" s="10"/>
      <c r="C391" s="7">
        <v>162640.0</v>
      </c>
      <c r="D391" s="95" t="s">
        <v>92</v>
      </c>
      <c r="E391" s="6">
        <v>44835.0</v>
      </c>
      <c r="F391" s="52">
        <f t="shared" si="1"/>
        <v>28</v>
      </c>
      <c r="G391" s="6">
        <v>44989.0</v>
      </c>
      <c r="H391" s="52">
        <f t="shared" si="2"/>
        <v>23</v>
      </c>
      <c r="I391" s="7" t="s">
        <v>60</v>
      </c>
      <c r="J391" s="10"/>
      <c r="K391" s="56"/>
      <c r="L391" s="10"/>
      <c r="M391" s="10"/>
      <c r="N391" s="7" t="s">
        <v>18</v>
      </c>
      <c r="O391" s="10"/>
    </row>
    <row r="392">
      <c r="A392" s="6">
        <v>45705.0</v>
      </c>
      <c r="B392" s="10"/>
      <c r="C392" s="7">
        <v>179490.0</v>
      </c>
      <c r="D392" s="95" t="s">
        <v>92</v>
      </c>
      <c r="E392" s="6">
        <v>45047.0</v>
      </c>
      <c r="F392" s="52">
        <f t="shared" si="1"/>
        <v>21</v>
      </c>
      <c r="G392" s="6">
        <v>45128.0</v>
      </c>
      <c r="H392" s="52">
        <f t="shared" si="2"/>
        <v>18</v>
      </c>
      <c r="I392" s="7" t="s">
        <v>60</v>
      </c>
      <c r="J392" s="10"/>
      <c r="K392" s="56"/>
      <c r="L392" s="10"/>
      <c r="M392" s="10"/>
      <c r="N392" s="7" t="s">
        <v>18</v>
      </c>
      <c r="O392" s="10"/>
    </row>
    <row r="393">
      <c r="A393" s="6">
        <v>45705.0</v>
      </c>
      <c r="B393" s="10"/>
      <c r="C393" s="7">
        <v>192407.0</v>
      </c>
      <c r="D393" s="95" t="s">
        <v>92</v>
      </c>
      <c r="E393" s="6">
        <v>45231.0</v>
      </c>
      <c r="F393" s="52">
        <f t="shared" si="1"/>
        <v>15</v>
      </c>
      <c r="G393" s="6">
        <v>45239.0</v>
      </c>
      <c r="H393" s="52">
        <f t="shared" si="2"/>
        <v>15</v>
      </c>
      <c r="I393" s="7" t="s">
        <v>60</v>
      </c>
      <c r="J393" s="10"/>
      <c r="K393" s="56"/>
      <c r="L393" s="10"/>
      <c r="M393" s="10"/>
      <c r="N393" s="7" t="s">
        <v>17</v>
      </c>
      <c r="O393" s="10"/>
    </row>
    <row r="394">
      <c r="A394" s="6">
        <v>45705.0</v>
      </c>
      <c r="B394" s="10"/>
      <c r="C394" s="7">
        <v>217968.0</v>
      </c>
      <c r="D394" s="95" t="s">
        <v>92</v>
      </c>
      <c r="E394" s="6">
        <v>45352.0</v>
      </c>
      <c r="F394" s="52">
        <f t="shared" si="1"/>
        <v>11</v>
      </c>
      <c r="G394" s="6">
        <v>45457.0</v>
      </c>
      <c r="H394" s="52">
        <f t="shared" si="2"/>
        <v>8</v>
      </c>
      <c r="I394" s="7" t="s">
        <v>44</v>
      </c>
      <c r="J394" s="10"/>
      <c r="K394" s="56"/>
      <c r="L394" s="10"/>
      <c r="M394" s="10"/>
      <c r="N394" s="7" t="s">
        <v>18</v>
      </c>
      <c r="O394" s="10"/>
    </row>
    <row r="395">
      <c r="A395" s="6">
        <v>45705.0</v>
      </c>
      <c r="B395" s="10"/>
      <c r="C395" s="7">
        <v>226006.0</v>
      </c>
      <c r="D395" s="95" t="s">
        <v>92</v>
      </c>
      <c r="E395" s="6">
        <v>45413.0</v>
      </c>
      <c r="F395" s="52">
        <f t="shared" si="1"/>
        <v>9</v>
      </c>
      <c r="G395" s="6">
        <v>45530.0</v>
      </c>
      <c r="H395" s="52">
        <f t="shared" si="2"/>
        <v>5</v>
      </c>
      <c r="I395" s="7" t="s">
        <v>44</v>
      </c>
      <c r="J395" s="10"/>
      <c r="K395" s="56"/>
      <c r="L395" s="10"/>
      <c r="M395" s="10"/>
      <c r="N395" s="7" t="s">
        <v>18</v>
      </c>
      <c r="O395" s="10"/>
    </row>
    <row r="396">
      <c r="A396" s="6">
        <v>45705.0</v>
      </c>
      <c r="B396" s="10"/>
      <c r="C396" s="7">
        <v>221401.0</v>
      </c>
      <c r="D396" s="95" t="s">
        <v>92</v>
      </c>
      <c r="E396" s="6">
        <v>45474.0</v>
      </c>
      <c r="F396" s="52">
        <f t="shared" si="1"/>
        <v>7</v>
      </c>
      <c r="G396" s="6">
        <v>45485.0</v>
      </c>
      <c r="H396" s="52">
        <f t="shared" si="2"/>
        <v>7</v>
      </c>
      <c r="I396" s="7" t="s">
        <v>44</v>
      </c>
      <c r="J396" s="10"/>
      <c r="K396" s="56"/>
      <c r="L396" s="10"/>
      <c r="M396" s="10"/>
      <c r="N396" s="7" t="s">
        <v>18</v>
      </c>
      <c r="O396" s="10"/>
    </row>
    <row r="397">
      <c r="A397" s="6">
        <v>45705.0</v>
      </c>
      <c r="B397" s="10"/>
      <c r="C397" s="7">
        <v>240167.0</v>
      </c>
      <c r="D397" s="95" t="s">
        <v>92</v>
      </c>
      <c r="E397" s="6">
        <v>45474.0</v>
      </c>
      <c r="F397" s="52">
        <f t="shared" si="1"/>
        <v>7</v>
      </c>
      <c r="G397" s="6">
        <v>45678.0</v>
      </c>
      <c r="H397" s="52">
        <f t="shared" si="2"/>
        <v>0</v>
      </c>
      <c r="I397" s="7" t="s">
        <v>41</v>
      </c>
      <c r="J397" s="10"/>
      <c r="K397" s="56"/>
      <c r="L397" s="10"/>
      <c r="M397" s="10"/>
      <c r="N397" s="7" t="s">
        <v>18</v>
      </c>
      <c r="O397" s="10"/>
    </row>
    <row r="398">
      <c r="A398" s="6">
        <v>45705.0</v>
      </c>
      <c r="B398" s="10"/>
      <c r="C398" s="7">
        <v>241523.0</v>
      </c>
      <c r="D398" s="95" t="s">
        <v>92</v>
      </c>
      <c r="E398" s="6">
        <v>45597.0</v>
      </c>
      <c r="F398" s="52">
        <f t="shared" si="1"/>
        <v>3</v>
      </c>
      <c r="G398" s="6">
        <v>45688.0</v>
      </c>
      <c r="H398" s="52">
        <f t="shared" si="2"/>
        <v>0</v>
      </c>
      <c r="I398" s="7" t="s">
        <v>69</v>
      </c>
      <c r="J398" s="10"/>
      <c r="K398" s="56"/>
      <c r="L398" s="10"/>
      <c r="M398" s="10"/>
      <c r="N398" s="7" t="s">
        <v>18</v>
      </c>
      <c r="O398" s="10"/>
    </row>
    <row r="399">
      <c r="A399" s="6">
        <v>45705.0</v>
      </c>
      <c r="B399" s="10"/>
      <c r="C399" s="7">
        <v>118327.0</v>
      </c>
      <c r="D399" s="95" t="s">
        <v>92</v>
      </c>
      <c r="E399" s="6">
        <v>44927.0</v>
      </c>
      <c r="F399" s="52">
        <f t="shared" si="1"/>
        <v>25</v>
      </c>
      <c r="G399" s="6">
        <v>44624.0</v>
      </c>
      <c r="H399" s="52">
        <f t="shared" si="2"/>
        <v>35</v>
      </c>
      <c r="I399" s="7" t="s">
        <v>41</v>
      </c>
      <c r="J399" s="10"/>
      <c r="K399" s="56"/>
      <c r="L399" s="10"/>
      <c r="M399" s="10"/>
      <c r="N399" s="7" t="s">
        <v>18</v>
      </c>
      <c r="O399" s="10"/>
    </row>
    <row r="400">
      <c r="A400" s="6">
        <v>45705.0</v>
      </c>
      <c r="B400" s="10"/>
      <c r="C400" s="7">
        <v>176338.0</v>
      </c>
      <c r="D400" s="95" t="s">
        <v>92</v>
      </c>
      <c r="E400" s="6">
        <v>44835.0</v>
      </c>
      <c r="F400" s="52">
        <f t="shared" si="1"/>
        <v>28</v>
      </c>
      <c r="G400" s="6">
        <v>45104.0</v>
      </c>
      <c r="H400" s="52">
        <f t="shared" si="2"/>
        <v>19</v>
      </c>
      <c r="I400" s="7" t="s">
        <v>56</v>
      </c>
      <c r="J400" s="10"/>
      <c r="K400" s="56"/>
      <c r="L400" s="10"/>
      <c r="M400" s="10"/>
      <c r="N400" s="7" t="s">
        <v>18</v>
      </c>
      <c r="O400" s="10"/>
    </row>
    <row r="401">
      <c r="A401" s="6">
        <v>45705.0</v>
      </c>
      <c r="B401" s="10"/>
      <c r="C401" s="7">
        <v>203265.0</v>
      </c>
      <c r="D401" s="95" t="s">
        <v>92</v>
      </c>
      <c r="E401" s="6">
        <v>45292.0</v>
      </c>
      <c r="F401" s="52">
        <f t="shared" si="1"/>
        <v>13</v>
      </c>
      <c r="G401" s="6">
        <v>45312.0</v>
      </c>
      <c r="H401" s="52">
        <f t="shared" si="2"/>
        <v>12</v>
      </c>
      <c r="I401" s="7" t="s">
        <v>56</v>
      </c>
      <c r="J401" s="10"/>
      <c r="K401" s="56"/>
      <c r="L401" s="10"/>
      <c r="M401" s="10"/>
      <c r="N401" s="7" t="s">
        <v>18</v>
      </c>
      <c r="O401" s="10"/>
    </row>
    <row r="402">
      <c r="A402" s="6">
        <v>45705.0</v>
      </c>
      <c r="B402" s="10"/>
      <c r="C402" s="7">
        <v>209544.0</v>
      </c>
      <c r="D402" s="95" t="s">
        <v>92</v>
      </c>
      <c r="E402" s="6">
        <v>45323.0</v>
      </c>
      <c r="F402" s="52">
        <f t="shared" si="1"/>
        <v>12</v>
      </c>
      <c r="G402" s="6">
        <v>45390.0</v>
      </c>
      <c r="H402" s="52">
        <f t="shared" si="2"/>
        <v>10</v>
      </c>
      <c r="I402" s="7" t="s">
        <v>56</v>
      </c>
      <c r="J402" s="10"/>
      <c r="K402" s="56"/>
      <c r="L402" s="10"/>
      <c r="M402" s="10"/>
      <c r="N402" s="7" t="s">
        <v>18</v>
      </c>
      <c r="O402" s="10"/>
    </row>
    <row r="403">
      <c r="A403" s="6">
        <v>45705.0</v>
      </c>
      <c r="B403" s="10"/>
      <c r="C403" s="7">
        <v>221495.0</v>
      </c>
      <c r="D403" s="95" t="s">
        <v>92</v>
      </c>
      <c r="E403" s="6">
        <v>45323.0</v>
      </c>
      <c r="F403" s="52">
        <f t="shared" si="1"/>
        <v>12</v>
      </c>
      <c r="G403" s="6">
        <v>45488.0</v>
      </c>
      <c r="H403" s="52">
        <f t="shared" si="2"/>
        <v>7</v>
      </c>
      <c r="I403" s="7" t="s">
        <v>56</v>
      </c>
      <c r="J403" s="10"/>
      <c r="K403" s="56"/>
      <c r="L403" s="10"/>
      <c r="M403" s="10"/>
      <c r="N403" s="7" t="s">
        <v>18</v>
      </c>
      <c r="O403" s="10"/>
    </row>
    <row r="404">
      <c r="A404" s="6">
        <v>45705.0</v>
      </c>
      <c r="B404" s="10"/>
      <c r="C404" s="7">
        <v>230879.0</v>
      </c>
      <c r="D404" s="95" t="s">
        <v>92</v>
      </c>
      <c r="E404" s="6">
        <v>45536.0</v>
      </c>
      <c r="F404" s="52">
        <f t="shared" si="1"/>
        <v>5</v>
      </c>
      <c r="G404" s="9">
        <v>45576.0</v>
      </c>
      <c r="H404" s="52">
        <f t="shared" si="2"/>
        <v>4</v>
      </c>
      <c r="I404" s="7" t="s">
        <v>56</v>
      </c>
      <c r="J404" s="10"/>
      <c r="K404" s="56"/>
      <c r="L404" s="10"/>
      <c r="M404" s="10"/>
      <c r="N404" s="7" t="s">
        <v>18</v>
      </c>
      <c r="O404" s="10"/>
    </row>
    <row r="405">
      <c r="A405" s="6">
        <v>45705.0</v>
      </c>
      <c r="B405" s="10"/>
      <c r="C405" s="7">
        <v>236514.0</v>
      </c>
      <c r="D405" s="95" t="s">
        <v>92</v>
      </c>
      <c r="E405" s="6">
        <v>45597.0</v>
      </c>
      <c r="F405" s="52">
        <f t="shared" si="1"/>
        <v>3</v>
      </c>
      <c r="G405" s="6">
        <v>45632.0</v>
      </c>
      <c r="H405" s="52">
        <f t="shared" si="2"/>
        <v>2</v>
      </c>
      <c r="I405" s="7" t="s">
        <v>56</v>
      </c>
      <c r="J405" s="10"/>
      <c r="K405" s="56"/>
      <c r="L405" s="10"/>
      <c r="M405" s="10"/>
      <c r="N405" s="7" t="s">
        <v>18</v>
      </c>
      <c r="O405" s="10"/>
    </row>
    <row r="406">
      <c r="A406" s="6">
        <v>45705.0</v>
      </c>
      <c r="B406" s="10"/>
      <c r="C406" s="7">
        <v>239166.0</v>
      </c>
      <c r="D406" s="95" t="s">
        <v>92</v>
      </c>
      <c r="E406" s="6">
        <v>45627.0</v>
      </c>
      <c r="F406" s="52">
        <f t="shared" si="1"/>
        <v>2</v>
      </c>
      <c r="G406" s="6">
        <v>45670.0</v>
      </c>
      <c r="H406" s="52">
        <f t="shared" si="2"/>
        <v>1</v>
      </c>
      <c r="I406" s="7" t="s">
        <v>41</v>
      </c>
      <c r="J406" s="10"/>
      <c r="K406" s="56"/>
      <c r="L406" s="10"/>
      <c r="M406" s="10"/>
      <c r="N406" s="7" t="s">
        <v>18</v>
      </c>
      <c r="O406" s="10"/>
    </row>
    <row r="407">
      <c r="A407" s="6">
        <v>45705.0</v>
      </c>
      <c r="B407" s="10"/>
      <c r="C407" s="7">
        <v>223781.0</v>
      </c>
      <c r="D407" s="95" t="s">
        <v>92</v>
      </c>
      <c r="E407" s="6">
        <v>45474.0</v>
      </c>
      <c r="F407" s="52">
        <f t="shared" si="1"/>
        <v>7</v>
      </c>
      <c r="G407" s="6">
        <v>45509.0</v>
      </c>
      <c r="H407" s="52">
        <f t="shared" si="2"/>
        <v>6</v>
      </c>
      <c r="I407" s="7" t="s">
        <v>60</v>
      </c>
      <c r="J407" s="10"/>
      <c r="K407" s="56"/>
      <c r="L407" s="10"/>
      <c r="M407" s="10"/>
      <c r="N407" s="7" t="s">
        <v>18</v>
      </c>
      <c r="O407" s="10"/>
    </row>
    <row r="408">
      <c r="A408" s="6">
        <v>45705.0</v>
      </c>
      <c r="B408" s="10"/>
      <c r="C408" s="7">
        <v>242269.0</v>
      </c>
      <c r="D408" s="95" t="s">
        <v>92</v>
      </c>
      <c r="E408" s="6">
        <v>45536.0</v>
      </c>
      <c r="F408" s="52">
        <f t="shared" si="1"/>
        <v>5</v>
      </c>
      <c r="G408" s="6">
        <v>45695.0</v>
      </c>
      <c r="H408" s="52">
        <f t="shared" si="2"/>
        <v>0</v>
      </c>
      <c r="I408" s="7" t="s">
        <v>56</v>
      </c>
      <c r="J408" s="10"/>
      <c r="K408" s="56"/>
      <c r="L408" s="10"/>
      <c r="M408" s="10"/>
      <c r="N408" s="7" t="s">
        <v>18</v>
      </c>
      <c r="O408" s="10"/>
    </row>
    <row r="409">
      <c r="A409" s="6">
        <v>45705.0</v>
      </c>
      <c r="B409" s="10"/>
      <c r="C409" s="7">
        <v>154889.0</v>
      </c>
      <c r="D409" s="95" t="s">
        <v>93</v>
      </c>
      <c r="E409" s="6">
        <v>44896.0</v>
      </c>
      <c r="F409" s="52">
        <f t="shared" si="1"/>
        <v>26</v>
      </c>
      <c r="G409" s="6">
        <v>44896.0</v>
      </c>
      <c r="H409" s="52">
        <f t="shared" si="2"/>
        <v>26</v>
      </c>
      <c r="I409" s="7" t="s">
        <v>72</v>
      </c>
      <c r="J409" s="10"/>
      <c r="K409" s="56"/>
      <c r="L409" s="10"/>
      <c r="M409" s="10"/>
      <c r="N409" s="7" t="s">
        <v>18</v>
      </c>
      <c r="O409" s="10"/>
    </row>
    <row r="410">
      <c r="A410" s="6">
        <v>45705.0</v>
      </c>
      <c r="B410" s="10"/>
      <c r="C410" s="7">
        <v>231245.0</v>
      </c>
      <c r="D410" s="95" t="s">
        <v>93</v>
      </c>
      <c r="E410" s="6">
        <v>45566.0</v>
      </c>
      <c r="F410" s="52">
        <f t="shared" si="1"/>
        <v>4</v>
      </c>
      <c r="G410" s="9">
        <v>45581.0</v>
      </c>
      <c r="H410" s="52">
        <f t="shared" si="2"/>
        <v>4</v>
      </c>
      <c r="I410" s="7" t="s">
        <v>44</v>
      </c>
      <c r="J410" s="10"/>
      <c r="K410" s="56"/>
      <c r="L410" s="10"/>
      <c r="M410" s="10"/>
      <c r="N410" s="7" t="s">
        <v>18</v>
      </c>
      <c r="O410" s="10"/>
    </row>
    <row r="411">
      <c r="A411" s="6">
        <v>45705.0</v>
      </c>
      <c r="B411" s="6"/>
      <c r="C411" s="7">
        <v>128108.0</v>
      </c>
      <c r="D411" s="95" t="s">
        <v>93</v>
      </c>
      <c r="E411" s="6">
        <v>44621.0</v>
      </c>
      <c r="F411" s="52">
        <f t="shared" si="1"/>
        <v>35</v>
      </c>
      <c r="G411" s="6">
        <v>44692.0</v>
      </c>
      <c r="H411" s="52">
        <f t="shared" si="2"/>
        <v>33</v>
      </c>
      <c r="I411" s="7" t="s">
        <v>117</v>
      </c>
      <c r="J411" s="10"/>
      <c r="K411" s="56"/>
      <c r="L411" s="10"/>
      <c r="M411" s="10"/>
      <c r="N411" s="7" t="s">
        <v>18</v>
      </c>
      <c r="O411" s="10"/>
    </row>
    <row r="412">
      <c r="A412" s="6">
        <v>45705.0</v>
      </c>
      <c r="B412" s="10"/>
      <c r="C412" s="7">
        <v>124885.0</v>
      </c>
      <c r="D412" s="95" t="s">
        <v>93</v>
      </c>
      <c r="E412" s="6">
        <v>44593.0</v>
      </c>
      <c r="F412" s="52">
        <f t="shared" si="1"/>
        <v>36</v>
      </c>
      <c r="G412" s="6">
        <v>44670.0</v>
      </c>
      <c r="H412" s="52">
        <f t="shared" si="2"/>
        <v>33</v>
      </c>
      <c r="I412" s="7" t="s">
        <v>44</v>
      </c>
      <c r="J412" s="10"/>
      <c r="K412" s="56"/>
      <c r="L412" s="10"/>
      <c r="M412" s="10"/>
      <c r="N412" s="7" t="s">
        <v>18</v>
      </c>
      <c r="O412" s="10"/>
    </row>
    <row r="413">
      <c r="A413" s="6">
        <v>45705.0</v>
      </c>
      <c r="B413" s="10"/>
      <c r="C413" s="7">
        <v>68619.0</v>
      </c>
      <c r="D413" s="95" t="s">
        <v>93</v>
      </c>
      <c r="E413" s="6">
        <v>44105.0</v>
      </c>
      <c r="F413" s="52">
        <f t="shared" si="1"/>
        <v>52</v>
      </c>
      <c r="G413" s="9">
        <v>44131.0</v>
      </c>
      <c r="H413" s="52">
        <f t="shared" si="2"/>
        <v>51</v>
      </c>
      <c r="I413" s="7" t="s">
        <v>44</v>
      </c>
      <c r="J413" s="10"/>
      <c r="K413" s="56"/>
      <c r="L413" s="10"/>
      <c r="M413" s="10"/>
      <c r="N413" s="7" t="s">
        <v>18</v>
      </c>
      <c r="O413" s="10"/>
    </row>
    <row r="414">
      <c r="A414" s="6">
        <v>45705.0</v>
      </c>
      <c r="B414" s="10"/>
      <c r="C414" s="7">
        <v>213779.0</v>
      </c>
      <c r="D414" s="95" t="s">
        <v>93</v>
      </c>
      <c r="E414" s="6">
        <v>45383.0</v>
      </c>
      <c r="F414" s="52">
        <f t="shared" si="1"/>
        <v>10</v>
      </c>
      <c r="G414" s="6">
        <v>45421.0</v>
      </c>
      <c r="H414" s="52">
        <f t="shared" si="2"/>
        <v>9</v>
      </c>
      <c r="I414" s="7" t="s">
        <v>69</v>
      </c>
      <c r="J414" s="10"/>
      <c r="K414" s="56"/>
      <c r="L414" s="10"/>
      <c r="M414" s="10"/>
      <c r="N414" s="7" t="s">
        <v>18</v>
      </c>
      <c r="O414" s="10"/>
    </row>
    <row r="415">
      <c r="A415" s="6">
        <v>45705.0</v>
      </c>
      <c r="B415" s="10"/>
      <c r="C415" s="7">
        <v>209429.0</v>
      </c>
      <c r="D415" s="95" t="s">
        <v>93</v>
      </c>
      <c r="E415" s="6">
        <v>45292.0</v>
      </c>
      <c r="F415" s="52">
        <f t="shared" si="1"/>
        <v>13</v>
      </c>
      <c r="G415" s="6">
        <v>45390.0</v>
      </c>
      <c r="H415" s="52">
        <f t="shared" si="2"/>
        <v>10</v>
      </c>
      <c r="I415" s="7" t="s">
        <v>44</v>
      </c>
      <c r="J415" s="10"/>
      <c r="K415" s="56"/>
      <c r="L415" s="10"/>
      <c r="M415" s="10"/>
      <c r="N415" s="7" t="s">
        <v>18</v>
      </c>
      <c r="O415" s="10"/>
    </row>
    <row r="416">
      <c r="A416" s="6">
        <v>45705.0</v>
      </c>
      <c r="B416" s="10"/>
      <c r="C416" s="7">
        <v>214177.0</v>
      </c>
      <c r="D416" s="95" t="s">
        <v>93</v>
      </c>
      <c r="E416" s="6">
        <v>45383.0</v>
      </c>
      <c r="F416" s="52">
        <f t="shared" si="1"/>
        <v>10</v>
      </c>
      <c r="G416" s="6">
        <v>45425.0</v>
      </c>
      <c r="H416" s="52">
        <f t="shared" si="2"/>
        <v>9</v>
      </c>
      <c r="I416" s="7" t="s">
        <v>44</v>
      </c>
      <c r="J416" s="10"/>
      <c r="K416" s="56"/>
      <c r="L416" s="10"/>
      <c r="M416" s="10"/>
      <c r="N416" s="7" t="s">
        <v>18</v>
      </c>
      <c r="O416" s="10"/>
    </row>
    <row r="417">
      <c r="A417" s="6">
        <v>45705.0</v>
      </c>
      <c r="B417" s="10"/>
      <c r="C417" s="7">
        <v>224746.0</v>
      </c>
      <c r="D417" s="95" t="s">
        <v>93</v>
      </c>
      <c r="E417" s="6">
        <v>45444.0</v>
      </c>
      <c r="F417" s="52">
        <f t="shared" si="1"/>
        <v>8</v>
      </c>
      <c r="G417" s="6">
        <v>45517.0</v>
      </c>
      <c r="H417" s="52">
        <f t="shared" si="2"/>
        <v>6</v>
      </c>
      <c r="I417" s="7" t="s">
        <v>56</v>
      </c>
      <c r="J417" s="10"/>
      <c r="K417" s="56"/>
      <c r="L417" s="10"/>
      <c r="M417" s="10"/>
      <c r="N417" s="7" t="s">
        <v>18</v>
      </c>
      <c r="O417" s="10"/>
    </row>
    <row r="418">
      <c r="A418" s="6">
        <v>45705.0</v>
      </c>
      <c r="B418" s="10"/>
      <c r="C418" s="7">
        <v>231160.0</v>
      </c>
      <c r="D418" s="95" t="s">
        <v>93</v>
      </c>
      <c r="E418" s="6">
        <v>45536.0</v>
      </c>
      <c r="F418" s="52">
        <f t="shared" si="1"/>
        <v>5</v>
      </c>
      <c r="G418" s="9">
        <v>45587.0</v>
      </c>
      <c r="H418" s="52">
        <f t="shared" si="2"/>
        <v>3</v>
      </c>
      <c r="I418" s="7" t="s">
        <v>44</v>
      </c>
      <c r="J418" s="10"/>
      <c r="K418" s="56"/>
      <c r="L418" s="10"/>
      <c r="M418" s="10"/>
      <c r="N418" s="7" t="s">
        <v>18</v>
      </c>
      <c r="O418" s="10"/>
    </row>
    <row r="419">
      <c r="A419" s="6">
        <v>45705.0</v>
      </c>
      <c r="B419" s="10"/>
      <c r="C419" s="7">
        <v>236025.0</v>
      </c>
      <c r="D419" s="95" t="s">
        <v>93</v>
      </c>
      <c r="E419" s="6">
        <v>45597.0</v>
      </c>
      <c r="F419" s="52">
        <f t="shared" si="1"/>
        <v>3</v>
      </c>
      <c r="G419" s="6">
        <v>45629.0</v>
      </c>
      <c r="H419" s="52">
        <f t="shared" si="2"/>
        <v>2</v>
      </c>
      <c r="I419" s="7" t="s">
        <v>69</v>
      </c>
      <c r="J419" s="10"/>
      <c r="K419" s="56"/>
      <c r="L419" s="10"/>
      <c r="M419" s="10"/>
      <c r="N419" s="7" t="s">
        <v>18</v>
      </c>
      <c r="O419" s="10"/>
    </row>
    <row r="420">
      <c r="A420" s="6">
        <v>45705.0</v>
      </c>
      <c r="B420" s="10"/>
      <c r="C420" s="7">
        <v>239846.0</v>
      </c>
      <c r="D420" s="95" t="s">
        <v>93</v>
      </c>
      <c r="E420" s="6">
        <v>45627.0</v>
      </c>
      <c r="F420" s="52">
        <f t="shared" si="1"/>
        <v>2</v>
      </c>
      <c r="G420" s="6">
        <v>45308.0</v>
      </c>
      <c r="H420" s="52">
        <f t="shared" si="2"/>
        <v>13</v>
      </c>
      <c r="I420" s="7" t="s">
        <v>69</v>
      </c>
      <c r="J420" s="10"/>
      <c r="K420" s="56"/>
      <c r="L420" s="10"/>
      <c r="M420" s="10"/>
      <c r="N420" s="7" t="s">
        <v>18</v>
      </c>
      <c r="O420" s="10"/>
    </row>
    <row r="421">
      <c r="A421" s="6">
        <v>45705.0</v>
      </c>
      <c r="B421" s="10"/>
      <c r="C421" s="7">
        <v>241357.0</v>
      </c>
      <c r="D421" s="95" t="s">
        <v>93</v>
      </c>
      <c r="E421" s="6">
        <v>45658.0</v>
      </c>
      <c r="F421" s="52">
        <f t="shared" si="1"/>
        <v>1</v>
      </c>
      <c r="G421" s="6">
        <v>45688.0</v>
      </c>
      <c r="H421" s="52">
        <f t="shared" si="2"/>
        <v>0</v>
      </c>
      <c r="I421" s="7" t="s">
        <v>56</v>
      </c>
      <c r="J421" s="10"/>
      <c r="K421" s="56"/>
      <c r="L421" s="10"/>
      <c r="M421" s="10"/>
      <c r="N421" s="7" t="s">
        <v>18</v>
      </c>
      <c r="O421" s="10"/>
    </row>
    <row r="422">
      <c r="A422" s="6">
        <v>45705.0</v>
      </c>
      <c r="B422" s="10"/>
      <c r="C422" s="7">
        <v>58150.0</v>
      </c>
      <c r="D422" s="95" t="s">
        <v>169</v>
      </c>
      <c r="E422" s="6">
        <v>43983.0</v>
      </c>
      <c r="F422" s="52">
        <f t="shared" si="1"/>
        <v>56</v>
      </c>
      <c r="G422" s="6">
        <v>44036.0</v>
      </c>
      <c r="H422" s="52">
        <f t="shared" si="2"/>
        <v>54</v>
      </c>
      <c r="I422" s="7" t="s">
        <v>72</v>
      </c>
      <c r="J422" s="10"/>
      <c r="K422" s="56"/>
      <c r="L422" s="10"/>
      <c r="M422" s="10"/>
      <c r="N422" s="7" t="s">
        <v>18</v>
      </c>
      <c r="O422" s="10"/>
    </row>
    <row r="423">
      <c r="A423" s="6">
        <v>45705.0</v>
      </c>
      <c r="B423" s="10"/>
      <c r="C423" s="7">
        <v>216432.0</v>
      </c>
      <c r="D423" s="95" t="s">
        <v>94</v>
      </c>
      <c r="E423" s="6">
        <v>45292.0</v>
      </c>
      <c r="F423" s="52">
        <f t="shared" si="1"/>
        <v>13</v>
      </c>
      <c r="G423" s="6">
        <v>45442.0</v>
      </c>
      <c r="H423" s="52">
        <f t="shared" si="2"/>
        <v>8</v>
      </c>
      <c r="I423" s="7" t="s">
        <v>56</v>
      </c>
      <c r="J423" s="10"/>
      <c r="K423" s="56"/>
      <c r="L423" s="10"/>
      <c r="M423" s="10"/>
      <c r="N423" s="7" t="s">
        <v>18</v>
      </c>
      <c r="O423" s="10"/>
    </row>
    <row r="424">
      <c r="A424" s="6">
        <v>45705.0</v>
      </c>
      <c r="B424" s="10"/>
      <c r="C424" s="7">
        <v>240376.0</v>
      </c>
      <c r="D424" s="95" t="s">
        <v>94</v>
      </c>
      <c r="E424" s="6">
        <v>45658.0</v>
      </c>
      <c r="F424" s="52">
        <f t="shared" si="1"/>
        <v>1</v>
      </c>
      <c r="G424" s="6">
        <v>45680.0</v>
      </c>
      <c r="H424" s="52">
        <f t="shared" si="2"/>
        <v>0</v>
      </c>
      <c r="I424" s="7" t="s">
        <v>60</v>
      </c>
      <c r="J424" s="10"/>
      <c r="K424" s="56"/>
      <c r="L424" s="10"/>
      <c r="M424" s="10"/>
      <c r="N424" s="7" t="s">
        <v>18</v>
      </c>
      <c r="O424" s="10"/>
    </row>
    <row r="425">
      <c r="A425" s="6">
        <v>45705.0</v>
      </c>
      <c r="B425" s="10"/>
      <c r="C425" s="7">
        <v>227279.0</v>
      </c>
      <c r="D425" s="95" t="s">
        <v>95</v>
      </c>
      <c r="E425" s="6">
        <v>45444.0</v>
      </c>
      <c r="F425" s="52">
        <f t="shared" si="1"/>
        <v>8</v>
      </c>
      <c r="G425" s="6">
        <v>45548.0</v>
      </c>
      <c r="H425" s="52">
        <f t="shared" si="2"/>
        <v>5</v>
      </c>
      <c r="I425" s="7" t="s">
        <v>44</v>
      </c>
      <c r="J425" s="10"/>
      <c r="K425" s="56"/>
      <c r="L425" s="10"/>
      <c r="M425" s="10"/>
      <c r="N425" s="7" t="s">
        <v>18</v>
      </c>
      <c r="O425" s="10"/>
    </row>
    <row r="426">
      <c r="A426" s="6">
        <v>45705.0</v>
      </c>
      <c r="B426" s="10"/>
      <c r="C426" s="7">
        <v>218167.0</v>
      </c>
      <c r="D426" s="95" t="s">
        <v>95</v>
      </c>
      <c r="E426" s="6">
        <v>45261.0</v>
      </c>
      <c r="F426" s="52">
        <f t="shared" si="1"/>
        <v>14</v>
      </c>
      <c r="G426" s="6">
        <v>45461.0</v>
      </c>
      <c r="H426" s="52">
        <f t="shared" si="2"/>
        <v>8</v>
      </c>
      <c r="I426" s="7" t="s">
        <v>44</v>
      </c>
      <c r="J426" s="10"/>
      <c r="K426" s="56"/>
      <c r="L426" s="10"/>
      <c r="M426" s="10"/>
      <c r="N426" s="7" t="s">
        <v>18</v>
      </c>
      <c r="O426" s="10"/>
    </row>
    <row r="427">
      <c r="A427" s="6">
        <v>45705.0</v>
      </c>
      <c r="B427" s="10"/>
      <c r="C427" s="7">
        <v>234514.0</v>
      </c>
      <c r="D427" s="95" t="s">
        <v>95</v>
      </c>
      <c r="E427" s="6">
        <v>45566.0</v>
      </c>
      <c r="F427" s="52">
        <f t="shared" si="1"/>
        <v>4</v>
      </c>
      <c r="G427" s="9">
        <v>45615.0</v>
      </c>
      <c r="H427" s="52">
        <f t="shared" si="2"/>
        <v>2</v>
      </c>
      <c r="I427" s="7" t="s">
        <v>48</v>
      </c>
      <c r="J427" s="10"/>
      <c r="K427" s="56"/>
      <c r="L427" s="10"/>
      <c r="M427" s="10"/>
      <c r="N427" s="7" t="s">
        <v>18</v>
      </c>
      <c r="O427" s="10"/>
    </row>
    <row r="428">
      <c r="A428" s="6">
        <v>45705.0</v>
      </c>
      <c r="B428" s="10"/>
      <c r="C428" s="7">
        <v>149721.0</v>
      </c>
      <c r="D428" s="95" t="s">
        <v>95</v>
      </c>
      <c r="E428" s="6">
        <v>44774.0</v>
      </c>
      <c r="F428" s="52">
        <f t="shared" si="1"/>
        <v>30</v>
      </c>
      <c r="G428" s="6">
        <v>44869.0</v>
      </c>
      <c r="H428" s="52">
        <f t="shared" si="2"/>
        <v>27</v>
      </c>
      <c r="I428" s="7" t="s">
        <v>41</v>
      </c>
      <c r="J428" s="10"/>
      <c r="K428" s="56"/>
      <c r="L428" s="10"/>
      <c r="M428" s="10"/>
      <c r="N428" s="7" t="s">
        <v>18</v>
      </c>
      <c r="O428" s="10"/>
    </row>
    <row r="429">
      <c r="A429" s="6">
        <v>45705.0</v>
      </c>
      <c r="B429" s="10"/>
      <c r="C429" s="7">
        <v>183931.0</v>
      </c>
      <c r="D429" s="95" t="s">
        <v>95</v>
      </c>
      <c r="E429" s="6">
        <v>45108.0</v>
      </c>
      <c r="F429" s="52">
        <f t="shared" si="1"/>
        <v>19</v>
      </c>
      <c r="G429" s="6">
        <v>45166.0</v>
      </c>
      <c r="H429" s="52">
        <f t="shared" si="2"/>
        <v>17</v>
      </c>
      <c r="I429" s="7" t="s">
        <v>56</v>
      </c>
      <c r="J429" s="10"/>
      <c r="K429" s="56"/>
      <c r="L429" s="10"/>
      <c r="M429" s="10"/>
      <c r="N429" s="7" t="s">
        <v>18</v>
      </c>
      <c r="O429" s="10"/>
    </row>
    <row r="430">
      <c r="A430" s="6">
        <v>45705.0</v>
      </c>
      <c r="B430" s="10"/>
      <c r="C430" s="7">
        <v>226760.0</v>
      </c>
      <c r="D430" s="95" t="s">
        <v>95</v>
      </c>
      <c r="E430" s="6">
        <v>45505.0</v>
      </c>
      <c r="F430" s="52">
        <f t="shared" si="1"/>
        <v>6</v>
      </c>
      <c r="G430" s="6">
        <v>45537.0</v>
      </c>
      <c r="H430" s="52">
        <f t="shared" si="2"/>
        <v>5</v>
      </c>
      <c r="I430" s="7" t="s">
        <v>56</v>
      </c>
      <c r="J430" s="10"/>
      <c r="K430" s="56"/>
      <c r="L430" s="10"/>
      <c r="M430" s="10"/>
      <c r="N430" s="7" t="s">
        <v>18</v>
      </c>
      <c r="O430" s="10"/>
    </row>
    <row r="431">
      <c r="A431" s="6">
        <v>45705.0</v>
      </c>
      <c r="B431" s="10"/>
      <c r="C431" s="7">
        <v>236617.0</v>
      </c>
      <c r="D431" s="95" t="s">
        <v>95</v>
      </c>
      <c r="E431" s="6">
        <v>45597.0</v>
      </c>
      <c r="F431" s="52">
        <f t="shared" si="1"/>
        <v>3</v>
      </c>
      <c r="G431" s="9">
        <v>45636.0</v>
      </c>
      <c r="H431" s="52">
        <f t="shared" si="2"/>
        <v>2</v>
      </c>
      <c r="I431" s="7" t="s">
        <v>56</v>
      </c>
      <c r="J431" s="10"/>
      <c r="K431" s="56"/>
      <c r="L431" s="10"/>
      <c r="M431" s="10"/>
      <c r="N431" s="7" t="s">
        <v>18</v>
      </c>
      <c r="O431" s="10"/>
    </row>
    <row r="432">
      <c r="A432" s="6">
        <v>45705.0</v>
      </c>
      <c r="B432" s="10"/>
      <c r="C432" s="7">
        <v>239368.0</v>
      </c>
      <c r="D432" s="95" t="s">
        <v>95</v>
      </c>
      <c r="E432" s="6">
        <v>45566.0</v>
      </c>
      <c r="F432" s="52">
        <f t="shared" si="1"/>
        <v>4</v>
      </c>
      <c r="G432" s="6">
        <v>45671.0</v>
      </c>
      <c r="H432" s="52">
        <f t="shared" si="2"/>
        <v>1</v>
      </c>
      <c r="I432" s="7" t="s">
        <v>56</v>
      </c>
      <c r="J432" s="10"/>
      <c r="K432" s="56"/>
      <c r="L432" s="10"/>
      <c r="M432" s="10"/>
      <c r="N432" s="7" t="s">
        <v>18</v>
      </c>
      <c r="O432" s="10"/>
    </row>
    <row r="433">
      <c r="A433" s="6">
        <v>45705.0</v>
      </c>
      <c r="B433" s="10"/>
      <c r="C433" s="7">
        <v>241736.0</v>
      </c>
      <c r="D433" s="95" t="s">
        <v>95</v>
      </c>
      <c r="E433" s="6">
        <v>45658.0</v>
      </c>
      <c r="F433" s="52">
        <f t="shared" si="1"/>
        <v>1</v>
      </c>
      <c r="G433" s="6">
        <v>45695.0</v>
      </c>
      <c r="H433" s="52">
        <f t="shared" si="2"/>
        <v>0</v>
      </c>
      <c r="I433" s="7" t="s">
        <v>56</v>
      </c>
      <c r="J433" s="10"/>
      <c r="K433" s="56"/>
      <c r="L433" s="10"/>
      <c r="M433" s="10"/>
      <c r="N433" s="7" t="s">
        <v>18</v>
      </c>
      <c r="O433" s="10"/>
    </row>
    <row r="434">
      <c r="A434" s="6">
        <v>45705.0</v>
      </c>
      <c r="B434" s="10"/>
      <c r="C434" s="7">
        <v>112000.0</v>
      </c>
      <c r="D434" s="95" t="s">
        <v>96</v>
      </c>
      <c r="E434" s="6">
        <v>44531.0</v>
      </c>
      <c r="F434" s="52">
        <f t="shared" si="1"/>
        <v>38</v>
      </c>
      <c r="G434" s="6">
        <v>44574.0</v>
      </c>
      <c r="H434" s="52">
        <f t="shared" si="2"/>
        <v>37</v>
      </c>
      <c r="I434" s="7" t="s">
        <v>60</v>
      </c>
      <c r="J434" s="10"/>
      <c r="K434" s="56"/>
      <c r="L434" s="10"/>
      <c r="M434" s="10"/>
      <c r="N434" s="7" t="s">
        <v>18</v>
      </c>
      <c r="O434" s="10"/>
    </row>
    <row r="435">
      <c r="A435" s="6">
        <v>45705.0</v>
      </c>
      <c r="B435" s="10"/>
      <c r="C435" s="7">
        <v>223401.0</v>
      </c>
      <c r="D435" s="95" t="s">
        <v>96</v>
      </c>
      <c r="E435" s="6">
        <v>45474.0</v>
      </c>
      <c r="F435" s="52">
        <f t="shared" si="1"/>
        <v>7</v>
      </c>
      <c r="G435" s="6">
        <v>45527.0</v>
      </c>
      <c r="H435" s="52">
        <f t="shared" si="2"/>
        <v>5</v>
      </c>
      <c r="I435" s="7" t="s">
        <v>44</v>
      </c>
      <c r="J435" s="10"/>
      <c r="K435" s="56"/>
      <c r="L435" s="10"/>
      <c r="M435" s="10"/>
      <c r="N435" s="7" t="s">
        <v>18</v>
      </c>
      <c r="O435" s="10"/>
    </row>
    <row r="436">
      <c r="A436" s="6">
        <v>45705.0</v>
      </c>
      <c r="B436" s="10"/>
      <c r="C436" s="7">
        <v>223048.0</v>
      </c>
      <c r="D436" s="95" t="s">
        <v>96</v>
      </c>
      <c r="E436" s="6">
        <v>45566.0</v>
      </c>
      <c r="F436" s="52">
        <f t="shared" si="1"/>
        <v>4</v>
      </c>
      <c r="G436" s="9">
        <v>45644.0</v>
      </c>
      <c r="H436" s="52">
        <f t="shared" si="2"/>
        <v>2</v>
      </c>
      <c r="I436" s="7" t="s">
        <v>60</v>
      </c>
      <c r="J436" s="10"/>
      <c r="K436" s="56"/>
      <c r="L436" s="10"/>
      <c r="M436" s="10"/>
      <c r="N436" s="7" t="s">
        <v>18</v>
      </c>
      <c r="O436" s="10"/>
    </row>
    <row r="437">
      <c r="A437" s="6">
        <v>45705.0</v>
      </c>
      <c r="B437" s="10"/>
      <c r="C437" s="7">
        <v>229313.0</v>
      </c>
      <c r="D437" s="95" t="s">
        <v>96</v>
      </c>
      <c r="E437" s="6">
        <v>45474.0</v>
      </c>
      <c r="F437" s="52">
        <f t="shared" si="1"/>
        <v>7</v>
      </c>
      <c r="G437" s="6">
        <v>45569.0</v>
      </c>
      <c r="H437" s="52">
        <f t="shared" si="2"/>
        <v>4</v>
      </c>
      <c r="I437" s="7" t="s">
        <v>44</v>
      </c>
      <c r="J437" s="10"/>
      <c r="K437" s="56"/>
      <c r="L437" s="10"/>
      <c r="M437" s="10"/>
      <c r="N437" s="7" t="s">
        <v>18</v>
      </c>
      <c r="O437" s="10"/>
    </row>
    <row r="438">
      <c r="A438" s="6">
        <v>45705.0</v>
      </c>
      <c r="B438" s="10"/>
      <c r="C438" s="7">
        <v>123385.0</v>
      </c>
      <c r="D438" s="95" t="s">
        <v>96</v>
      </c>
      <c r="E438" s="6">
        <v>44621.0</v>
      </c>
      <c r="F438" s="52">
        <f t="shared" si="1"/>
        <v>35</v>
      </c>
      <c r="G438" s="6">
        <v>44663.0</v>
      </c>
      <c r="H438" s="52">
        <f t="shared" si="2"/>
        <v>34</v>
      </c>
      <c r="I438" s="7" t="s">
        <v>44</v>
      </c>
      <c r="J438" s="10"/>
      <c r="K438" s="56"/>
      <c r="L438" s="10"/>
      <c r="M438" s="10"/>
      <c r="N438" s="7" t="s">
        <v>18</v>
      </c>
      <c r="O438" s="10"/>
    </row>
    <row r="439">
      <c r="A439" s="6">
        <v>45705.0</v>
      </c>
      <c r="B439" s="10"/>
      <c r="C439" s="7">
        <v>237529.0</v>
      </c>
      <c r="D439" s="95" t="s">
        <v>96</v>
      </c>
      <c r="E439" s="6">
        <v>45352.0</v>
      </c>
      <c r="F439" s="52">
        <f t="shared" si="1"/>
        <v>11</v>
      </c>
      <c r="G439" s="6">
        <v>45667.0</v>
      </c>
      <c r="H439" s="52">
        <f t="shared" si="2"/>
        <v>1</v>
      </c>
      <c r="I439" s="7" t="s">
        <v>56</v>
      </c>
      <c r="J439" s="10"/>
      <c r="K439" s="56"/>
      <c r="L439" s="10"/>
      <c r="M439" s="10"/>
      <c r="N439" s="7" t="s">
        <v>18</v>
      </c>
      <c r="O439" s="10"/>
    </row>
    <row r="440">
      <c r="A440" s="6">
        <v>45705.0</v>
      </c>
      <c r="B440" s="10"/>
      <c r="C440" s="7">
        <v>228198.0</v>
      </c>
      <c r="D440" s="95" t="s">
        <v>96</v>
      </c>
      <c r="E440" s="6">
        <v>45444.0</v>
      </c>
      <c r="F440" s="52">
        <f t="shared" si="1"/>
        <v>8</v>
      </c>
      <c r="G440" s="6">
        <v>45553.0</v>
      </c>
      <c r="H440" s="52">
        <f t="shared" si="2"/>
        <v>5</v>
      </c>
      <c r="I440" s="7" t="s">
        <v>56</v>
      </c>
      <c r="J440" s="10"/>
      <c r="K440" s="56"/>
      <c r="L440" s="10"/>
      <c r="M440" s="10"/>
      <c r="N440" s="7" t="s">
        <v>18</v>
      </c>
      <c r="O440" s="10"/>
    </row>
    <row r="441">
      <c r="A441" s="6">
        <v>45705.0</v>
      </c>
      <c r="B441" s="10"/>
      <c r="C441" s="7">
        <v>191625.0</v>
      </c>
      <c r="D441" s="95" t="s">
        <v>96</v>
      </c>
      <c r="E441" s="6">
        <v>45170.0</v>
      </c>
      <c r="F441" s="52">
        <f t="shared" si="1"/>
        <v>17</v>
      </c>
      <c r="G441" s="6">
        <v>45237.0</v>
      </c>
      <c r="H441" s="52">
        <f t="shared" si="2"/>
        <v>15</v>
      </c>
      <c r="I441" s="7" t="s">
        <v>56</v>
      </c>
      <c r="J441" s="10"/>
      <c r="K441" s="56"/>
      <c r="L441" s="10"/>
      <c r="M441" s="10"/>
      <c r="N441" s="7" t="s">
        <v>18</v>
      </c>
      <c r="O441" s="10"/>
    </row>
    <row r="442">
      <c r="A442" s="6">
        <v>45705.0</v>
      </c>
      <c r="B442" s="10"/>
      <c r="C442" s="7">
        <v>225162.0</v>
      </c>
      <c r="D442" s="95" t="s">
        <v>96</v>
      </c>
      <c r="E442" s="6">
        <v>45505.0</v>
      </c>
      <c r="F442" s="52">
        <f t="shared" si="1"/>
        <v>6</v>
      </c>
      <c r="G442" s="6">
        <v>45531.0</v>
      </c>
      <c r="H442" s="52">
        <f t="shared" si="2"/>
        <v>5</v>
      </c>
      <c r="I442" s="7" t="s">
        <v>56</v>
      </c>
      <c r="J442" s="10"/>
      <c r="K442" s="56"/>
      <c r="L442" s="10"/>
      <c r="M442" s="10"/>
      <c r="N442" s="7" t="s">
        <v>18</v>
      </c>
      <c r="O442" s="10"/>
    </row>
    <row r="443">
      <c r="A443" s="6">
        <v>45705.0</v>
      </c>
      <c r="B443" s="10"/>
      <c r="C443" s="7">
        <v>229073.0</v>
      </c>
      <c r="D443" s="95" t="s">
        <v>96</v>
      </c>
      <c r="E443" s="6">
        <v>45413.0</v>
      </c>
      <c r="F443" s="52">
        <f t="shared" si="1"/>
        <v>9</v>
      </c>
      <c r="G443" s="6">
        <v>45562.0</v>
      </c>
      <c r="H443" s="52">
        <f t="shared" si="2"/>
        <v>4</v>
      </c>
      <c r="I443" s="7" t="s">
        <v>56</v>
      </c>
      <c r="J443" s="10"/>
      <c r="K443" s="56"/>
      <c r="L443" s="10"/>
      <c r="M443" s="10"/>
      <c r="N443" s="7" t="s">
        <v>18</v>
      </c>
      <c r="O443" s="10"/>
    </row>
    <row r="444">
      <c r="A444" s="6">
        <v>45705.0</v>
      </c>
      <c r="B444" s="10"/>
      <c r="C444" s="7">
        <v>230204.0</v>
      </c>
      <c r="D444" s="95" t="s">
        <v>96</v>
      </c>
      <c r="E444" s="6">
        <v>45536.0</v>
      </c>
      <c r="F444" s="52">
        <f t="shared" si="1"/>
        <v>5</v>
      </c>
      <c r="G444" s="9">
        <v>45575.0</v>
      </c>
      <c r="H444" s="52">
        <f t="shared" si="2"/>
        <v>4</v>
      </c>
      <c r="I444" s="7" t="s">
        <v>56</v>
      </c>
      <c r="J444" s="10"/>
      <c r="K444" s="56"/>
      <c r="L444" s="10"/>
      <c r="M444" s="10"/>
      <c r="N444" s="7" t="s">
        <v>18</v>
      </c>
      <c r="O444" s="10"/>
    </row>
    <row r="445">
      <c r="A445" s="6">
        <v>45705.0</v>
      </c>
      <c r="B445" s="10"/>
      <c r="C445" s="7">
        <v>235256.0</v>
      </c>
      <c r="D445" s="95" t="s">
        <v>96</v>
      </c>
      <c r="E445" s="6">
        <v>45352.0</v>
      </c>
      <c r="F445" s="52">
        <f t="shared" si="1"/>
        <v>11</v>
      </c>
      <c r="G445" s="9">
        <v>45623.0</v>
      </c>
      <c r="H445" s="52">
        <f t="shared" si="2"/>
        <v>2</v>
      </c>
      <c r="I445" s="7" t="s">
        <v>44</v>
      </c>
      <c r="J445" s="10"/>
      <c r="K445" s="56"/>
      <c r="L445" s="10"/>
      <c r="M445" s="10"/>
      <c r="N445" s="7" t="s">
        <v>18</v>
      </c>
      <c r="O445" s="10"/>
    </row>
    <row r="446">
      <c r="A446" s="6">
        <v>45705.0</v>
      </c>
      <c r="B446" s="10"/>
      <c r="C446" s="7">
        <v>215185.0</v>
      </c>
      <c r="D446" s="95" t="s">
        <v>96</v>
      </c>
      <c r="E446" s="6">
        <v>45383.0</v>
      </c>
      <c r="F446" s="52">
        <f t="shared" si="1"/>
        <v>10</v>
      </c>
      <c r="G446" s="6">
        <v>45433.0</v>
      </c>
      <c r="H446" s="52">
        <f t="shared" si="2"/>
        <v>8</v>
      </c>
      <c r="I446" s="7" t="s">
        <v>56</v>
      </c>
      <c r="J446" s="10"/>
      <c r="K446" s="56"/>
      <c r="L446" s="10"/>
      <c r="M446" s="10"/>
      <c r="N446" s="7" t="s">
        <v>18</v>
      </c>
      <c r="O446" s="10"/>
    </row>
    <row r="447">
      <c r="A447" s="6">
        <v>45705.0</v>
      </c>
      <c r="B447" s="10"/>
      <c r="C447" s="7">
        <v>222009.0</v>
      </c>
      <c r="D447" s="95" t="s">
        <v>96</v>
      </c>
      <c r="E447" s="6">
        <v>45444.0</v>
      </c>
      <c r="F447" s="52">
        <f t="shared" si="1"/>
        <v>8</v>
      </c>
      <c r="G447" s="6">
        <v>45400.0</v>
      </c>
      <c r="H447" s="52">
        <f t="shared" si="2"/>
        <v>10</v>
      </c>
      <c r="I447" s="7" t="s">
        <v>44</v>
      </c>
      <c r="J447" s="10"/>
      <c r="K447" s="56"/>
      <c r="L447" s="10"/>
      <c r="M447" s="10"/>
      <c r="N447" s="7" t="s">
        <v>18</v>
      </c>
      <c r="O447" s="10"/>
    </row>
    <row r="448">
      <c r="A448" s="6">
        <v>45705.0</v>
      </c>
      <c r="B448" s="10"/>
      <c r="C448" s="7">
        <v>236346.0</v>
      </c>
      <c r="D448" s="95" t="s">
        <v>96</v>
      </c>
      <c r="E448" s="6">
        <v>45597.0</v>
      </c>
      <c r="F448" s="52">
        <f t="shared" si="1"/>
        <v>3</v>
      </c>
      <c r="G448" s="9">
        <v>45642.0</v>
      </c>
      <c r="H448" s="52">
        <f t="shared" si="2"/>
        <v>2</v>
      </c>
      <c r="I448" s="7" t="s">
        <v>56</v>
      </c>
      <c r="J448" s="10"/>
      <c r="K448" s="56"/>
      <c r="L448" s="10"/>
      <c r="M448" s="10"/>
      <c r="N448" s="7" t="s">
        <v>18</v>
      </c>
      <c r="O448" s="10"/>
    </row>
    <row r="449">
      <c r="A449" s="6">
        <v>45705.0</v>
      </c>
      <c r="B449" s="10"/>
      <c r="C449" s="7">
        <v>240045.0</v>
      </c>
      <c r="D449" s="95" t="s">
        <v>96</v>
      </c>
      <c r="E449" s="6">
        <v>45566.0</v>
      </c>
      <c r="F449" s="52">
        <f t="shared" si="1"/>
        <v>4</v>
      </c>
      <c r="G449" s="6">
        <v>45677.0</v>
      </c>
      <c r="H449" s="52">
        <f t="shared" si="2"/>
        <v>0</v>
      </c>
      <c r="I449" s="7" t="s">
        <v>44</v>
      </c>
      <c r="J449" s="10"/>
      <c r="K449" s="56"/>
      <c r="L449" s="10"/>
      <c r="M449" s="10"/>
      <c r="N449" s="7" t="s">
        <v>18</v>
      </c>
      <c r="O449" s="10"/>
    </row>
    <row r="450">
      <c r="A450" s="6">
        <v>45705.0</v>
      </c>
      <c r="B450" s="10"/>
      <c r="C450" s="7">
        <v>241156.0</v>
      </c>
      <c r="D450" s="95" t="s">
        <v>96</v>
      </c>
      <c r="E450" s="6">
        <v>45627.0</v>
      </c>
      <c r="F450" s="52">
        <f t="shared" si="1"/>
        <v>2</v>
      </c>
      <c r="G450" s="6">
        <v>45686.0</v>
      </c>
      <c r="H450" s="52">
        <f t="shared" si="2"/>
        <v>0</v>
      </c>
      <c r="I450" s="7" t="s">
        <v>44</v>
      </c>
      <c r="J450" s="10"/>
      <c r="K450" s="56"/>
      <c r="L450" s="10"/>
      <c r="M450" s="10"/>
      <c r="N450" s="7" t="s">
        <v>18</v>
      </c>
      <c r="O450" s="10"/>
    </row>
    <row r="451">
      <c r="A451" s="6">
        <v>45705.0</v>
      </c>
      <c r="B451" s="10"/>
      <c r="C451" s="7">
        <v>28808.0</v>
      </c>
      <c r="D451" s="95" t="s">
        <v>98</v>
      </c>
      <c r="E451" s="6">
        <v>43709.0</v>
      </c>
      <c r="F451" s="52">
        <f t="shared" si="1"/>
        <v>65</v>
      </c>
      <c r="G451" s="6">
        <v>43745.0</v>
      </c>
      <c r="H451" s="52">
        <f t="shared" si="2"/>
        <v>64</v>
      </c>
      <c r="I451" s="7" t="s">
        <v>69</v>
      </c>
      <c r="J451" s="10"/>
      <c r="K451" s="56"/>
      <c r="L451" s="10"/>
      <c r="M451" s="10"/>
      <c r="N451" s="7" t="s">
        <v>18</v>
      </c>
      <c r="O451" s="10"/>
    </row>
    <row r="452">
      <c r="A452" s="6">
        <v>45705.0</v>
      </c>
      <c r="B452" s="10"/>
      <c r="C452" s="7">
        <v>35138.0</v>
      </c>
      <c r="D452" s="95" t="s">
        <v>98</v>
      </c>
      <c r="E452" s="6">
        <v>43800.0</v>
      </c>
      <c r="F452" s="52">
        <f t="shared" si="1"/>
        <v>62</v>
      </c>
      <c r="G452" s="9">
        <v>43811.0</v>
      </c>
      <c r="H452" s="52">
        <f t="shared" si="2"/>
        <v>62</v>
      </c>
      <c r="I452" s="7" t="s">
        <v>56</v>
      </c>
      <c r="J452" s="10"/>
      <c r="K452" s="56"/>
      <c r="L452" s="10"/>
      <c r="M452" s="10"/>
      <c r="N452" s="7" t="s">
        <v>18</v>
      </c>
      <c r="O452" s="10"/>
    </row>
    <row r="453">
      <c r="A453" s="6">
        <v>45705.0</v>
      </c>
      <c r="B453" s="10"/>
      <c r="C453" s="7">
        <v>233654.0</v>
      </c>
      <c r="D453" s="95" t="s">
        <v>142</v>
      </c>
      <c r="E453" s="6">
        <v>45566.0</v>
      </c>
      <c r="F453" s="52">
        <f t="shared" si="1"/>
        <v>4</v>
      </c>
      <c r="G453" s="6">
        <v>45603.0</v>
      </c>
      <c r="H453" s="52">
        <f t="shared" si="2"/>
        <v>3</v>
      </c>
      <c r="I453" s="7" t="s">
        <v>44</v>
      </c>
      <c r="J453" s="10"/>
      <c r="K453" s="56"/>
      <c r="L453" s="10"/>
      <c r="M453" s="10"/>
      <c r="N453" s="7" t="s">
        <v>18</v>
      </c>
      <c r="O453" s="10"/>
    </row>
    <row r="454">
      <c r="A454" s="6">
        <v>45705.0</v>
      </c>
      <c r="B454" s="10"/>
      <c r="C454" s="7">
        <v>198762.0</v>
      </c>
      <c r="D454" s="95" t="s">
        <v>142</v>
      </c>
      <c r="E454" s="6">
        <v>45383.0</v>
      </c>
      <c r="F454" s="52">
        <f t="shared" si="1"/>
        <v>10</v>
      </c>
      <c r="G454" s="6">
        <v>45685.0</v>
      </c>
      <c r="H454" s="52">
        <f t="shared" si="2"/>
        <v>0</v>
      </c>
      <c r="I454" s="7" t="s">
        <v>41</v>
      </c>
      <c r="J454" s="10"/>
      <c r="K454" s="56"/>
      <c r="L454" s="10"/>
      <c r="M454" s="10"/>
      <c r="N454" s="7" t="s">
        <v>18</v>
      </c>
      <c r="O454" s="10"/>
    </row>
    <row r="455">
      <c r="A455" s="6">
        <v>45705.0</v>
      </c>
      <c r="B455" s="10"/>
      <c r="C455" s="7">
        <v>231790.0</v>
      </c>
      <c r="D455" s="95" t="s">
        <v>142</v>
      </c>
      <c r="E455" s="6">
        <v>45413.0</v>
      </c>
      <c r="F455" s="52">
        <f t="shared" si="1"/>
        <v>9</v>
      </c>
      <c r="G455" s="9">
        <v>45586.0</v>
      </c>
      <c r="H455" s="52">
        <f t="shared" si="2"/>
        <v>3</v>
      </c>
      <c r="I455" s="7" t="s">
        <v>44</v>
      </c>
      <c r="J455" s="10"/>
      <c r="K455" s="56"/>
      <c r="L455" s="10"/>
      <c r="M455" s="10"/>
      <c r="N455" s="7" t="s">
        <v>18</v>
      </c>
      <c r="O455" s="10"/>
    </row>
    <row r="456">
      <c r="A456" s="6">
        <v>45705.0</v>
      </c>
      <c r="B456" s="10"/>
      <c r="C456" s="7">
        <v>232953.0</v>
      </c>
      <c r="D456" s="95" t="s">
        <v>142</v>
      </c>
      <c r="E456" s="6">
        <v>45536.0</v>
      </c>
      <c r="F456" s="52">
        <f t="shared" si="1"/>
        <v>5</v>
      </c>
      <c r="G456" s="6">
        <v>45597.0</v>
      </c>
      <c r="H456" s="52">
        <f t="shared" si="2"/>
        <v>3</v>
      </c>
      <c r="I456" s="7" t="s">
        <v>44</v>
      </c>
      <c r="J456" s="10"/>
      <c r="K456" s="56"/>
      <c r="L456" s="10"/>
      <c r="M456" s="10"/>
      <c r="N456" s="7" t="s">
        <v>18</v>
      </c>
      <c r="O456" s="10"/>
    </row>
    <row r="457">
      <c r="A457" s="6">
        <v>45705.0</v>
      </c>
      <c r="B457" s="10"/>
      <c r="C457" s="7">
        <v>235461.0</v>
      </c>
      <c r="D457" s="95" t="s">
        <v>142</v>
      </c>
      <c r="E457" s="6">
        <v>45566.0</v>
      </c>
      <c r="F457" s="52">
        <f t="shared" si="1"/>
        <v>4</v>
      </c>
      <c r="G457" s="9">
        <v>45622.0</v>
      </c>
      <c r="H457" s="52">
        <f t="shared" si="2"/>
        <v>2</v>
      </c>
      <c r="I457" s="7" t="s">
        <v>44</v>
      </c>
      <c r="J457" s="10"/>
      <c r="K457" s="56"/>
      <c r="L457" s="10"/>
      <c r="M457" s="10"/>
      <c r="N457" s="7" t="s">
        <v>18</v>
      </c>
      <c r="O457" s="10"/>
    </row>
    <row r="458">
      <c r="A458" s="6">
        <v>45705.0</v>
      </c>
      <c r="B458" s="10"/>
      <c r="C458" s="7">
        <v>235314.0</v>
      </c>
      <c r="D458" s="95" t="s">
        <v>142</v>
      </c>
      <c r="E458" s="6">
        <v>45474.0</v>
      </c>
      <c r="F458" s="52">
        <f t="shared" si="1"/>
        <v>7</v>
      </c>
      <c r="G458" s="9">
        <v>45621.0</v>
      </c>
      <c r="H458" s="52">
        <f t="shared" si="2"/>
        <v>2</v>
      </c>
      <c r="I458" s="7" t="s">
        <v>56</v>
      </c>
      <c r="J458" s="10"/>
      <c r="K458" s="56"/>
      <c r="L458" s="10"/>
      <c r="M458" s="10"/>
      <c r="N458" s="7" t="s">
        <v>18</v>
      </c>
      <c r="O458" s="10"/>
    </row>
    <row r="459">
      <c r="A459" s="6">
        <v>45705.0</v>
      </c>
      <c r="B459" s="10"/>
      <c r="C459" s="7">
        <v>233816.0</v>
      </c>
      <c r="D459" s="95" t="s">
        <v>142</v>
      </c>
      <c r="E459" s="6">
        <v>45566.0</v>
      </c>
      <c r="F459" s="52">
        <f t="shared" si="1"/>
        <v>4</v>
      </c>
      <c r="G459" s="6">
        <v>45543.0</v>
      </c>
      <c r="H459" s="52">
        <f t="shared" si="2"/>
        <v>5</v>
      </c>
      <c r="I459" s="7" t="s">
        <v>69</v>
      </c>
      <c r="J459" s="10"/>
      <c r="K459" s="56"/>
      <c r="L459" s="10"/>
      <c r="M459" s="10"/>
      <c r="N459" s="7" t="s">
        <v>18</v>
      </c>
      <c r="O459" s="10"/>
    </row>
    <row r="460">
      <c r="A460" s="6">
        <v>45705.0</v>
      </c>
      <c r="B460" s="10"/>
      <c r="C460" s="7">
        <v>219329.0</v>
      </c>
      <c r="D460" s="95" t="s">
        <v>142</v>
      </c>
      <c r="E460" s="6">
        <v>45383.0</v>
      </c>
      <c r="F460" s="52">
        <f t="shared" si="1"/>
        <v>10</v>
      </c>
      <c r="G460" s="6">
        <v>45469.0</v>
      </c>
      <c r="H460" s="52">
        <f t="shared" si="2"/>
        <v>7</v>
      </c>
      <c r="I460" s="7" t="s">
        <v>56</v>
      </c>
      <c r="J460" s="10"/>
      <c r="K460" s="56"/>
      <c r="L460" s="10"/>
      <c r="M460" s="10"/>
      <c r="N460" s="7" t="s">
        <v>18</v>
      </c>
      <c r="O460" s="10"/>
    </row>
    <row r="461">
      <c r="A461" s="6">
        <v>45705.0</v>
      </c>
      <c r="B461" s="10"/>
      <c r="C461" s="7">
        <v>231666.0</v>
      </c>
      <c r="D461" s="95" t="s">
        <v>142</v>
      </c>
      <c r="E461" s="6">
        <v>45566.0</v>
      </c>
      <c r="F461" s="52">
        <f t="shared" si="1"/>
        <v>4</v>
      </c>
      <c r="G461" s="9">
        <v>45583.0</v>
      </c>
      <c r="H461" s="52">
        <f t="shared" si="2"/>
        <v>4</v>
      </c>
      <c r="I461" s="7" t="s">
        <v>56</v>
      </c>
      <c r="J461" s="10"/>
      <c r="K461" s="56"/>
      <c r="L461" s="10"/>
      <c r="M461" s="10"/>
      <c r="N461" s="7" t="s">
        <v>18</v>
      </c>
      <c r="O461" s="10"/>
    </row>
    <row r="462">
      <c r="A462" s="6">
        <v>45705.0</v>
      </c>
      <c r="B462" s="10"/>
      <c r="C462" s="7">
        <v>237514.0</v>
      </c>
      <c r="D462" s="95" t="s">
        <v>142</v>
      </c>
      <c r="E462" s="6">
        <v>45627.0</v>
      </c>
      <c r="F462" s="52">
        <f t="shared" si="1"/>
        <v>2</v>
      </c>
      <c r="G462" s="9">
        <v>45647.0</v>
      </c>
      <c r="H462" s="52">
        <f t="shared" si="2"/>
        <v>1</v>
      </c>
      <c r="I462" s="7" t="s">
        <v>69</v>
      </c>
      <c r="J462" s="10"/>
      <c r="K462" s="56"/>
      <c r="L462" s="10"/>
      <c r="M462" s="10"/>
      <c r="N462" s="7" t="s">
        <v>18</v>
      </c>
      <c r="O462" s="10"/>
    </row>
    <row r="463">
      <c r="A463" s="6">
        <v>45705.0</v>
      </c>
      <c r="B463" s="10"/>
      <c r="C463" s="7">
        <v>238710.0</v>
      </c>
      <c r="D463" s="95" t="s">
        <v>142</v>
      </c>
      <c r="E463" s="6">
        <v>45658.0</v>
      </c>
      <c r="F463" s="52">
        <f t="shared" si="1"/>
        <v>1</v>
      </c>
      <c r="G463" s="6">
        <v>45665.0</v>
      </c>
      <c r="H463" s="52">
        <f t="shared" si="2"/>
        <v>1</v>
      </c>
      <c r="I463" s="7" t="s">
        <v>69</v>
      </c>
      <c r="J463" s="10"/>
      <c r="K463" s="56"/>
      <c r="L463" s="10"/>
      <c r="M463" s="10"/>
      <c r="N463" s="7" t="s">
        <v>18</v>
      </c>
      <c r="O463" s="10"/>
    </row>
    <row r="464">
      <c r="A464" s="6">
        <v>45705.0</v>
      </c>
      <c r="B464" s="10"/>
      <c r="C464" s="7">
        <v>239887.0</v>
      </c>
      <c r="D464" s="95" t="s">
        <v>142</v>
      </c>
      <c r="E464" s="6">
        <v>45658.0</v>
      </c>
      <c r="F464" s="52">
        <f t="shared" si="1"/>
        <v>1</v>
      </c>
      <c r="G464" s="6">
        <v>45674.0</v>
      </c>
      <c r="H464" s="52">
        <f t="shared" si="2"/>
        <v>1</v>
      </c>
      <c r="I464" s="7" t="s">
        <v>69</v>
      </c>
      <c r="J464" s="10"/>
      <c r="K464" s="56"/>
      <c r="L464" s="10"/>
      <c r="M464" s="10"/>
      <c r="N464" s="7" t="s">
        <v>18</v>
      </c>
      <c r="O464" s="10"/>
    </row>
    <row r="465">
      <c r="A465" s="6">
        <v>45705.0</v>
      </c>
      <c r="B465" s="10"/>
      <c r="C465" s="7">
        <v>240933.0</v>
      </c>
      <c r="D465" s="95" t="s">
        <v>142</v>
      </c>
      <c r="E465" s="6">
        <v>45627.0</v>
      </c>
      <c r="F465" s="52">
        <f t="shared" si="1"/>
        <v>2</v>
      </c>
      <c r="G465" s="6">
        <v>45685.0</v>
      </c>
      <c r="H465" s="52">
        <f t="shared" si="2"/>
        <v>0</v>
      </c>
      <c r="I465" s="7" t="s">
        <v>56</v>
      </c>
      <c r="J465" s="10"/>
      <c r="K465" s="56"/>
      <c r="L465" s="10"/>
      <c r="M465" s="10"/>
      <c r="N465" s="7" t="s">
        <v>18</v>
      </c>
      <c r="O465" s="10"/>
    </row>
    <row r="466">
      <c r="A466" s="6">
        <v>45705.0</v>
      </c>
      <c r="B466" s="10"/>
      <c r="C466" s="7">
        <v>242075.0</v>
      </c>
      <c r="D466" s="95" t="s">
        <v>142</v>
      </c>
      <c r="E466" s="6">
        <v>45658.0</v>
      </c>
      <c r="F466" s="52">
        <f t="shared" si="1"/>
        <v>1</v>
      </c>
      <c r="G466" s="6">
        <v>45694.0</v>
      </c>
      <c r="H466" s="52">
        <f t="shared" si="2"/>
        <v>0</v>
      </c>
      <c r="I466" s="7" t="s">
        <v>69</v>
      </c>
      <c r="J466" s="10"/>
      <c r="K466" s="56"/>
      <c r="L466" s="10"/>
      <c r="M466" s="10"/>
      <c r="N466" s="7" t="s">
        <v>18</v>
      </c>
      <c r="O466" s="10"/>
    </row>
    <row r="467">
      <c r="A467" s="6">
        <v>45705.0</v>
      </c>
      <c r="B467" s="10"/>
      <c r="C467" s="7">
        <v>227977.0</v>
      </c>
      <c r="D467" s="95" t="s">
        <v>100</v>
      </c>
      <c r="E467" s="6">
        <v>45474.0</v>
      </c>
      <c r="F467" s="52">
        <f t="shared" si="1"/>
        <v>7</v>
      </c>
      <c r="G467" s="6">
        <v>45555.0</v>
      </c>
      <c r="H467" s="52">
        <f t="shared" si="2"/>
        <v>4</v>
      </c>
      <c r="I467" s="7" t="s">
        <v>44</v>
      </c>
      <c r="J467" s="10"/>
      <c r="K467" s="56"/>
      <c r="L467" s="10"/>
      <c r="M467" s="10"/>
      <c r="N467" s="7" t="s">
        <v>18</v>
      </c>
      <c r="O467" s="10"/>
    </row>
    <row r="468">
      <c r="A468" s="6">
        <v>45705.0</v>
      </c>
      <c r="B468" s="10"/>
      <c r="C468" s="7">
        <v>198309.0</v>
      </c>
      <c r="D468" s="95" t="s">
        <v>100</v>
      </c>
      <c r="E468" s="6">
        <v>45231.0</v>
      </c>
      <c r="F468" s="52">
        <f t="shared" si="1"/>
        <v>15</v>
      </c>
      <c r="G468" s="6">
        <v>45303.0</v>
      </c>
      <c r="H468" s="52">
        <f t="shared" si="2"/>
        <v>13</v>
      </c>
      <c r="I468" s="7" t="s">
        <v>56</v>
      </c>
      <c r="J468" s="10"/>
      <c r="K468" s="56"/>
      <c r="L468" s="10"/>
      <c r="M468" s="10"/>
      <c r="N468" s="7" t="s">
        <v>18</v>
      </c>
      <c r="O468" s="10"/>
    </row>
    <row r="469">
      <c r="A469" s="6">
        <v>45705.0</v>
      </c>
      <c r="B469" s="10"/>
      <c r="C469" s="7">
        <v>216086.0</v>
      </c>
      <c r="D469" s="95" t="s">
        <v>100</v>
      </c>
      <c r="E469" s="6">
        <v>45413.0</v>
      </c>
      <c r="F469" s="52">
        <f t="shared" si="1"/>
        <v>9</v>
      </c>
      <c r="G469" s="6">
        <v>45439.0</v>
      </c>
      <c r="H469" s="52">
        <f t="shared" si="2"/>
        <v>8</v>
      </c>
      <c r="I469" s="7" t="s">
        <v>56</v>
      </c>
      <c r="J469" s="10"/>
      <c r="K469" s="56"/>
      <c r="L469" s="10"/>
      <c r="M469" s="10"/>
      <c r="N469" s="7" t="s">
        <v>18</v>
      </c>
      <c r="O469" s="10"/>
    </row>
    <row r="470">
      <c r="A470" s="6">
        <v>45705.0</v>
      </c>
      <c r="B470" s="10"/>
      <c r="C470" s="7">
        <v>220505.0</v>
      </c>
      <c r="D470" s="95" t="s">
        <v>100</v>
      </c>
      <c r="E470" s="6">
        <v>45383.0</v>
      </c>
      <c r="F470" s="52">
        <f t="shared" si="1"/>
        <v>10</v>
      </c>
      <c r="G470" s="6">
        <v>45478.0</v>
      </c>
      <c r="H470" s="52">
        <f t="shared" si="2"/>
        <v>7</v>
      </c>
      <c r="I470" s="7" t="s">
        <v>56</v>
      </c>
      <c r="J470" s="10"/>
      <c r="K470" s="56"/>
      <c r="L470" s="10"/>
      <c r="M470" s="10"/>
      <c r="N470" s="7" t="s">
        <v>18</v>
      </c>
      <c r="O470" s="10"/>
    </row>
    <row r="471">
      <c r="A471" s="6">
        <v>45705.0</v>
      </c>
      <c r="B471" s="10"/>
      <c r="C471" s="7">
        <v>225530.0</v>
      </c>
      <c r="D471" s="95" t="s">
        <v>100</v>
      </c>
      <c r="E471" s="6">
        <v>45505.0</v>
      </c>
      <c r="F471" s="52">
        <f t="shared" si="1"/>
        <v>6</v>
      </c>
      <c r="G471" s="6">
        <v>45524.0</v>
      </c>
      <c r="H471" s="52">
        <f t="shared" si="2"/>
        <v>5</v>
      </c>
      <c r="I471" s="7" t="s">
        <v>44</v>
      </c>
      <c r="J471" s="10"/>
      <c r="K471" s="56"/>
      <c r="L471" s="10"/>
      <c r="M471" s="10"/>
      <c r="N471" s="7" t="s">
        <v>18</v>
      </c>
      <c r="O471" s="10"/>
    </row>
    <row r="472">
      <c r="A472" s="6">
        <v>45705.0</v>
      </c>
      <c r="B472" s="10"/>
      <c r="C472" s="7">
        <v>229202.0</v>
      </c>
      <c r="D472" s="95" t="s">
        <v>100</v>
      </c>
      <c r="E472" s="6">
        <v>45505.0</v>
      </c>
      <c r="F472" s="52">
        <f t="shared" si="1"/>
        <v>6</v>
      </c>
      <c r="G472" s="6">
        <v>45565.0</v>
      </c>
      <c r="H472" s="52">
        <f t="shared" si="2"/>
        <v>4</v>
      </c>
      <c r="I472" s="7" t="s">
        <v>44</v>
      </c>
      <c r="J472" s="10"/>
      <c r="K472" s="56"/>
      <c r="L472" s="10"/>
      <c r="M472" s="10"/>
      <c r="N472" s="7" t="s">
        <v>18</v>
      </c>
      <c r="O472" s="10"/>
    </row>
    <row r="473">
      <c r="A473" s="6">
        <v>45705.0</v>
      </c>
      <c r="B473" s="10"/>
      <c r="C473" s="7">
        <v>232163.0</v>
      </c>
      <c r="D473" s="95" t="s">
        <v>100</v>
      </c>
      <c r="E473" s="6">
        <v>45505.0</v>
      </c>
      <c r="F473" s="52">
        <f t="shared" si="1"/>
        <v>6</v>
      </c>
      <c r="G473" s="9">
        <v>45594.0</v>
      </c>
      <c r="H473" s="52">
        <f t="shared" si="2"/>
        <v>3</v>
      </c>
      <c r="I473" s="7" t="s">
        <v>56</v>
      </c>
      <c r="J473" s="10"/>
      <c r="K473" s="56"/>
      <c r="L473" s="10"/>
      <c r="M473" s="10"/>
      <c r="N473" s="7" t="s">
        <v>18</v>
      </c>
      <c r="O473" s="10"/>
    </row>
    <row r="474">
      <c r="A474" s="6">
        <v>45705.0</v>
      </c>
      <c r="B474" s="10"/>
      <c r="C474" s="7">
        <v>234800.0</v>
      </c>
      <c r="D474" s="95" t="s">
        <v>100</v>
      </c>
      <c r="E474" s="6">
        <v>45597.0</v>
      </c>
      <c r="F474" s="52">
        <f t="shared" si="1"/>
        <v>3</v>
      </c>
      <c r="G474" s="9">
        <v>45617.0</v>
      </c>
      <c r="H474" s="52">
        <f t="shared" si="2"/>
        <v>2</v>
      </c>
      <c r="I474" s="7" t="s">
        <v>44</v>
      </c>
      <c r="J474" s="10"/>
      <c r="K474" s="56"/>
      <c r="L474" s="10"/>
      <c r="M474" s="10"/>
      <c r="N474" s="7" t="s">
        <v>18</v>
      </c>
      <c r="O474" s="10"/>
    </row>
    <row r="475">
      <c r="A475" s="6">
        <v>45705.0</v>
      </c>
      <c r="B475" s="10"/>
      <c r="C475" s="7">
        <v>237029.0</v>
      </c>
      <c r="D475" s="95" t="s">
        <v>100</v>
      </c>
      <c r="E475" s="6">
        <v>45627.0</v>
      </c>
      <c r="F475" s="52">
        <f t="shared" si="1"/>
        <v>2</v>
      </c>
      <c r="G475" s="9">
        <v>45639.0</v>
      </c>
      <c r="H475" s="52">
        <f t="shared" si="2"/>
        <v>2</v>
      </c>
      <c r="I475" s="7" t="s">
        <v>69</v>
      </c>
      <c r="J475" s="10"/>
      <c r="K475" s="56"/>
      <c r="L475" s="10"/>
      <c r="M475" s="10"/>
      <c r="N475" s="7" t="s">
        <v>18</v>
      </c>
      <c r="O475" s="10"/>
    </row>
    <row r="476">
      <c r="A476" s="6">
        <v>45705.0</v>
      </c>
      <c r="B476" s="10"/>
      <c r="C476" s="7">
        <v>239884.0</v>
      </c>
      <c r="D476" s="95" t="s">
        <v>100</v>
      </c>
      <c r="E476" s="6">
        <v>45627.0</v>
      </c>
      <c r="F476" s="52">
        <f t="shared" si="1"/>
        <v>2</v>
      </c>
      <c r="G476" s="6">
        <v>45678.0</v>
      </c>
      <c r="H476" s="52">
        <f t="shared" si="2"/>
        <v>0</v>
      </c>
      <c r="I476" s="7" t="s">
        <v>56</v>
      </c>
      <c r="J476" s="10"/>
      <c r="K476" s="56"/>
      <c r="L476" s="10"/>
      <c r="M476" s="10"/>
      <c r="N476" s="7" t="s">
        <v>18</v>
      </c>
      <c r="O476" s="10"/>
    </row>
    <row r="477">
      <c r="A477" s="6">
        <v>45705.0</v>
      </c>
      <c r="B477" s="10"/>
      <c r="C477" s="7">
        <v>241217.0</v>
      </c>
      <c r="D477" s="95" t="s">
        <v>100</v>
      </c>
      <c r="E477" s="6">
        <v>45597.0</v>
      </c>
      <c r="F477" s="52">
        <f t="shared" si="1"/>
        <v>3</v>
      </c>
      <c r="G477" s="6">
        <v>45688.0</v>
      </c>
      <c r="H477" s="52">
        <f t="shared" si="2"/>
        <v>0</v>
      </c>
      <c r="I477" s="7" t="s">
        <v>60</v>
      </c>
      <c r="J477" s="10"/>
      <c r="K477" s="56"/>
      <c r="L477" s="10"/>
      <c r="M477" s="10"/>
      <c r="N477" s="7" t="s">
        <v>18</v>
      </c>
      <c r="O477" s="10"/>
    </row>
    <row r="478">
      <c r="A478" s="6">
        <v>45705.0</v>
      </c>
      <c r="B478" s="10"/>
      <c r="C478" s="7">
        <v>242156.0</v>
      </c>
      <c r="D478" s="95" t="s">
        <v>100</v>
      </c>
      <c r="E478" s="6">
        <v>45658.0</v>
      </c>
      <c r="F478" s="52">
        <f t="shared" si="1"/>
        <v>1</v>
      </c>
      <c r="G478" s="6">
        <v>45333.0</v>
      </c>
      <c r="H478" s="52">
        <f t="shared" si="2"/>
        <v>12</v>
      </c>
      <c r="I478" s="7" t="s">
        <v>69</v>
      </c>
      <c r="J478" s="10"/>
      <c r="K478" s="56"/>
      <c r="L478" s="10"/>
      <c r="M478" s="10"/>
      <c r="N478" s="7" t="s">
        <v>18</v>
      </c>
      <c r="O478" s="10"/>
    </row>
    <row r="479">
      <c r="A479" s="6">
        <v>45705.0</v>
      </c>
      <c r="B479" s="6"/>
      <c r="C479" s="7">
        <v>228818.0</v>
      </c>
      <c r="D479" s="95" t="s">
        <v>102</v>
      </c>
      <c r="E479" s="6">
        <v>44896.0</v>
      </c>
      <c r="F479" s="52">
        <f t="shared" si="1"/>
        <v>26</v>
      </c>
      <c r="G479" s="6">
        <v>45559.0</v>
      </c>
      <c r="H479" s="52">
        <f t="shared" si="2"/>
        <v>4</v>
      </c>
      <c r="I479" s="7" t="s">
        <v>117</v>
      </c>
      <c r="J479" s="10"/>
      <c r="K479" s="56"/>
      <c r="L479" s="10"/>
      <c r="M479" s="10"/>
      <c r="N479" s="7" t="s">
        <v>18</v>
      </c>
      <c r="O479" s="10"/>
    </row>
    <row r="480">
      <c r="A480" s="6">
        <v>45705.0</v>
      </c>
      <c r="B480" s="10"/>
      <c r="C480" s="7">
        <v>214973.0</v>
      </c>
      <c r="D480" s="95" t="s">
        <v>102</v>
      </c>
      <c r="E480" s="6">
        <v>45352.0</v>
      </c>
      <c r="F480" s="52">
        <f t="shared" si="1"/>
        <v>11</v>
      </c>
      <c r="G480" s="6">
        <v>45429.0</v>
      </c>
      <c r="H480" s="52">
        <f t="shared" si="2"/>
        <v>9</v>
      </c>
      <c r="I480" s="7" t="s">
        <v>56</v>
      </c>
      <c r="J480" s="10"/>
      <c r="K480" s="56"/>
      <c r="L480" s="10"/>
      <c r="M480" s="10"/>
      <c r="N480" s="7" t="s">
        <v>18</v>
      </c>
      <c r="O480" s="10"/>
    </row>
    <row r="481">
      <c r="A481" s="6">
        <v>45705.0</v>
      </c>
      <c r="B481" s="10"/>
      <c r="C481" s="7">
        <v>183568.0</v>
      </c>
      <c r="D481" s="95" t="s">
        <v>101</v>
      </c>
      <c r="E481" s="6">
        <v>45139.0</v>
      </c>
      <c r="F481" s="52">
        <f t="shared" si="1"/>
        <v>18</v>
      </c>
      <c r="G481" s="6">
        <v>45162.0</v>
      </c>
      <c r="H481" s="52">
        <f t="shared" si="2"/>
        <v>17</v>
      </c>
      <c r="I481" s="7" t="s">
        <v>56</v>
      </c>
      <c r="J481" s="10"/>
      <c r="K481" s="56"/>
      <c r="L481" s="10"/>
      <c r="M481" s="10"/>
      <c r="N481" s="7" t="s">
        <v>18</v>
      </c>
      <c r="O481" s="10"/>
    </row>
    <row r="482">
      <c r="A482" s="6">
        <v>45705.0</v>
      </c>
      <c r="B482" s="10"/>
      <c r="C482" s="7">
        <v>196808.0</v>
      </c>
      <c r="D482" s="95" t="s">
        <v>101</v>
      </c>
      <c r="E482" s="6">
        <v>44562.0</v>
      </c>
      <c r="F482" s="52">
        <f t="shared" si="1"/>
        <v>37</v>
      </c>
      <c r="G482" s="6">
        <v>45293.0</v>
      </c>
      <c r="H482" s="52">
        <f t="shared" si="2"/>
        <v>13</v>
      </c>
      <c r="I482" s="7" t="s">
        <v>60</v>
      </c>
      <c r="J482" s="10"/>
      <c r="K482" s="56"/>
      <c r="L482" s="10"/>
      <c r="M482" s="10"/>
      <c r="N482" s="7" t="s">
        <v>18</v>
      </c>
      <c r="O482" s="10"/>
    </row>
    <row r="483">
      <c r="A483" s="6">
        <v>45705.0</v>
      </c>
      <c r="B483" s="10"/>
      <c r="C483" s="7">
        <v>239204.0</v>
      </c>
      <c r="D483" s="95" t="s">
        <v>104</v>
      </c>
      <c r="E483" s="6">
        <v>45566.0</v>
      </c>
      <c r="F483" s="52">
        <f t="shared" si="1"/>
        <v>4</v>
      </c>
      <c r="G483" s="6">
        <v>45671.0</v>
      </c>
      <c r="H483" s="52">
        <f t="shared" si="2"/>
        <v>1</v>
      </c>
      <c r="I483" s="7" t="s">
        <v>44</v>
      </c>
      <c r="J483" s="10"/>
      <c r="K483" s="56"/>
      <c r="L483" s="10"/>
      <c r="M483" s="10"/>
      <c r="N483" s="7" t="s">
        <v>18</v>
      </c>
      <c r="O483" s="10"/>
    </row>
    <row r="484">
      <c r="A484" s="6">
        <v>45705.0</v>
      </c>
      <c r="B484" s="6">
        <v>45706.0</v>
      </c>
      <c r="C484" s="7">
        <v>184532.0</v>
      </c>
      <c r="D484" s="95" t="s">
        <v>104</v>
      </c>
      <c r="E484" s="6">
        <v>45139.0</v>
      </c>
      <c r="F484" s="52">
        <f t="shared" si="1"/>
        <v>18</v>
      </c>
      <c r="G484" s="6">
        <v>45302.0</v>
      </c>
      <c r="H484" s="52">
        <f t="shared" si="2"/>
        <v>13</v>
      </c>
      <c r="I484" s="7" t="s">
        <v>44</v>
      </c>
      <c r="J484" s="10"/>
      <c r="K484" s="53" t="s">
        <v>173</v>
      </c>
      <c r="L484" s="7" t="s">
        <v>66</v>
      </c>
      <c r="M484" s="7" t="s">
        <v>149</v>
      </c>
      <c r="N484" s="7" t="s">
        <v>22</v>
      </c>
      <c r="O484" s="7" t="s">
        <v>296</v>
      </c>
    </row>
    <row r="485">
      <c r="A485" s="6">
        <v>45705.0</v>
      </c>
      <c r="B485" s="10"/>
      <c r="C485" s="7">
        <v>236718.0</v>
      </c>
      <c r="D485" s="95" t="s">
        <v>104</v>
      </c>
      <c r="E485" s="6">
        <v>45536.0</v>
      </c>
      <c r="F485" s="52">
        <f t="shared" si="1"/>
        <v>5</v>
      </c>
      <c r="G485" s="9">
        <v>45639.0</v>
      </c>
      <c r="H485" s="52">
        <f t="shared" si="2"/>
        <v>2</v>
      </c>
      <c r="I485" s="7" t="s">
        <v>60</v>
      </c>
      <c r="J485" s="10"/>
      <c r="K485" s="56"/>
      <c r="L485" s="10"/>
      <c r="M485" s="10"/>
      <c r="N485" s="7" t="s">
        <v>18</v>
      </c>
      <c r="O485" s="10"/>
    </row>
    <row r="486">
      <c r="A486" s="6">
        <v>45705.0</v>
      </c>
      <c r="B486" s="10"/>
      <c r="C486" s="7">
        <v>211711.0</v>
      </c>
      <c r="D486" s="95" t="s">
        <v>104</v>
      </c>
      <c r="E486" s="6">
        <v>45383.0</v>
      </c>
      <c r="F486" s="52">
        <f t="shared" si="1"/>
        <v>10</v>
      </c>
      <c r="G486" s="6">
        <v>45411.0</v>
      </c>
      <c r="H486" s="52">
        <f t="shared" si="2"/>
        <v>9</v>
      </c>
      <c r="I486" s="7" t="s">
        <v>44</v>
      </c>
      <c r="J486" s="10"/>
      <c r="K486" s="56"/>
      <c r="L486" s="10"/>
      <c r="M486" s="10"/>
      <c r="N486" s="7" t="s">
        <v>18</v>
      </c>
      <c r="O486" s="10"/>
    </row>
    <row r="487">
      <c r="A487" s="6">
        <v>45705.0</v>
      </c>
      <c r="B487" s="10"/>
      <c r="C487" s="7">
        <v>204558.0</v>
      </c>
      <c r="D487" s="95" t="s">
        <v>104</v>
      </c>
      <c r="E487" s="6">
        <v>45292.0</v>
      </c>
      <c r="F487" s="52">
        <f t="shared" si="1"/>
        <v>13</v>
      </c>
      <c r="G487" s="6">
        <v>45355.0</v>
      </c>
      <c r="H487" s="52">
        <f t="shared" si="2"/>
        <v>11</v>
      </c>
      <c r="I487" s="7" t="s">
        <v>56</v>
      </c>
      <c r="J487" s="10"/>
      <c r="K487" s="56"/>
      <c r="L487" s="10"/>
      <c r="M487" s="10"/>
      <c r="N487" s="7" t="s">
        <v>18</v>
      </c>
      <c r="O487" s="10"/>
    </row>
    <row r="488">
      <c r="A488" s="6">
        <v>45705.0</v>
      </c>
      <c r="B488" s="10"/>
      <c r="C488" s="7">
        <v>228855.0</v>
      </c>
      <c r="D488" s="95" t="s">
        <v>104</v>
      </c>
      <c r="E488" s="6">
        <v>45597.0</v>
      </c>
      <c r="F488" s="52">
        <f t="shared" si="1"/>
        <v>3</v>
      </c>
      <c r="G488" s="6">
        <v>45630.0</v>
      </c>
      <c r="H488" s="52">
        <f t="shared" si="2"/>
        <v>2</v>
      </c>
      <c r="I488" s="7" t="s">
        <v>48</v>
      </c>
      <c r="J488" s="10"/>
      <c r="K488" s="56"/>
      <c r="L488" s="10"/>
      <c r="M488" s="10"/>
      <c r="N488" s="7" t="s">
        <v>18</v>
      </c>
      <c r="O488" s="10"/>
    </row>
    <row r="489">
      <c r="A489" s="6">
        <v>45705.0</v>
      </c>
      <c r="B489" s="10"/>
      <c r="C489" s="7">
        <v>240650.0</v>
      </c>
      <c r="D489" s="95" t="s">
        <v>104</v>
      </c>
      <c r="E489" s="6">
        <v>45658.0</v>
      </c>
      <c r="F489" s="52">
        <f t="shared" si="1"/>
        <v>1</v>
      </c>
      <c r="G489" s="6">
        <v>45686.0</v>
      </c>
      <c r="H489" s="52">
        <f t="shared" si="2"/>
        <v>0</v>
      </c>
      <c r="I489" s="7" t="s">
        <v>56</v>
      </c>
      <c r="J489" s="10"/>
      <c r="K489" s="56"/>
      <c r="L489" s="10"/>
      <c r="M489" s="10"/>
      <c r="N489" s="7" t="s">
        <v>18</v>
      </c>
      <c r="O489" s="10"/>
    </row>
    <row r="490">
      <c r="A490" s="6">
        <v>45700.0</v>
      </c>
      <c r="B490" s="10"/>
      <c r="C490" s="7">
        <v>229574.0</v>
      </c>
      <c r="D490" s="95" t="s">
        <v>105</v>
      </c>
      <c r="E490" s="6">
        <v>45474.0</v>
      </c>
      <c r="F490" s="52">
        <f t="shared" si="1"/>
        <v>7</v>
      </c>
      <c r="G490" s="6">
        <v>45566.0</v>
      </c>
      <c r="H490" s="52">
        <f t="shared" si="2"/>
        <v>4</v>
      </c>
      <c r="I490" s="7" t="s">
        <v>60</v>
      </c>
      <c r="J490" s="96">
        <v>258.0</v>
      </c>
      <c r="K490" s="53">
        <v>6000.0</v>
      </c>
      <c r="L490" s="10"/>
      <c r="M490" s="99"/>
      <c r="N490" s="7" t="s">
        <v>19</v>
      </c>
      <c r="O490" s="10"/>
    </row>
    <row r="491">
      <c r="A491" s="6">
        <v>45705.0</v>
      </c>
      <c r="B491" s="10"/>
      <c r="C491" s="7">
        <v>227473.0</v>
      </c>
      <c r="D491" s="95" t="s">
        <v>105</v>
      </c>
      <c r="E491" s="6">
        <v>45505.0</v>
      </c>
      <c r="F491" s="52">
        <f t="shared" si="1"/>
        <v>6</v>
      </c>
      <c r="G491" s="6">
        <v>45546.0</v>
      </c>
      <c r="H491" s="52">
        <f t="shared" si="2"/>
        <v>5</v>
      </c>
      <c r="I491" s="7" t="s">
        <v>60</v>
      </c>
      <c r="J491" s="10"/>
      <c r="K491" s="56"/>
      <c r="L491" s="10"/>
      <c r="M491" s="10"/>
      <c r="N491" s="7" t="s">
        <v>18</v>
      </c>
      <c r="O491" s="10"/>
    </row>
    <row r="492">
      <c r="A492" s="6">
        <v>45705.0</v>
      </c>
      <c r="B492" s="6">
        <v>45706.0</v>
      </c>
      <c r="C492" s="7">
        <v>215761.0</v>
      </c>
      <c r="D492" s="95" t="s">
        <v>105</v>
      </c>
      <c r="E492" s="6">
        <v>45383.0</v>
      </c>
      <c r="F492" s="52">
        <f t="shared" si="1"/>
        <v>10</v>
      </c>
      <c r="G492" s="6">
        <v>45436.0</v>
      </c>
      <c r="H492" s="52">
        <f t="shared" si="2"/>
        <v>8</v>
      </c>
      <c r="I492" s="7" t="s">
        <v>56</v>
      </c>
      <c r="J492" s="10"/>
      <c r="K492" s="53">
        <v>4000.0</v>
      </c>
      <c r="L492" s="7" t="s">
        <v>66</v>
      </c>
      <c r="M492" s="6">
        <v>45706.0</v>
      </c>
      <c r="N492" s="7" t="s">
        <v>21</v>
      </c>
      <c r="O492" s="10"/>
    </row>
    <row r="493">
      <c r="A493" s="6">
        <v>45705.0</v>
      </c>
      <c r="B493" s="10"/>
      <c r="C493" s="7">
        <v>225257.0</v>
      </c>
      <c r="D493" s="95" t="s">
        <v>105</v>
      </c>
      <c r="E493" s="6">
        <v>45413.0</v>
      </c>
      <c r="F493" s="52">
        <f t="shared" si="1"/>
        <v>9</v>
      </c>
      <c r="G493" s="6">
        <v>45523.0</v>
      </c>
      <c r="H493" s="52">
        <f t="shared" si="2"/>
        <v>5</v>
      </c>
      <c r="I493" s="7" t="s">
        <v>56</v>
      </c>
      <c r="J493" s="10"/>
      <c r="K493" s="56"/>
      <c r="L493" s="10"/>
      <c r="M493" s="10"/>
      <c r="N493" s="7" t="s">
        <v>18</v>
      </c>
      <c r="O493" s="10"/>
    </row>
    <row r="494">
      <c r="A494" s="6">
        <v>45705.0</v>
      </c>
      <c r="B494" s="10"/>
      <c r="C494" s="7">
        <v>225812.0</v>
      </c>
      <c r="D494" s="95" t="s">
        <v>106</v>
      </c>
      <c r="E494" s="6">
        <v>45474.0</v>
      </c>
      <c r="F494" s="52">
        <f t="shared" si="1"/>
        <v>7</v>
      </c>
      <c r="G494" s="6">
        <v>45527.0</v>
      </c>
      <c r="H494" s="52">
        <f t="shared" si="2"/>
        <v>5</v>
      </c>
      <c r="I494" s="7" t="s">
        <v>60</v>
      </c>
      <c r="J494" s="10"/>
      <c r="K494" s="56"/>
      <c r="L494" s="10"/>
      <c r="M494" s="10"/>
      <c r="N494" s="7" t="s">
        <v>18</v>
      </c>
      <c r="O494" s="10"/>
    </row>
    <row r="495">
      <c r="A495" s="6">
        <v>45705.0</v>
      </c>
      <c r="B495" s="10"/>
      <c r="C495" s="7">
        <v>231653.0</v>
      </c>
      <c r="D495" s="95" t="s">
        <v>106</v>
      </c>
      <c r="E495" s="6">
        <v>45566.0</v>
      </c>
      <c r="F495" s="52">
        <f t="shared" si="1"/>
        <v>4</v>
      </c>
      <c r="G495" s="9">
        <v>45583.0</v>
      </c>
      <c r="H495" s="52">
        <f t="shared" si="2"/>
        <v>4</v>
      </c>
      <c r="I495" s="7" t="s">
        <v>44</v>
      </c>
      <c r="J495" s="10"/>
      <c r="K495" s="56"/>
      <c r="L495" s="10"/>
      <c r="M495" s="10"/>
      <c r="N495" s="7" t="s">
        <v>18</v>
      </c>
      <c r="O495" s="10"/>
    </row>
    <row r="496">
      <c r="A496" s="6">
        <v>45705.0</v>
      </c>
      <c r="B496" s="10"/>
      <c r="C496" s="7">
        <v>216133.0</v>
      </c>
      <c r="D496" s="95" t="s">
        <v>106</v>
      </c>
      <c r="E496" s="6">
        <v>45413.0</v>
      </c>
      <c r="F496" s="52">
        <f t="shared" si="1"/>
        <v>9</v>
      </c>
      <c r="G496" s="6">
        <v>45440.0</v>
      </c>
      <c r="H496" s="52">
        <f t="shared" si="2"/>
        <v>8</v>
      </c>
      <c r="I496" s="7" t="s">
        <v>56</v>
      </c>
      <c r="J496" s="10"/>
      <c r="K496" s="56"/>
      <c r="L496" s="10"/>
      <c r="M496" s="10"/>
      <c r="N496" s="7" t="s">
        <v>18</v>
      </c>
      <c r="O496" s="10"/>
    </row>
    <row r="497">
      <c r="A497" s="6">
        <v>45705.0</v>
      </c>
      <c r="B497" s="10"/>
      <c r="C497" s="7">
        <v>232524.0</v>
      </c>
      <c r="D497" s="95" t="s">
        <v>106</v>
      </c>
      <c r="E497" s="6">
        <v>45566.0</v>
      </c>
      <c r="F497" s="52">
        <f t="shared" si="1"/>
        <v>4</v>
      </c>
      <c r="G497" s="9">
        <v>45593.0</v>
      </c>
      <c r="H497" s="52">
        <f t="shared" si="2"/>
        <v>3</v>
      </c>
      <c r="I497" s="7" t="s">
        <v>60</v>
      </c>
      <c r="J497" s="10"/>
      <c r="K497" s="56"/>
      <c r="L497" s="10"/>
      <c r="M497" s="10"/>
      <c r="N497" s="7" t="s">
        <v>18</v>
      </c>
      <c r="O497" s="10"/>
    </row>
    <row r="498">
      <c r="A498" s="6">
        <v>45705.0</v>
      </c>
      <c r="B498" s="10"/>
      <c r="C498" s="7">
        <v>236774.0</v>
      </c>
      <c r="D498" s="95" t="s">
        <v>106</v>
      </c>
      <c r="E498" s="6">
        <v>45566.0</v>
      </c>
      <c r="F498" s="52">
        <f t="shared" si="1"/>
        <v>4</v>
      </c>
      <c r="G498" s="9">
        <v>45637.0</v>
      </c>
      <c r="H498" s="52">
        <f t="shared" si="2"/>
        <v>2</v>
      </c>
      <c r="I498" s="7" t="s">
        <v>60</v>
      </c>
      <c r="J498" s="10"/>
      <c r="K498" s="56"/>
      <c r="L498" s="10"/>
      <c r="M498" s="10"/>
      <c r="N498" s="7" t="s">
        <v>18</v>
      </c>
      <c r="O498" s="10"/>
    </row>
    <row r="499">
      <c r="A499" s="6">
        <v>45705.0</v>
      </c>
      <c r="B499" s="10"/>
      <c r="C499" s="7">
        <v>238410.0</v>
      </c>
      <c r="D499" s="95" t="s">
        <v>106</v>
      </c>
      <c r="E499" s="6">
        <v>45597.0</v>
      </c>
      <c r="F499" s="52">
        <f t="shared" si="1"/>
        <v>3</v>
      </c>
      <c r="G499" s="6">
        <v>45664.0</v>
      </c>
      <c r="H499" s="52">
        <f t="shared" si="2"/>
        <v>1</v>
      </c>
      <c r="I499" s="7" t="s">
        <v>44</v>
      </c>
      <c r="J499" s="10"/>
      <c r="K499" s="56"/>
      <c r="L499" s="10"/>
      <c r="M499" s="10"/>
      <c r="N499" s="7" t="s">
        <v>18</v>
      </c>
      <c r="O499" s="10"/>
    </row>
    <row r="500">
      <c r="A500" s="6">
        <v>45705.0</v>
      </c>
      <c r="B500" s="10"/>
      <c r="C500" s="7">
        <v>241844.0</v>
      </c>
      <c r="D500" s="95" t="s">
        <v>106</v>
      </c>
      <c r="E500" s="6">
        <v>45627.0</v>
      </c>
      <c r="F500" s="52">
        <f t="shared" si="1"/>
        <v>2</v>
      </c>
      <c r="G500" s="6">
        <v>45692.0</v>
      </c>
      <c r="H500" s="52">
        <f t="shared" si="2"/>
        <v>0</v>
      </c>
      <c r="I500" s="7" t="s">
        <v>69</v>
      </c>
      <c r="J500" s="10"/>
      <c r="K500" s="56"/>
      <c r="L500" s="10"/>
      <c r="M500" s="10"/>
      <c r="N500" s="7" t="s">
        <v>18</v>
      </c>
      <c r="O500" s="10"/>
    </row>
    <row r="501">
      <c r="A501" s="6">
        <v>45705.0</v>
      </c>
      <c r="B501" s="10"/>
      <c r="C501" s="7">
        <v>80193.0</v>
      </c>
      <c r="D501" s="95" t="s">
        <v>107</v>
      </c>
      <c r="E501" s="6">
        <v>44228.0</v>
      </c>
      <c r="F501" s="52">
        <f t="shared" si="1"/>
        <v>48</v>
      </c>
      <c r="G501" s="6">
        <v>44274.0</v>
      </c>
      <c r="H501" s="52">
        <f t="shared" si="2"/>
        <v>46</v>
      </c>
      <c r="I501" s="7" t="s">
        <v>44</v>
      </c>
      <c r="J501" s="10"/>
      <c r="K501" s="56"/>
      <c r="L501" s="10"/>
      <c r="M501" s="10"/>
      <c r="N501" s="7" t="s">
        <v>18</v>
      </c>
      <c r="O501" s="10"/>
    </row>
    <row r="502">
      <c r="A502" s="6">
        <v>45705.0</v>
      </c>
      <c r="B502" s="10"/>
      <c r="C502" s="7">
        <v>141731.0</v>
      </c>
      <c r="D502" s="95" t="s">
        <v>107</v>
      </c>
      <c r="E502" s="6">
        <v>44774.0</v>
      </c>
      <c r="F502" s="52">
        <f t="shared" si="1"/>
        <v>30</v>
      </c>
      <c r="G502" s="6">
        <v>44796.0</v>
      </c>
      <c r="H502" s="52">
        <f t="shared" si="2"/>
        <v>29</v>
      </c>
      <c r="I502" s="7" t="s">
        <v>44</v>
      </c>
      <c r="J502" s="10"/>
      <c r="K502" s="56"/>
      <c r="L502" s="10"/>
      <c r="M502" s="10"/>
      <c r="N502" s="7" t="s">
        <v>18</v>
      </c>
      <c r="O502" s="10"/>
    </row>
    <row r="503">
      <c r="A503" s="6">
        <v>45705.0</v>
      </c>
      <c r="B503" s="10"/>
      <c r="C503" s="7">
        <v>177377.0</v>
      </c>
      <c r="D503" s="95" t="s">
        <v>107</v>
      </c>
      <c r="E503" s="6">
        <v>45078.0</v>
      </c>
      <c r="F503" s="52">
        <f t="shared" si="1"/>
        <v>20</v>
      </c>
      <c r="G503" s="6">
        <v>45117.0</v>
      </c>
      <c r="H503" s="52">
        <f t="shared" si="2"/>
        <v>19</v>
      </c>
      <c r="I503" s="7" t="s">
        <v>72</v>
      </c>
      <c r="J503" s="10"/>
      <c r="K503" s="56"/>
      <c r="L503" s="10"/>
      <c r="M503" s="10"/>
      <c r="N503" s="7" t="s">
        <v>18</v>
      </c>
      <c r="O503" s="10"/>
    </row>
    <row r="504">
      <c r="A504" s="6">
        <v>45705.0</v>
      </c>
      <c r="B504" s="10"/>
      <c r="C504" s="7">
        <v>223580.0</v>
      </c>
      <c r="D504" s="95" t="s">
        <v>107</v>
      </c>
      <c r="E504" s="6">
        <v>45352.0</v>
      </c>
      <c r="F504" s="52">
        <f t="shared" si="1"/>
        <v>11</v>
      </c>
      <c r="G504" s="6">
        <v>45509.0</v>
      </c>
      <c r="H504" s="52">
        <f t="shared" si="2"/>
        <v>6</v>
      </c>
      <c r="I504" s="7" t="s">
        <v>44</v>
      </c>
      <c r="J504" s="10"/>
      <c r="K504" s="56"/>
      <c r="L504" s="10"/>
      <c r="M504" s="10"/>
      <c r="N504" s="7" t="s">
        <v>18</v>
      </c>
      <c r="O504" s="10"/>
    </row>
    <row r="505">
      <c r="A505" s="6">
        <v>45705.0</v>
      </c>
      <c r="B505" s="10"/>
      <c r="C505" s="7">
        <v>183845.0</v>
      </c>
      <c r="D505" s="95" t="s">
        <v>107</v>
      </c>
      <c r="E505" s="6">
        <v>45078.0</v>
      </c>
      <c r="F505" s="52">
        <f t="shared" si="1"/>
        <v>20</v>
      </c>
      <c r="G505" s="6">
        <v>45166.0</v>
      </c>
      <c r="H505" s="52">
        <f t="shared" si="2"/>
        <v>17</v>
      </c>
      <c r="I505" s="7" t="s">
        <v>44</v>
      </c>
      <c r="J505" s="10"/>
      <c r="K505" s="56"/>
      <c r="L505" s="10"/>
      <c r="M505" s="10"/>
      <c r="N505" s="7" t="s">
        <v>18</v>
      </c>
      <c r="O505" s="10"/>
    </row>
    <row r="506">
      <c r="A506" s="6">
        <v>45705.0</v>
      </c>
      <c r="B506" s="10"/>
      <c r="C506" s="7">
        <v>204485.0</v>
      </c>
      <c r="D506" s="95" t="s">
        <v>107</v>
      </c>
      <c r="E506" s="6">
        <v>45292.0</v>
      </c>
      <c r="F506" s="52">
        <f t="shared" si="1"/>
        <v>13</v>
      </c>
      <c r="G506" s="6">
        <v>45352.0</v>
      </c>
      <c r="H506" s="52">
        <f t="shared" si="2"/>
        <v>11</v>
      </c>
      <c r="I506" s="7" t="s">
        <v>44</v>
      </c>
      <c r="J506" s="10"/>
      <c r="K506" s="56"/>
      <c r="L506" s="10"/>
      <c r="M506" s="10"/>
      <c r="N506" s="7" t="s">
        <v>18</v>
      </c>
      <c r="O506" s="10"/>
    </row>
    <row r="507">
      <c r="A507" s="6">
        <v>45705.0</v>
      </c>
      <c r="B507" s="10"/>
      <c r="C507" s="7">
        <v>221972.0</v>
      </c>
      <c r="D507" s="95" t="s">
        <v>107</v>
      </c>
      <c r="E507" s="6">
        <v>45261.0</v>
      </c>
      <c r="F507" s="52">
        <f t="shared" si="1"/>
        <v>14</v>
      </c>
      <c r="G507" s="6">
        <v>45400.0</v>
      </c>
      <c r="H507" s="52">
        <f t="shared" si="2"/>
        <v>10</v>
      </c>
      <c r="I507" s="7" t="s">
        <v>60</v>
      </c>
      <c r="J507" s="10"/>
      <c r="K507" s="56"/>
      <c r="L507" s="10"/>
      <c r="M507" s="10"/>
      <c r="N507" s="7" t="s">
        <v>18</v>
      </c>
      <c r="O507" s="10"/>
    </row>
    <row r="508">
      <c r="A508" s="6">
        <v>45705.0</v>
      </c>
      <c r="B508" s="10"/>
      <c r="C508" s="7">
        <v>230227.0</v>
      </c>
      <c r="D508" s="95" t="s">
        <v>107</v>
      </c>
      <c r="E508" s="6">
        <v>45536.0</v>
      </c>
      <c r="F508" s="52">
        <f t="shared" si="1"/>
        <v>5</v>
      </c>
      <c r="G508" s="6">
        <v>45573.0</v>
      </c>
      <c r="H508" s="52">
        <f t="shared" si="2"/>
        <v>4</v>
      </c>
      <c r="I508" s="7" t="s">
        <v>69</v>
      </c>
      <c r="J508" s="10"/>
      <c r="K508" s="56"/>
      <c r="L508" s="10"/>
      <c r="M508" s="10"/>
      <c r="N508" s="7" t="s">
        <v>18</v>
      </c>
      <c r="O508" s="10"/>
    </row>
    <row r="509">
      <c r="A509" s="6">
        <v>45705.0</v>
      </c>
      <c r="B509" s="10"/>
      <c r="C509" s="7">
        <v>235154.0</v>
      </c>
      <c r="D509" s="95" t="s">
        <v>107</v>
      </c>
      <c r="E509" s="6">
        <v>45597.0</v>
      </c>
      <c r="F509" s="52">
        <f t="shared" si="1"/>
        <v>3</v>
      </c>
      <c r="G509" s="9">
        <v>45622.0</v>
      </c>
      <c r="H509" s="52">
        <f t="shared" si="2"/>
        <v>2</v>
      </c>
      <c r="I509" s="7" t="s">
        <v>69</v>
      </c>
      <c r="J509" s="10"/>
      <c r="K509" s="56"/>
      <c r="L509" s="10"/>
      <c r="M509" s="10"/>
      <c r="N509" s="7" t="s">
        <v>18</v>
      </c>
      <c r="O509" s="10"/>
    </row>
    <row r="510">
      <c r="A510" s="6">
        <v>45704.0</v>
      </c>
      <c r="B510" s="10"/>
      <c r="C510" s="7">
        <v>185317.0</v>
      </c>
      <c r="D510" s="95" t="s">
        <v>109</v>
      </c>
      <c r="E510" s="6">
        <v>45047.0</v>
      </c>
      <c r="F510" s="52">
        <f t="shared" si="1"/>
        <v>21</v>
      </c>
      <c r="G510" s="6">
        <v>45182.0</v>
      </c>
      <c r="H510" s="52">
        <f t="shared" si="2"/>
        <v>17</v>
      </c>
      <c r="I510" s="7" t="s">
        <v>60</v>
      </c>
      <c r="J510" s="96" t="s">
        <v>7</v>
      </c>
      <c r="K510" s="53">
        <v>5000.0</v>
      </c>
      <c r="L510" s="10"/>
      <c r="M510" s="99"/>
      <c r="N510" s="7" t="s">
        <v>19</v>
      </c>
      <c r="O510" s="10"/>
    </row>
    <row r="511">
      <c r="A511" s="6">
        <v>45705.0</v>
      </c>
      <c r="B511" s="10"/>
      <c r="C511" s="7">
        <v>57278.0</v>
      </c>
      <c r="D511" s="95" t="s">
        <v>109</v>
      </c>
      <c r="E511" s="6">
        <v>43739.0</v>
      </c>
      <c r="F511" s="52">
        <f t="shared" si="1"/>
        <v>64</v>
      </c>
      <c r="G511" s="6">
        <v>44027.0</v>
      </c>
      <c r="H511" s="52">
        <f t="shared" si="2"/>
        <v>55</v>
      </c>
      <c r="I511" s="7" t="s">
        <v>69</v>
      </c>
      <c r="J511" s="10"/>
      <c r="K511" s="56"/>
      <c r="L511" s="10"/>
      <c r="M511" s="10"/>
      <c r="N511" s="7" t="s">
        <v>18</v>
      </c>
      <c r="O511" s="10"/>
    </row>
    <row r="512">
      <c r="A512" s="6">
        <v>45705.0</v>
      </c>
      <c r="B512" s="10"/>
      <c r="C512" s="7">
        <v>151111.0</v>
      </c>
      <c r="D512" s="95" t="s">
        <v>109</v>
      </c>
      <c r="E512" s="6">
        <v>44835.0</v>
      </c>
      <c r="F512" s="52">
        <f t="shared" si="1"/>
        <v>28</v>
      </c>
      <c r="G512" s="9">
        <v>44882.0</v>
      </c>
      <c r="H512" s="52">
        <f t="shared" si="2"/>
        <v>27</v>
      </c>
      <c r="I512" s="7" t="s">
        <v>44</v>
      </c>
      <c r="J512" s="10"/>
      <c r="K512" s="56"/>
      <c r="L512" s="10"/>
      <c r="M512" s="10"/>
      <c r="N512" s="7" t="s">
        <v>18</v>
      </c>
      <c r="O512" s="10"/>
    </row>
    <row r="513">
      <c r="A513" s="6">
        <v>45705.0</v>
      </c>
      <c r="B513" s="6">
        <v>45706.0</v>
      </c>
      <c r="C513" s="7">
        <v>166220.0</v>
      </c>
      <c r="D513" s="95" t="s">
        <v>109</v>
      </c>
      <c r="E513" s="6">
        <v>44986.0</v>
      </c>
      <c r="F513" s="52">
        <f t="shared" si="1"/>
        <v>23</v>
      </c>
      <c r="G513" s="6">
        <v>45041.0</v>
      </c>
      <c r="H513" s="52">
        <f t="shared" si="2"/>
        <v>21</v>
      </c>
      <c r="I513" s="7" t="s">
        <v>44</v>
      </c>
      <c r="J513" s="7">
        <v>102.0</v>
      </c>
      <c r="K513" s="53">
        <v>16241.12</v>
      </c>
      <c r="L513" s="7" t="s">
        <v>50</v>
      </c>
      <c r="M513" s="6">
        <v>45701.0</v>
      </c>
      <c r="N513" s="7" t="s">
        <v>17</v>
      </c>
      <c r="O513" s="7" t="s">
        <v>297</v>
      </c>
    </row>
    <row r="514">
      <c r="A514" s="6">
        <v>45705.0</v>
      </c>
      <c r="B514" s="10"/>
      <c r="C514" s="7">
        <v>199611.0</v>
      </c>
      <c r="D514" s="95" t="s">
        <v>109</v>
      </c>
      <c r="E514" s="6">
        <v>45261.0</v>
      </c>
      <c r="F514" s="52">
        <f t="shared" si="1"/>
        <v>14</v>
      </c>
      <c r="G514" s="6">
        <v>45317.0</v>
      </c>
      <c r="H514" s="52">
        <f t="shared" si="2"/>
        <v>12</v>
      </c>
      <c r="I514" s="7" t="s">
        <v>60</v>
      </c>
      <c r="J514" s="10"/>
      <c r="K514" s="56"/>
      <c r="L514" s="10"/>
      <c r="M514" s="10"/>
      <c r="N514" s="7" t="s">
        <v>18</v>
      </c>
      <c r="O514" s="10"/>
    </row>
    <row r="515">
      <c r="A515" s="6">
        <v>45705.0</v>
      </c>
      <c r="B515" s="10"/>
      <c r="C515" s="7">
        <v>235283.0</v>
      </c>
      <c r="D515" s="95" t="s">
        <v>109</v>
      </c>
      <c r="E515" s="6">
        <v>45505.0</v>
      </c>
      <c r="F515" s="52">
        <f t="shared" si="1"/>
        <v>6</v>
      </c>
      <c r="G515" s="9">
        <v>45621.0</v>
      </c>
      <c r="H515" s="52">
        <f t="shared" si="2"/>
        <v>2</v>
      </c>
      <c r="I515" s="7" t="s">
        <v>44</v>
      </c>
      <c r="J515" s="10"/>
      <c r="K515" s="56"/>
      <c r="L515" s="10"/>
      <c r="M515" s="10"/>
      <c r="N515" s="7" t="s">
        <v>18</v>
      </c>
      <c r="O515" s="10"/>
    </row>
    <row r="516">
      <c r="A516" s="6">
        <v>45705.0</v>
      </c>
      <c r="B516" s="10"/>
      <c r="C516" s="7">
        <v>198050.0</v>
      </c>
      <c r="D516" s="95" t="s">
        <v>109</v>
      </c>
      <c r="E516" s="6">
        <v>45261.0</v>
      </c>
      <c r="F516" s="52">
        <f t="shared" si="1"/>
        <v>14</v>
      </c>
      <c r="G516" s="6">
        <v>45302.0</v>
      </c>
      <c r="H516" s="52">
        <f t="shared" si="2"/>
        <v>13</v>
      </c>
      <c r="I516" s="7" t="s">
        <v>56</v>
      </c>
      <c r="J516" s="10"/>
      <c r="K516" s="56"/>
      <c r="L516" s="10"/>
      <c r="M516" s="10"/>
      <c r="N516" s="7" t="s">
        <v>18</v>
      </c>
      <c r="O516" s="10"/>
    </row>
    <row r="517">
      <c r="A517" s="6">
        <v>45705.0</v>
      </c>
      <c r="B517" s="10"/>
      <c r="C517" s="7">
        <v>55306.0</v>
      </c>
      <c r="D517" s="95" t="s">
        <v>109</v>
      </c>
      <c r="E517" s="6">
        <v>43952.0</v>
      </c>
      <c r="F517" s="52">
        <f t="shared" si="1"/>
        <v>57</v>
      </c>
      <c r="G517" s="6">
        <v>44009.0</v>
      </c>
      <c r="H517" s="52">
        <f t="shared" si="2"/>
        <v>55</v>
      </c>
      <c r="I517" s="7" t="s">
        <v>56</v>
      </c>
      <c r="J517" s="10"/>
      <c r="K517" s="56"/>
      <c r="L517" s="10"/>
      <c r="M517" s="10"/>
      <c r="N517" s="7" t="s">
        <v>18</v>
      </c>
      <c r="O517" s="10"/>
    </row>
    <row r="518">
      <c r="A518" s="6">
        <v>45705.0</v>
      </c>
      <c r="B518" s="10"/>
      <c r="C518" s="7">
        <v>138649.0</v>
      </c>
      <c r="D518" s="95" t="s">
        <v>109</v>
      </c>
      <c r="E518" s="6">
        <v>44621.0</v>
      </c>
      <c r="F518" s="52">
        <f t="shared" si="1"/>
        <v>35</v>
      </c>
      <c r="G518" s="6">
        <v>44769.0</v>
      </c>
      <c r="H518" s="52">
        <f t="shared" si="2"/>
        <v>30</v>
      </c>
      <c r="I518" s="7" t="s">
        <v>56</v>
      </c>
      <c r="J518" s="10"/>
      <c r="K518" s="56"/>
      <c r="L518" s="10"/>
      <c r="M518" s="10"/>
      <c r="N518" s="7" t="s">
        <v>18</v>
      </c>
      <c r="O518" s="10"/>
    </row>
    <row r="519">
      <c r="A519" s="6">
        <v>45705.0</v>
      </c>
      <c r="B519" s="10"/>
      <c r="C519" s="7">
        <v>231919.0</v>
      </c>
      <c r="D519" s="95" t="s">
        <v>109</v>
      </c>
      <c r="E519" s="6">
        <v>45566.0</v>
      </c>
      <c r="F519" s="52">
        <f t="shared" si="1"/>
        <v>4</v>
      </c>
      <c r="G519" s="9">
        <v>45587.0</v>
      </c>
      <c r="H519" s="52">
        <f t="shared" si="2"/>
        <v>3</v>
      </c>
      <c r="I519" s="7" t="s">
        <v>56</v>
      </c>
      <c r="J519" s="10"/>
      <c r="K519" s="56"/>
      <c r="L519" s="10"/>
      <c r="M519" s="10"/>
      <c r="N519" s="7" t="s">
        <v>18</v>
      </c>
      <c r="O519" s="10"/>
    </row>
    <row r="520">
      <c r="A520" s="6">
        <v>45706.0</v>
      </c>
      <c r="B520" s="6">
        <v>45706.0</v>
      </c>
      <c r="C520" s="7">
        <v>205774.0</v>
      </c>
      <c r="D520" s="95" t="s">
        <v>109</v>
      </c>
      <c r="E520" s="6">
        <v>45323.0</v>
      </c>
      <c r="F520" s="52">
        <f t="shared" si="1"/>
        <v>12</v>
      </c>
      <c r="G520" s="6">
        <v>45363.0</v>
      </c>
      <c r="H520" s="52">
        <f t="shared" si="2"/>
        <v>11</v>
      </c>
      <c r="I520" s="7" t="s">
        <v>56</v>
      </c>
      <c r="J520" s="10"/>
      <c r="K520" s="53" t="s">
        <v>298</v>
      </c>
      <c r="L520" s="7" t="s">
        <v>50</v>
      </c>
      <c r="M520" s="6">
        <v>45706.0</v>
      </c>
      <c r="N520" s="7" t="s">
        <v>21</v>
      </c>
      <c r="O520" s="10"/>
    </row>
    <row r="521">
      <c r="A521" s="6">
        <v>45705.0</v>
      </c>
      <c r="B521" s="10"/>
      <c r="C521" s="7">
        <v>198756.0</v>
      </c>
      <c r="D521" s="95" t="s">
        <v>109</v>
      </c>
      <c r="E521" s="6">
        <v>45292.0</v>
      </c>
      <c r="F521" s="52">
        <f t="shared" si="1"/>
        <v>13</v>
      </c>
      <c r="G521" s="6">
        <v>45307.0</v>
      </c>
      <c r="H521" s="52">
        <f t="shared" si="2"/>
        <v>13</v>
      </c>
      <c r="I521" s="7" t="s">
        <v>56</v>
      </c>
      <c r="J521" s="10"/>
      <c r="K521" s="56"/>
      <c r="L521" s="10"/>
      <c r="M521" s="10"/>
      <c r="N521" s="7" t="s">
        <v>18</v>
      </c>
      <c r="O521" s="10"/>
    </row>
    <row r="522">
      <c r="A522" s="6">
        <v>45705.0</v>
      </c>
      <c r="B522" s="10"/>
      <c r="C522" s="7">
        <v>216839.0</v>
      </c>
      <c r="D522" s="95" t="s">
        <v>109</v>
      </c>
      <c r="E522" s="6">
        <v>45413.0</v>
      </c>
      <c r="F522" s="52">
        <f t="shared" si="1"/>
        <v>9</v>
      </c>
      <c r="G522" s="6">
        <v>45447.0</v>
      </c>
      <c r="H522" s="52">
        <f t="shared" si="2"/>
        <v>8</v>
      </c>
      <c r="I522" s="7" t="s">
        <v>56</v>
      </c>
      <c r="J522" s="10"/>
      <c r="K522" s="56"/>
      <c r="L522" s="10"/>
      <c r="M522" s="10"/>
      <c r="N522" s="7" t="s">
        <v>18</v>
      </c>
      <c r="O522" s="10"/>
    </row>
    <row r="523">
      <c r="A523" s="6">
        <v>45705.0</v>
      </c>
      <c r="B523" s="10"/>
      <c r="C523" s="7">
        <v>233592.0</v>
      </c>
      <c r="D523" s="95" t="s">
        <v>109</v>
      </c>
      <c r="E523" s="6">
        <v>45566.0</v>
      </c>
      <c r="F523" s="52">
        <f t="shared" si="1"/>
        <v>4</v>
      </c>
      <c r="G523" s="6">
        <v>45543.0</v>
      </c>
      <c r="H523" s="52">
        <f t="shared" si="2"/>
        <v>5</v>
      </c>
      <c r="I523" s="7" t="s">
        <v>56</v>
      </c>
      <c r="J523" s="10"/>
      <c r="K523" s="56"/>
      <c r="L523" s="10"/>
      <c r="M523" s="10"/>
      <c r="N523" s="7" t="s">
        <v>18</v>
      </c>
      <c r="O523" s="10"/>
    </row>
    <row r="524">
      <c r="A524" s="6">
        <v>45705.0</v>
      </c>
      <c r="B524" s="10"/>
      <c r="C524" s="7">
        <v>237666.0</v>
      </c>
      <c r="D524" s="95" t="s">
        <v>109</v>
      </c>
      <c r="E524" s="6">
        <v>45536.0</v>
      </c>
      <c r="F524" s="52">
        <f t="shared" si="1"/>
        <v>5</v>
      </c>
      <c r="G524" s="9">
        <v>45651.0</v>
      </c>
      <c r="H524" s="52">
        <f t="shared" si="2"/>
        <v>1</v>
      </c>
      <c r="I524" s="7" t="s">
        <v>56</v>
      </c>
      <c r="J524" s="10"/>
      <c r="K524" s="56"/>
      <c r="L524" s="10"/>
      <c r="M524" s="10"/>
      <c r="N524" s="7" t="s">
        <v>18</v>
      </c>
      <c r="O524" s="10"/>
    </row>
    <row r="525">
      <c r="A525" s="6">
        <v>45705.0</v>
      </c>
      <c r="B525" s="10"/>
      <c r="C525" s="7">
        <v>240872.0</v>
      </c>
      <c r="D525" s="95" t="s">
        <v>109</v>
      </c>
      <c r="E525" s="6">
        <v>45627.0</v>
      </c>
      <c r="F525" s="52">
        <f t="shared" si="1"/>
        <v>2</v>
      </c>
      <c r="G525" s="6">
        <v>45687.0</v>
      </c>
      <c r="H525" s="52">
        <f t="shared" si="2"/>
        <v>0</v>
      </c>
      <c r="I525" s="7" t="s">
        <v>48</v>
      </c>
      <c r="J525" s="10"/>
      <c r="K525" s="56"/>
      <c r="L525" s="10"/>
      <c r="M525" s="10"/>
      <c r="N525" s="7" t="s">
        <v>18</v>
      </c>
      <c r="O525" s="10"/>
    </row>
    <row r="526">
      <c r="A526" s="6">
        <v>45705.0</v>
      </c>
      <c r="B526" s="10"/>
      <c r="C526" s="7">
        <v>213509.0</v>
      </c>
      <c r="D526" s="95" t="s">
        <v>110</v>
      </c>
      <c r="E526" s="6">
        <v>45413.0</v>
      </c>
      <c r="F526" s="52">
        <f t="shared" si="1"/>
        <v>9</v>
      </c>
      <c r="G526" s="6">
        <v>45425.0</v>
      </c>
      <c r="H526" s="52">
        <f t="shared" si="2"/>
        <v>9</v>
      </c>
      <c r="I526" s="7" t="s">
        <v>44</v>
      </c>
      <c r="J526" s="10"/>
      <c r="K526" s="56"/>
      <c r="L526" s="10"/>
      <c r="M526" s="10"/>
      <c r="N526" s="7" t="s">
        <v>18</v>
      </c>
      <c r="O526" s="10"/>
    </row>
    <row r="527">
      <c r="A527" s="6">
        <v>45705.0</v>
      </c>
      <c r="B527" s="10"/>
      <c r="C527" s="7">
        <v>160364.0</v>
      </c>
      <c r="D527" s="95" t="s">
        <v>110</v>
      </c>
      <c r="E527" s="6">
        <v>44927.0</v>
      </c>
      <c r="F527" s="52">
        <f t="shared" si="1"/>
        <v>25</v>
      </c>
      <c r="G527" s="6">
        <v>44972.0</v>
      </c>
      <c r="H527" s="52">
        <f t="shared" si="2"/>
        <v>24</v>
      </c>
      <c r="I527" s="7" t="s">
        <v>44</v>
      </c>
      <c r="J527" s="10"/>
      <c r="K527" s="56"/>
      <c r="L527" s="10"/>
      <c r="M527" s="10"/>
      <c r="N527" s="7" t="s">
        <v>18</v>
      </c>
      <c r="O527" s="10"/>
    </row>
    <row r="528">
      <c r="A528" s="6">
        <v>45705.0</v>
      </c>
      <c r="B528" s="10"/>
      <c r="C528" s="7">
        <v>134130.0</v>
      </c>
      <c r="D528" s="95" t="s">
        <v>110</v>
      </c>
      <c r="E528" s="6">
        <v>43831.0</v>
      </c>
      <c r="F528" s="52">
        <f t="shared" si="1"/>
        <v>61</v>
      </c>
      <c r="G528" s="6">
        <v>45102.0</v>
      </c>
      <c r="H528" s="52">
        <f t="shared" si="2"/>
        <v>19</v>
      </c>
      <c r="I528" s="7" t="s">
        <v>56</v>
      </c>
      <c r="J528" s="10"/>
      <c r="K528" s="56"/>
      <c r="L528" s="10"/>
      <c r="M528" s="10"/>
      <c r="N528" s="7" t="s">
        <v>18</v>
      </c>
      <c r="O528" s="10"/>
    </row>
    <row r="529">
      <c r="A529" s="6">
        <v>45705.0</v>
      </c>
      <c r="B529" s="10"/>
      <c r="C529" s="7">
        <v>195482.0</v>
      </c>
      <c r="D529" s="95" t="s">
        <v>110</v>
      </c>
      <c r="E529" s="6">
        <v>45231.0</v>
      </c>
      <c r="F529" s="52">
        <f t="shared" si="1"/>
        <v>15</v>
      </c>
      <c r="G529" s="6">
        <v>45302.0</v>
      </c>
      <c r="H529" s="52">
        <f t="shared" si="2"/>
        <v>13</v>
      </c>
      <c r="I529" s="7" t="s">
        <v>56</v>
      </c>
      <c r="J529" s="10"/>
      <c r="K529" s="56"/>
      <c r="L529" s="10"/>
      <c r="M529" s="10"/>
      <c r="N529" s="7" t="s">
        <v>18</v>
      </c>
      <c r="O529" s="10"/>
    </row>
    <row r="530">
      <c r="A530" s="6">
        <v>45705.0</v>
      </c>
      <c r="B530" s="10"/>
      <c r="C530" s="7">
        <v>127202.0</v>
      </c>
      <c r="D530" s="95" t="s">
        <v>110</v>
      </c>
      <c r="E530" s="6">
        <v>45078.0</v>
      </c>
      <c r="F530" s="52">
        <f t="shared" si="1"/>
        <v>20</v>
      </c>
      <c r="G530" s="9">
        <v>45252.0</v>
      </c>
      <c r="H530" s="52">
        <f t="shared" si="2"/>
        <v>14</v>
      </c>
      <c r="I530" s="7" t="s">
        <v>56</v>
      </c>
      <c r="J530" s="10"/>
      <c r="K530" s="56"/>
      <c r="L530" s="10"/>
      <c r="M530" s="10"/>
      <c r="N530" s="7" t="s">
        <v>18</v>
      </c>
      <c r="O530" s="10"/>
    </row>
    <row r="531">
      <c r="A531" s="6">
        <v>45705.0</v>
      </c>
      <c r="B531" s="10"/>
      <c r="C531" s="7">
        <v>186114.0</v>
      </c>
      <c r="D531" s="95" t="s">
        <v>110</v>
      </c>
      <c r="E531" s="6">
        <v>45139.0</v>
      </c>
      <c r="F531" s="52">
        <f t="shared" si="1"/>
        <v>18</v>
      </c>
      <c r="G531" s="6">
        <v>45188.0</v>
      </c>
      <c r="H531" s="52">
        <f t="shared" si="2"/>
        <v>16</v>
      </c>
      <c r="I531" s="7" t="s">
        <v>44</v>
      </c>
      <c r="J531" s="10"/>
      <c r="K531" s="56"/>
      <c r="L531" s="10"/>
      <c r="M531" s="10"/>
      <c r="N531" s="7" t="s">
        <v>18</v>
      </c>
      <c r="O531" s="10"/>
    </row>
    <row r="532">
      <c r="A532" s="6">
        <v>45705.0</v>
      </c>
      <c r="B532" s="10"/>
      <c r="C532" s="7">
        <v>199326.0</v>
      </c>
      <c r="D532" s="95" t="s">
        <v>110</v>
      </c>
      <c r="E532" s="6">
        <v>45231.0</v>
      </c>
      <c r="F532" s="52">
        <f t="shared" si="1"/>
        <v>15</v>
      </c>
      <c r="G532" s="6">
        <v>45310.0</v>
      </c>
      <c r="H532" s="52">
        <f t="shared" si="2"/>
        <v>12</v>
      </c>
      <c r="I532" s="7" t="s">
        <v>56</v>
      </c>
      <c r="J532" s="10"/>
      <c r="K532" s="56"/>
      <c r="L532" s="10"/>
      <c r="M532" s="10"/>
      <c r="N532" s="7" t="s">
        <v>18</v>
      </c>
      <c r="O532" s="10"/>
    </row>
    <row r="533">
      <c r="A533" s="6">
        <v>45705.0</v>
      </c>
      <c r="B533" s="10"/>
      <c r="C533" s="7">
        <v>203168.0</v>
      </c>
      <c r="D533" s="95" t="s">
        <v>110</v>
      </c>
      <c r="E533" s="6">
        <v>45323.0</v>
      </c>
      <c r="F533" s="52">
        <f t="shared" si="1"/>
        <v>12</v>
      </c>
      <c r="G533" s="6">
        <v>45343.0</v>
      </c>
      <c r="H533" s="52">
        <f t="shared" si="2"/>
        <v>11</v>
      </c>
      <c r="I533" s="7" t="s">
        <v>56</v>
      </c>
      <c r="J533" s="10"/>
      <c r="K533" s="56"/>
      <c r="L533" s="10"/>
      <c r="M533" s="10"/>
      <c r="N533" s="7" t="s">
        <v>18</v>
      </c>
      <c r="O533" s="10"/>
    </row>
    <row r="534">
      <c r="A534" s="6">
        <v>45705.0</v>
      </c>
      <c r="B534" s="10"/>
      <c r="C534" s="7">
        <v>207132.0</v>
      </c>
      <c r="D534" s="95" t="s">
        <v>110</v>
      </c>
      <c r="E534" s="6">
        <v>45323.0</v>
      </c>
      <c r="F534" s="52">
        <f t="shared" si="1"/>
        <v>12</v>
      </c>
      <c r="G534" s="6">
        <v>45371.0</v>
      </c>
      <c r="H534" s="52">
        <f t="shared" si="2"/>
        <v>10</v>
      </c>
      <c r="I534" s="7" t="s">
        <v>44</v>
      </c>
      <c r="J534" s="10"/>
      <c r="K534" s="56"/>
      <c r="L534" s="10"/>
      <c r="M534" s="10"/>
      <c r="N534" s="7" t="s">
        <v>18</v>
      </c>
      <c r="O534" s="10"/>
    </row>
    <row r="535">
      <c r="A535" s="6">
        <v>45705.0</v>
      </c>
      <c r="B535" s="10"/>
      <c r="C535" s="7">
        <v>214708.0</v>
      </c>
      <c r="D535" s="95" t="s">
        <v>110</v>
      </c>
      <c r="E535" s="6">
        <v>45292.0</v>
      </c>
      <c r="F535" s="52">
        <f t="shared" si="1"/>
        <v>13</v>
      </c>
      <c r="G535" s="6">
        <v>45428.0</v>
      </c>
      <c r="H535" s="52">
        <f t="shared" si="2"/>
        <v>9</v>
      </c>
      <c r="I535" s="7" t="s">
        <v>44</v>
      </c>
      <c r="J535" s="10"/>
      <c r="K535" s="56"/>
      <c r="L535" s="10"/>
      <c r="M535" s="10"/>
      <c r="N535" s="7" t="s">
        <v>18</v>
      </c>
      <c r="O535" s="10"/>
    </row>
    <row r="536">
      <c r="A536" s="6">
        <v>45705.0</v>
      </c>
      <c r="B536" s="10"/>
      <c r="C536" s="7">
        <v>222741.0</v>
      </c>
      <c r="D536" s="95" t="s">
        <v>110</v>
      </c>
      <c r="E536" s="6">
        <v>45474.0</v>
      </c>
      <c r="F536" s="52">
        <f t="shared" si="1"/>
        <v>7</v>
      </c>
      <c r="G536" s="6">
        <v>45499.0</v>
      </c>
      <c r="H536" s="52">
        <f t="shared" si="2"/>
        <v>6</v>
      </c>
      <c r="I536" s="7" t="s">
        <v>44</v>
      </c>
      <c r="J536" s="10"/>
      <c r="K536" s="56"/>
      <c r="L536" s="10"/>
      <c r="M536" s="10"/>
      <c r="N536" s="7" t="s">
        <v>18</v>
      </c>
      <c r="O536" s="10"/>
    </row>
    <row r="537">
      <c r="A537" s="6">
        <v>45705.0</v>
      </c>
      <c r="B537" s="10"/>
      <c r="C537" s="7">
        <v>149767.0</v>
      </c>
      <c r="D537" s="95" t="s">
        <v>110</v>
      </c>
      <c r="E537" s="6">
        <v>45444.0</v>
      </c>
      <c r="F537" s="52">
        <f t="shared" si="1"/>
        <v>8</v>
      </c>
      <c r="G537" s="6">
        <v>45573.0</v>
      </c>
      <c r="H537" s="52">
        <f t="shared" si="2"/>
        <v>4</v>
      </c>
      <c r="I537" s="7" t="s">
        <v>56</v>
      </c>
      <c r="J537" s="10"/>
      <c r="K537" s="56"/>
      <c r="L537" s="10"/>
      <c r="M537" s="10"/>
      <c r="N537" s="7" t="s">
        <v>18</v>
      </c>
      <c r="O537" s="10"/>
    </row>
    <row r="538">
      <c r="A538" s="6">
        <v>45705.0</v>
      </c>
      <c r="B538" s="10"/>
      <c r="C538" s="7">
        <v>235276.0</v>
      </c>
      <c r="D538" s="95" t="s">
        <v>110</v>
      </c>
      <c r="E538" s="6">
        <v>45474.0</v>
      </c>
      <c r="F538" s="52">
        <f t="shared" si="1"/>
        <v>7</v>
      </c>
      <c r="G538" s="9">
        <v>45621.0</v>
      </c>
      <c r="H538" s="52">
        <f t="shared" si="2"/>
        <v>2</v>
      </c>
      <c r="I538" s="7" t="s">
        <v>56</v>
      </c>
      <c r="J538" s="10"/>
      <c r="K538" s="56"/>
      <c r="L538" s="10"/>
      <c r="M538" s="10"/>
      <c r="N538" s="7" t="s">
        <v>18</v>
      </c>
      <c r="O538" s="10"/>
    </row>
    <row r="539">
      <c r="A539" s="6">
        <v>45705.0</v>
      </c>
      <c r="B539" s="10"/>
      <c r="C539" s="7">
        <v>238028.0</v>
      </c>
      <c r="D539" s="95" t="s">
        <v>110</v>
      </c>
      <c r="E539" s="6">
        <v>45566.0</v>
      </c>
      <c r="F539" s="52">
        <f t="shared" si="1"/>
        <v>4</v>
      </c>
      <c r="G539" s="6">
        <v>45659.0</v>
      </c>
      <c r="H539" s="52">
        <f t="shared" si="2"/>
        <v>1</v>
      </c>
      <c r="I539" s="7" t="s">
        <v>56</v>
      </c>
      <c r="J539" s="10"/>
      <c r="K539" s="56"/>
      <c r="L539" s="10"/>
      <c r="M539" s="10"/>
      <c r="N539" s="7" t="s">
        <v>18</v>
      </c>
      <c r="O539" s="10"/>
    </row>
    <row r="540">
      <c r="A540" s="6">
        <v>45705.0</v>
      </c>
      <c r="B540" s="10"/>
      <c r="C540" s="7">
        <v>239572.0</v>
      </c>
      <c r="D540" s="95" t="s">
        <v>110</v>
      </c>
      <c r="E540" s="6">
        <v>45658.0</v>
      </c>
      <c r="F540" s="52">
        <f t="shared" si="1"/>
        <v>1</v>
      </c>
      <c r="G540" s="6">
        <v>45672.0</v>
      </c>
      <c r="H540" s="52">
        <f t="shared" si="2"/>
        <v>1</v>
      </c>
      <c r="I540" s="7" t="s">
        <v>69</v>
      </c>
      <c r="J540" s="10"/>
      <c r="K540" s="56"/>
      <c r="L540" s="10"/>
      <c r="M540" s="10"/>
      <c r="N540" s="7" t="s">
        <v>18</v>
      </c>
      <c r="O540" s="10"/>
    </row>
    <row r="541">
      <c r="A541" s="6">
        <v>45705.0</v>
      </c>
      <c r="B541" s="10"/>
      <c r="C541" s="7">
        <v>241796.0</v>
      </c>
      <c r="D541" s="95" t="s">
        <v>110</v>
      </c>
      <c r="E541" s="6">
        <v>45566.0</v>
      </c>
      <c r="F541" s="52">
        <f t="shared" si="1"/>
        <v>4</v>
      </c>
      <c r="G541" s="6">
        <v>45693.0</v>
      </c>
      <c r="H541" s="52">
        <f t="shared" si="2"/>
        <v>0</v>
      </c>
      <c r="I541" s="7" t="s">
        <v>69</v>
      </c>
      <c r="J541" s="10"/>
      <c r="K541" s="56"/>
      <c r="L541" s="10"/>
      <c r="M541" s="10"/>
      <c r="N541" s="7" t="s">
        <v>18</v>
      </c>
      <c r="O541" s="10"/>
    </row>
    <row r="542">
      <c r="A542" s="6">
        <v>45705.0</v>
      </c>
      <c r="B542" s="10"/>
      <c r="C542" s="7">
        <v>116949.0</v>
      </c>
      <c r="D542" s="95" t="s">
        <v>112</v>
      </c>
      <c r="E542" s="6">
        <v>44562.0</v>
      </c>
      <c r="F542" s="52">
        <f t="shared" si="1"/>
        <v>37</v>
      </c>
      <c r="G542" s="6">
        <v>44614.0</v>
      </c>
      <c r="H542" s="52">
        <f t="shared" si="2"/>
        <v>35</v>
      </c>
      <c r="I542" s="7" t="s">
        <v>69</v>
      </c>
      <c r="J542" s="10"/>
      <c r="K542" s="56"/>
      <c r="L542" s="10"/>
      <c r="M542" s="10"/>
      <c r="N542" s="7" t="s">
        <v>18</v>
      </c>
      <c r="O542" s="10"/>
    </row>
    <row r="543">
      <c r="A543" s="6">
        <v>45705.0</v>
      </c>
      <c r="B543" s="10"/>
      <c r="C543" s="7">
        <v>218150.0</v>
      </c>
      <c r="D543" s="95" t="s">
        <v>112</v>
      </c>
      <c r="E543" s="6">
        <v>45383.0</v>
      </c>
      <c r="F543" s="52">
        <f t="shared" si="1"/>
        <v>10</v>
      </c>
      <c r="G543" s="6">
        <v>45457.0</v>
      </c>
      <c r="H543" s="52">
        <f t="shared" si="2"/>
        <v>8</v>
      </c>
      <c r="I543" s="7" t="s">
        <v>44</v>
      </c>
      <c r="J543" s="10"/>
      <c r="K543" s="56"/>
      <c r="L543" s="10"/>
      <c r="M543" s="10"/>
      <c r="N543" s="7" t="s">
        <v>18</v>
      </c>
      <c r="O543" s="10"/>
    </row>
    <row r="544">
      <c r="A544" s="6">
        <v>45705.0</v>
      </c>
      <c r="B544" s="10"/>
      <c r="C544" s="7">
        <v>237384.0</v>
      </c>
      <c r="D544" s="95" t="s">
        <v>112</v>
      </c>
      <c r="E544" s="6">
        <v>45292.0</v>
      </c>
      <c r="F544" s="52">
        <f t="shared" si="1"/>
        <v>13</v>
      </c>
      <c r="G544" s="9">
        <v>45643.0</v>
      </c>
      <c r="H544" s="52">
        <f t="shared" si="2"/>
        <v>2</v>
      </c>
      <c r="I544" s="7" t="s">
        <v>60</v>
      </c>
      <c r="J544" s="10"/>
      <c r="K544" s="56"/>
      <c r="L544" s="10"/>
      <c r="M544" s="10"/>
      <c r="N544" s="7" t="s">
        <v>18</v>
      </c>
      <c r="O544" s="10"/>
    </row>
    <row r="545">
      <c r="A545" s="6">
        <v>45705.0</v>
      </c>
      <c r="B545" s="10"/>
      <c r="C545" s="7">
        <v>216811.0</v>
      </c>
      <c r="D545" s="95" t="s">
        <v>112</v>
      </c>
      <c r="E545" s="6">
        <v>45352.0</v>
      </c>
      <c r="F545" s="52">
        <f t="shared" si="1"/>
        <v>11</v>
      </c>
      <c r="G545" s="6">
        <v>45447.0</v>
      </c>
      <c r="H545" s="52">
        <f t="shared" si="2"/>
        <v>8</v>
      </c>
      <c r="I545" s="7" t="s">
        <v>69</v>
      </c>
      <c r="J545" s="10"/>
      <c r="K545" s="56"/>
      <c r="L545" s="10"/>
      <c r="M545" s="10"/>
      <c r="N545" s="7" t="s">
        <v>18</v>
      </c>
      <c r="O545" s="10"/>
    </row>
    <row r="546">
      <c r="A546" s="6">
        <v>45705.0</v>
      </c>
      <c r="B546" s="10"/>
      <c r="C546" s="7">
        <v>229286.0</v>
      </c>
      <c r="D546" s="95" t="s">
        <v>112</v>
      </c>
      <c r="E546" s="6">
        <v>45505.0</v>
      </c>
      <c r="F546" s="52">
        <f t="shared" si="1"/>
        <v>6</v>
      </c>
      <c r="G546" s="6">
        <v>45562.0</v>
      </c>
      <c r="H546" s="52">
        <f t="shared" si="2"/>
        <v>4</v>
      </c>
      <c r="I546" s="7" t="s">
        <v>69</v>
      </c>
      <c r="J546" s="10"/>
      <c r="K546" s="56"/>
      <c r="L546" s="10"/>
      <c r="M546" s="10"/>
      <c r="N546" s="7" t="s">
        <v>18</v>
      </c>
      <c r="O546" s="10"/>
    </row>
    <row r="547">
      <c r="A547" s="6">
        <v>45705.0</v>
      </c>
      <c r="B547" s="10"/>
      <c r="C547" s="7">
        <v>219702.0</v>
      </c>
      <c r="D547" s="95" t="s">
        <v>112</v>
      </c>
      <c r="E547" s="6">
        <v>45444.0</v>
      </c>
      <c r="F547" s="52">
        <f t="shared" si="1"/>
        <v>8</v>
      </c>
      <c r="G547" s="6">
        <v>45471.0</v>
      </c>
      <c r="H547" s="52">
        <f t="shared" si="2"/>
        <v>7</v>
      </c>
      <c r="I547" s="7" t="s">
        <v>44</v>
      </c>
      <c r="J547" s="10"/>
      <c r="K547" s="56"/>
      <c r="L547" s="10"/>
      <c r="M547" s="10"/>
      <c r="N547" s="7" t="s">
        <v>18</v>
      </c>
      <c r="O547" s="10"/>
    </row>
    <row r="548">
      <c r="A548" s="6">
        <v>45705.0</v>
      </c>
      <c r="B548" s="10"/>
      <c r="C548" s="7">
        <v>198782.0</v>
      </c>
      <c r="D548" s="95" t="s">
        <v>112</v>
      </c>
      <c r="E548" s="6">
        <v>45261.0</v>
      </c>
      <c r="F548" s="52">
        <f t="shared" si="1"/>
        <v>14</v>
      </c>
      <c r="G548" s="6">
        <v>45307.0</v>
      </c>
      <c r="H548" s="52">
        <f t="shared" si="2"/>
        <v>13</v>
      </c>
      <c r="I548" s="7" t="s">
        <v>44</v>
      </c>
      <c r="J548" s="10"/>
      <c r="K548" s="56"/>
      <c r="L548" s="10"/>
      <c r="M548" s="10"/>
      <c r="N548" s="7" t="s">
        <v>18</v>
      </c>
      <c r="O548" s="10"/>
    </row>
    <row r="549">
      <c r="A549" s="6">
        <v>45705.0</v>
      </c>
      <c r="B549" s="10"/>
      <c r="C549" s="7">
        <v>234521.0</v>
      </c>
      <c r="D549" s="95" t="s">
        <v>112</v>
      </c>
      <c r="E549" s="6">
        <v>45597.0</v>
      </c>
      <c r="F549" s="52">
        <f t="shared" si="1"/>
        <v>3</v>
      </c>
      <c r="G549" s="9">
        <v>45614.0</v>
      </c>
      <c r="H549" s="52">
        <f t="shared" si="2"/>
        <v>3</v>
      </c>
      <c r="I549" s="7" t="s">
        <v>44</v>
      </c>
      <c r="J549" s="10"/>
      <c r="K549" s="56"/>
      <c r="L549" s="10"/>
      <c r="M549" s="10"/>
      <c r="N549" s="7" t="s">
        <v>18</v>
      </c>
      <c r="O549" s="10"/>
    </row>
    <row r="550">
      <c r="A550" s="6">
        <v>45705.0</v>
      </c>
      <c r="B550" s="10"/>
      <c r="C550" s="7">
        <v>239270.0</v>
      </c>
      <c r="D550" s="95" t="s">
        <v>112</v>
      </c>
      <c r="E550" s="6">
        <v>45658.0</v>
      </c>
      <c r="F550" s="52">
        <f t="shared" si="1"/>
        <v>1</v>
      </c>
      <c r="G550" s="6">
        <v>45688.0</v>
      </c>
      <c r="H550" s="52">
        <f t="shared" si="2"/>
        <v>0</v>
      </c>
      <c r="I550" s="7" t="s">
        <v>44</v>
      </c>
      <c r="J550" s="10"/>
      <c r="K550" s="56"/>
      <c r="L550" s="10"/>
      <c r="M550" s="10"/>
      <c r="N550" s="7" t="s">
        <v>18</v>
      </c>
      <c r="O550" s="10"/>
    </row>
    <row r="551">
      <c r="A551" s="6">
        <v>45705.0</v>
      </c>
      <c r="B551" s="10"/>
      <c r="C551" s="7">
        <v>117010.0</v>
      </c>
      <c r="D551" s="95" t="s">
        <v>112</v>
      </c>
      <c r="E551" s="6">
        <v>44562.0</v>
      </c>
      <c r="F551" s="52">
        <f t="shared" si="1"/>
        <v>37</v>
      </c>
      <c r="G551" s="6">
        <v>44614.0</v>
      </c>
      <c r="H551" s="52">
        <f t="shared" si="2"/>
        <v>35</v>
      </c>
      <c r="I551" s="7" t="s">
        <v>56</v>
      </c>
      <c r="J551" s="10"/>
      <c r="K551" s="56"/>
      <c r="L551" s="10"/>
      <c r="M551" s="10"/>
      <c r="N551" s="7" t="s">
        <v>18</v>
      </c>
      <c r="O551" s="10"/>
    </row>
    <row r="552">
      <c r="A552" s="6">
        <v>45705.0</v>
      </c>
      <c r="B552" s="10"/>
      <c r="C552" s="7">
        <v>228635.0</v>
      </c>
      <c r="D552" s="95" t="s">
        <v>112</v>
      </c>
      <c r="E552" s="6">
        <v>45444.0</v>
      </c>
      <c r="F552" s="52">
        <f t="shared" si="1"/>
        <v>8</v>
      </c>
      <c r="G552" s="6">
        <v>45555.0</v>
      </c>
      <c r="H552" s="52">
        <f t="shared" si="2"/>
        <v>4</v>
      </c>
      <c r="I552" s="7" t="s">
        <v>56</v>
      </c>
      <c r="J552" s="10"/>
      <c r="K552" s="56"/>
      <c r="L552" s="10"/>
      <c r="M552" s="10"/>
      <c r="N552" s="7" t="s">
        <v>18</v>
      </c>
      <c r="O552" s="10"/>
    </row>
    <row r="553">
      <c r="A553" s="6">
        <v>45705.0</v>
      </c>
      <c r="B553" s="10"/>
      <c r="C553" s="7">
        <v>237366.0</v>
      </c>
      <c r="D553" s="95" t="s">
        <v>112</v>
      </c>
      <c r="E553" s="6">
        <v>45474.0</v>
      </c>
      <c r="F553" s="52">
        <f t="shared" si="1"/>
        <v>7</v>
      </c>
      <c r="G553" s="9">
        <v>45644.0</v>
      </c>
      <c r="H553" s="52">
        <f t="shared" si="2"/>
        <v>2</v>
      </c>
      <c r="I553" s="7" t="s">
        <v>56</v>
      </c>
      <c r="J553" s="10"/>
      <c r="K553" s="56"/>
      <c r="L553" s="10"/>
      <c r="M553" s="10"/>
      <c r="N553" s="7" t="s">
        <v>18</v>
      </c>
      <c r="O553" s="10"/>
    </row>
    <row r="554">
      <c r="A554" s="6">
        <v>45705.0</v>
      </c>
      <c r="B554" s="10"/>
      <c r="C554" s="7">
        <v>179250.0</v>
      </c>
      <c r="D554" s="95" t="s">
        <v>112</v>
      </c>
      <c r="E554" s="6">
        <v>45078.0</v>
      </c>
      <c r="F554" s="52">
        <f t="shared" si="1"/>
        <v>20</v>
      </c>
      <c r="G554" s="6">
        <v>45127.0</v>
      </c>
      <c r="H554" s="52">
        <f t="shared" si="2"/>
        <v>18</v>
      </c>
      <c r="I554" s="7" t="s">
        <v>48</v>
      </c>
      <c r="J554" s="10"/>
      <c r="K554" s="56"/>
      <c r="L554" s="10"/>
      <c r="M554" s="10"/>
      <c r="N554" s="7" t="s">
        <v>18</v>
      </c>
      <c r="O554" s="10"/>
    </row>
    <row r="555">
      <c r="A555" s="6">
        <v>45705.0</v>
      </c>
      <c r="B555" s="10"/>
      <c r="C555" s="7">
        <v>194045.0</v>
      </c>
      <c r="D555" s="95" t="s">
        <v>112</v>
      </c>
      <c r="E555" s="6">
        <v>44927.0</v>
      </c>
      <c r="F555" s="52">
        <f t="shared" si="1"/>
        <v>25</v>
      </c>
      <c r="G555" s="9">
        <v>45257.0</v>
      </c>
      <c r="H555" s="52">
        <f t="shared" si="2"/>
        <v>14</v>
      </c>
      <c r="I555" s="7" t="s">
        <v>56</v>
      </c>
      <c r="J555" s="10"/>
      <c r="K555" s="56"/>
      <c r="L555" s="10"/>
      <c r="M555" s="10"/>
      <c r="N555" s="7" t="s">
        <v>18</v>
      </c>
      <c r="O555" s="10"/>
    </row>
    <row r="556">
      <c r="A556" s="6">
        <v>45705.0</v>
      </c>
      <c r="B556" s="10"/>
      <c r="C556" s="7">
        <v>205267.0</v>
      </c>
      <c r="D556" s="95" t="s">
        <v>112</v>
      </c>
      <c r="E556" s="6">
        <v>45323.0</v>
      </c>
      <c r="F556" s="52">
        <f t="shared" si="1"/>
        <v>12</v>
      </c>
      <c r="G556" s="6">
        <v>45357.0</v>
      </c>
      <c r="H556" s="52">
        <f t="shared" si="2"/>
        <v>11</v>
      </c>
      <c r="I556" s="7" t="s">
        <v>56</v>
      </c>
      <c r="J556" s="10"/>
      <c r="K556" s="56"/>
      <c r="L556" s="10"/>
      <c r="M556" s="10"/>
      <c r="N556" s="7" t="s">
        <v>18</v>
      </c>
      <c r="O556" s="10"/>
    </row>
    <row r="557">
      <c r="A557" s="6">
        <v>45705.0</v>
      </c>
      <c r="B557" s="10"/>
      <c r="C557" s="7">
        <v>216221.0</v>
      </c>
      <c r="D557" s="95" t="s">
        <v>112</v>
      </c>
      <c r="E557" s="6">
        <v>45383.0</v>
      </c>
      <c r="F557" s="52">
        <f t="shared" si="1"/>
        <v>10</v>
      </c>
      <c r="G557" s="6">
        <v>45442.0</v>
      </c>
      <c r="H557" s="52">
        <f t="shared" si="2"/>
        <v>8</v>
      </c>
      <c r="I557" s="7" t="s">
        <v>56</v>
      </c>
      <c r="J557" s="10"/>
      <c r="K557" s="56"/>
      <c r="L557" s="10"/>
      <c r="M557" s="10"/>
      <c r="N557" s="7" t="s">
        <v>18</v>
      </c>
      <c r="O557" s="10"/>
    </row>
    <row r="558">
      <c r="A558" s="6">
        <v>45705.0</v>
      </c>
      <c r="B558" s="10"/>
      <c r="C558" s="7">
        <v>221182.0</v>
      </c>
      <c r="D558" s="95" t="s">
        <v>112</v>
      </c>
      <c r="E558" s="6">
        <v>45474.0</v>
      </c>
      <c r="F558" s="52">
        <f t="shared" si="1"/>
        <v>7</v>
      </c>
      <c r="G558" s="6">
        <v>45484.0</v>
      </c>
      <c r="H558" s="52">
        <f t="shared" si="2"/>
        <v>7</v>
      </c>
      <c r="I558" s="7" t="s">
        <v>56</v>
      </c>
      <c r="J558" s="10"/>
      <c r="K558" s="56"/>
      <c r="L558" s="10"/>
      <c r="M558" s="10"/>
      <c r="N558" s="7" t="s">
        <v>18</v>
      </c>
      <c r="O558" s="10"/>
    </row>
    <row r="559">
      <c r="A559" s="6">
        <v>45705.0</v>
      </c>
      <c r="B559" s="10"/>
      <c r="C559" s="7">
        <v>226602.0</v>
      </c>
      <c r="D559" s="95" t="s">
        <v>112</v>
      </c>
      <c r="E559" s="6">
        <v>45444.0</v>
      </c>
      <c r="F559" s="52">
        <f t="shared" si="1"/>
        <v>8</v>
      </c>
      <c r="G559" s="6">
        <v>45534.0</v>
      </c>
      <c r="H559" s="52">
        <f t="shared" si="2"/>
        <v>5</v>
      </c>
      <c r="I559" s="7" t="s">
        <v>56</v>
      </c>
      <c r="J559" s="10"/>
      <c r="K559" s="56"/>
      <c r="L559" s="10"/>
      <c r="M559" s="10"/>
      <c r="N559" s="7" t="s">
        <v>18</v>
      </c>
      <c r="O559" s="10"/>
    </row>
    <row r="560">
      <c r="A560" s="6">
        <v>45705.0</v>
      </c>
      <c r="B560" s="10"/>
      <c r="C560" s="7">
        <v>232409.0</v>
      </c>
      <c r="D560" s="95" t="s">
        <v>112</v>
      </c>
      <c r="E560" s="6">
        <v>45474.0</v>
      </c>
      <c r="F560" s="52">
        <f t="shared" si="1"/>
        <v>7</v>
      </c>
      <c r="G560" s="9">
        <v>45590.0</v>
      </c>
      <c r="H560" s="52">
        <f t="shared" si="2"/>
        <v>3</v>
      </c>
      <c r="I560" s="7" t="s">
        <v>56</v>
      </c>
      <c r="J560" s="10"/>
      <c r="K560" s="56"/>
      <c r="L560" s="10"/>
      <c r="M560" s="10"/>
      <c r="N560" s="7" t="s">
        <v>18</v>
      </c>
      <c r="O560" s="10"/>
    </row>
    <row r="561">
      <c r="A561" s="6">
        <v>45705.0</v>
      </c>
      <c r="B561" s="10"/>
      <c r="C561" s="7">
        <v>240334.0</v>
      </c>
      <c r="D561" s="95" t="s">
        <v>112</v>
      </c>
      <c r="E561" s="6">
        <v>45658.0</v>
      </c>
      <c r="F561" s="52">
        <f t="shared" si="1"/>
        <v>1</v>
      </c>
      <c r="G561" s="6">
        <v>45681.0</v>
      </c>
      <c r="H561" s="52">
        <f t="shared" si="2"/>
        <v>0</v>
      </c>
      <c r="I561" s="7" t="s">
        <v>44</v>
      </c>
      <c r="J561" s="10"/>
      <c r="K561" s="56"/>
      <c r="L561" s="10"/>
      <c r="M561" s="10"/>
      <c r="N561" s="7" t="s">
        <v>18</v>
      </c>
      <c r="O561" s="10"/>
    </row>
    <row r="562">
      <c r="A562" s="6">
        <v>45705.0</v>
      </c>
      <c r="B562" s="10"/>
      <c r="C562" s="7">
        <v>233786.0</v>
      </c>
      <c r="D562" s="95" t="s">
        <v>114</v>
      </c>
      <c r="E562" s="6">
        <v>45536.0</v>
      </c>
      <c r="F562" s="52">
        <f t="shared" si="1"/>
        <v>5</v>
      </c>
      <c r="G562" s="9">
        <v>45618.0</v>
      </c>
      <c r="H562" s="52">
        <f t="shared" si="2"/>
        <v>2</v>
      </c>
      <c r="I562" s="7" t="s">
        <v>69</v>
      </c>
      <c r="J562" s="10"/>
      <c r="K562" s="56"/>
      <c r="L562" s="10"/>
      <c r="M562" s="10"/>
      <c r="N562" s="7" t="s">
        <v>18</v>
      </c>
      <c r="O562" s="10"/>
    </row>
    <row r="563">
      <c r="A563" s="6">
        <v>45705.0</v>
      </c>
      <c r="B563" s="10"/>
      <c r="C563" s="7">
        <v>58120.0</v>
      </c>
      <c r="D563" s="95" t="s">
        <v>114</v>
      </c>
      <c r="E563" s="6">
        <v>44013.0</v>
      </c>
      <c r="F563" s="52">
        <f t="shared" si="1"/>
        <v>55</v>
      </c>
      <c r="G563" s="6">
        <v>44034.0</v>
      </c>
      <c r="H563" s="52">
        <f t="shared" si="2"/>
        <v>54</v>
      </c>
      <c r="I563" s="7" t="s">
        <v>44</v>
      </c>
      <c r="J563" s="10"/>
      <c r="K563" s="56"/>
      <c r="L563" s="10"/>
      <c r="M563" s="10"/>
      <c r="N563" s="7" t="s">
        <v>18</v>
      </c>
      <c r="O563" s="10"/>
    </row>
    <row r="564">
      <c r="A564" s="6">
        <v>45705.0</v>
      </c>
      <c r="B564" s="10"/>
      <c r="C564" s="7">
        <v>98157.0</v>
      </c>
      <c r="D564" s="95" t="s">
        <v>114</v>
      </c>
      <c r="E564" s="6">
        <v>44409.0</v>
      </c>
      <c r="F564" s="52">
        <f t="shared" si="1"/>
        <v>42</v>
      </c>
      <c r="G564" s="6">
        <v>44450.0</v>
      </c>
      <c r="H564" s="52">
        <f t="shared" si="2"/>
        <v>41</v>
      </c>
      <c r="I564" s="7" t="s">
        <v>56</v>
      </c>
      <c r="J564" s="10"/>
      <c r="K564" s="56"/>
      <c r="L564" s="10"/>
      <c r="M564" s="10"/>
      <c r="N564" s="7" t="s">
        <v>18</v>
      </c>
      <c r="O564" s="10"/>
    </row>
    <row r="565">
      <c r="A565" s="6">
        <v>45705.0</v>
      </c>
      <c r="B565" s="10"/>
      <c r="C565" s="7">
        <v>144449.0</v>
      </c>
      <c r="D565" s="95" t="s">
        <v>114</v>
      </c>
      <c r="E565" s="6">
        <v>44774.0</v>
      </c>
      <c r="F565" s="52">
        <f t="shared" si="1"/>
        <v>30</v>
      </c>
      <c r="G565" s="6">
        <v>44805.0</v>
      </c>
      <c r="H565" s="52">
        <f t="shared" si="2"/>
        <v>29</v>
      </c>
      <c r="I565" s="7" t="s">
        <v>69</v>
      </c>
      <c r="J565" s="10"/>
      <c r="K565" s="56"/>
      <c r="L565" s="10"/>
      <c r="M565" s="10"/>
      <c r="N565" s="7" t="s">
        <v>18</v>
      </c>
      <c r="O565" s="10"/>
    </row>
    <row r="566">
      <c r="A566" s="6">
        <v>45705.0</v>
      </c>
      <c r="B566" s="10"/>
      <c r="C566" s="7">
        <v>142892.0</v>
      </c>
      <c r="D566" s="95" t="s">
        <v>114</v>
      </c>
      <c r="E566" s="6">
        <v>44409.0</v>
      </c>
      <c r="F566" s="52">
        <f t="shared" si="1"/>
        <v>42</v>
      </c>
      <c r="G566" s="6">
        <v>44809.0</v>
      </c>
      <c r="H566" s="52">
        <f t="shared" si="2"/>
        <v>29</v>
      </c>
      <c r="I566" s="7" t="s">
        <v>41</v>
      </c>
      <c r="J566" s="10"/>
      <c r="K566" s="56"/>
      <c r="L566" s="10"/>
      <c r="M566" s="10"/>
      <c r="N566" s="7" t="s">
        <v>18</v>
      </c>
      <c r="O566" s="10"/>
    </row>
    <row r="567">
      <c r="A567" s="6">
        <v>45705.0</v>
      </c>
      <c r="B567" s="10"/>
      <c r="C567" s="7">
        <v>235145.0</v>
      </c>
      <c r="D567" s="95" t="s">
        <v>114</v>
      </c>
      <c r="E567" s="6">
        <v>45536.0</v>
      </c>
      <c r="F567" s="52">
        <f t="shared" si="1"/>
        <v>5</v>
      </c>
      <c r="G567" s="9">
        <v>45618.0</v>
      </c>
      <c r="H567" s="52">
        <f t="shared" si="2"/>
        <v>2</v>
      </c>
      <c r="I567" s="7" t="s">
        <v>41</v>
      </c>
      <c r="J567" s="10"/>
      <c r="K567" s="56"/>
      <c r="L567" s="10"/>
      <c r="M567" s="10"/>
      <c r="N567" s="7" t="s">
        <v>18</v>
      </c>
      <c r="O567" s="10"/>
    </row>
    <row r="568">
      <c r="A568" s="6">
        <v>45705.0</v>
      </c>
      <c r="B568" s="10"/>
      <c r="C568" s="7">
        <v>182271.0</v>
      </c>
      <c r="D568" s="95" t="s">
        <v>114</v>
      </c>
      <c r="E568" s="6">
        <v>45017.0</v>
      </c>
      <c r="F568" s="52">
        <f t="shared" si="1"/>
        <v>22</v>
      </c>
      <c r="G568" s="6">
        <v>45153.0</v>
      </c>
      <c r="H568" s="52">
        <f t="shared" si="2"/>
        <v>18</v>
      </c>
      <c r="I568" s="7" t="s">
        <v>56</v>
      </c>
      <c r="J568" s="10"/>
      <c r="K568" s="56"/>
      <c r="L568" s="10"/>
      <c r="M568" s="10"/>
      <c r="N568" s="7" t="s">
        <v>18</v>
      </c>
      <c r="O568" s="10"/>
    </row>
    <row r="569">
      <c r="A569" s="6">
        <v>45705.0</v>
      </c>
      <c r="B569" s="10"/>
      <c r="C569" s="7">
        <v>169853.0</v>
      </c>
      <c r="D569" s="95" t="s">
        <v>114</v>
      </c>
      <c r="E569" s="6">
        <v>45017.0</v>
      </c>
      <c r="F569" s="52">
        <f t="shared" si="1"/>
        <v>22</v>
      </c>
      <c r="G569" s="6">
        <v>45051.0</v>
      </c>
      <c r="H569" s="52">
        <f t="shared" si="2"/>
        <v>21</v>
      </c>
      <c r="I569" s="7" t="s">
        <v>56</v>
      </c>
      <c r="J569" s="10"/>
      <c r="K569" s="56"/>
      <c r="L569" s="10"/>
      <c r="M569" s="10"/>
      <c r="N569" s="7" t="s">
        <v>18</v>
      </c>
      <c r="O569" s="10"/>
    </row>
    <row r="570">
      <c r="A570" s="6">
        <v>45705.0</v>
      </c>
      <c r="B570" s="10"/>
      <c r="C570" s="7">
        <v>185879.0</v>
      </c>
      <c r="D570" s="95" t="s">
        <v>114</v>
      </c>
      <c r="E570" s="6">
        <v>45139.0</v>
      </c>
      <c r="F570" s="52">
        <f t="shared" si="1"/>
        <v>18</v>
      </c>
      <c r="G570" s="6">
        <v>45182.0</v>
      </c>
      <c r="H570" s="52">
        <f t="shared" si="2"/>
        <v>17</v>
      </c>
      <c r="I570" s="7" t="s">
        <v>56</v>
      </c>
      <c r="J570" s="10"/>
      <c r="K570" s="56"/>
      <c r="L570" s="10"/>
      <c r="M570" s="10"/>
      <c r="N570" s="7" t="s">
        <v>18</v>
      </c>
      <c r="O570" s="10"/>
    </row>
    <row r="571">
      <c r="A571" s="6">
        <v>45705.0</v>
      </c>
      <c r="B571" s="10"/>
      <c r="C571" s="7">
        <v>199904.0</v>
      </c>
      <c r="D571" s="95" t="s">
        <v>114</v>
      </c>
      <c r="E571" s="6">
        <v>45200.0</v>
      </c>
      <c r="F571" s="52">
        <f t="shared" si="1"/>
        <v>16</v>
      </c>
      <c r="G571" s="6">
        <v>45315.0</v>
      </c>
      <c r="H571" s="52">
        <f t="shared" si="2"/>
        <v>12</v>
      </c>
      <c r="I571" s="7" t="s">
        <v>48</v>
      </c>
      <c r="J571" s="10"/>
      <c r="K571" s="56"/>
      <c r="L571" s="10"/>
      <c r="M571" s="10"/>
      <c r="N571" s="7" t="s">
        <v>18</v>
      </c>
      <c r="O571" s="10"/>
    </row>
    <row r="572">
      <c r="A572" s="6">
        <v>45705.0</v>
      </c>
      <c r="B572" s="10"/>
      <c r="C572" s="7">
        <v>204906.0</v>
      </c>
      <c r="D572" s="95" t="s">
        <v>114</v>
      </c>
      <c r="E572" s="6">
        <v>45352.0</v>
      </c>
      <c r="F572" s="52">
        <f t="shared" si="1"/>
        <v>11</v>
      </c>
      <c r="G572" s="6">
        <v>45358.0</v>
      </c>
      <c r="H572" s="52">
        <f t="shared" si="2"/>
        <v>11</v>
      </c>
      <c r="I572" s="7" t="s">
        <v>44</v>
      </c>
      <c r="J572" s="10"/>
      <c r="K572" s="56"/>
      <c r="L572" s="10"/>
      <c r="M572" s="10"/>
      <c r="N572" s="7" t="s">
        <v>18</v>
      </c>
      <c r="O572" s="10"/>
    </row>
    <row r="573">
      <c r="A573" s="6">
        <v>45705.0</v>
      </c>
      <c r="B573" s="10"/>
      <c r="C573" s="7">
        <v>203300.0</v>
      </c>
      <c r="D573" s="95" t="s">
        <v>114</v>
      </c>
      <c r="E573" s="6">
        <v>45383.0</v>
      </c>
      <c r="F573" s="52">
        <f t="shared" si="1"/>
        <v>10</v>
      </c>
      <c r="G573" s="6">
        <v>45429.0</v>
      </c>
      <c r="H573" s="52">
        <f t="shared" si="2"/>
        <v>9</v>
      </c>
      <c r="I573" s="7" t="s">
        <v>44</v>
      </c>
      <c r="J573" s="10"/>
      <c r="K573" s="56"/>
      <c r="L573" s="10"/>
      <c r="M573" s="10"/>
      <c r="N573" s="7" t="s">
        <v>18</v>
      </c>
      <c r="O573" s="10"/>
    </row>
    <row r="574">
      <c r="A574" s="6">
        <v>45705.0</v>
      </c>
      <c r="B574" s="10"/>
      <c r="C574" s="7">
        <v>222622.0</v>
      </c>
      <c r="D574" s="95" t="s">
        <v>114</v>
      </c>
      <c r="E574" s="6">
        <v>45474.0</v>
      </c>
      <c r="F574" s="52">
        <f t="shared" si="1"/>
        <v>7</v>
      </c>
      <c r="G574" s="6">
        <v>45499.0</v>
      </c>
      <c r="H574" s="52">
        <f t="shared" si="2"/>
        <v>6</v>
      </c>
      <c r="I574" s="7" t="s">
        <v>56</v>
      </c>
      <c r="J574" s="10"/>
      <c r="K574" s="56"/>
      <c r="L574" s="10"/>
      <c r="M574" s="10"/>
      <c r="N574" s="7" t="s">
        <v>18</v>
      </c>
      <c r="O574" s="10"/>
    </row>
    <row r="575">
      <c r="A575" s="6">
        <v>45705.0</v>
      </c>
      <c r="B575" s="10"/>
      <c r="C575" s="7">
        <v>226636.0</v>
      </c>
      <c r="D575" s="95" t="s">
        <v>114</v>
      </c>
      <c r="E575" s="6">
        <v>45505.0</v>
      </c>
      <c r="F575" s="52">
        <f t="shared" si="1"/>
        <v>6</v>
      </c>
      <c r="G575" s="6">
        <v>45534.0</v>
      </c>
      <c r="H575" s="52">
        <f t="shared" si="2"/>
        <v>5</v>
      </c>
      <c r="I575" s="7" t="s">
        <v>56</v>
      </c>
      <c r="J575" s="10"/>
      <c r="K575" s="56"/>
      <c r="L575" s="10"/>
      <c r="M575" s="10"/>
      <c r="N575" s="7" t="s">
        <v>18</v>
      </c>
      <c r="O575" s="10"/>
    </row>
    <row r="576">
      <c r="A576" s="6">
        <v>45702.0</v>
      </c>
      <c r="B576" s="6">
        <v>45706.0</v>
      </c>
      <c r="C576" s="7">
        <v>232637.0</v>
      </c>
      <c r="D576" s="95" t="s">
        <v>114</v>
      </c>
      <c r="E576" s="6">
        <v>45505.0</v>
      </c>
      <c r="F576" s="52">
        <f t="shared" si="1"/>
        <v>6</v>
      </c>
      <c r="G576" s="9">
        <v>45594.0</v>
      </c>
      <c r="H576" s="52">
        <f t="shared" si="2"/>
        <v>3</v>
      </c>
      <c r="I576" s="7" t="s">
        <v>44</v>
      </c>
      <c r="J576" s="7">
        <v>105.0</v>
      </c>
      <c r="K576" s="53" t="s">
        <v>299</v>
      </c>
      <c r="L576" s="7" t="s">
        <v>46</v>
      </c>
      <c r="M576" s="6">
        <v>45706.0</v>
      </c>
      <c r="N576" s="7" t="s">
        <v>17</v>
      </c>
      <c r="O576" s="7" t="s">
        <v>300</v>
      </c>
    </row>
    <row r="577">
      <c r="A577" s="6">
        <v>45698.0</v>
      </c>
      <c r="B577" s="6">
        <v>45706.0</v>
      </c>
      <c r="C577" s="7">
        <v>235616.0</v>
      </c>
      <c r="D577" s="95" t="s">
        <v>114</v>
      </c>
      <c r="E577" s="6">
        <v>45536.0</v>
      </c>
      <c r="F577" s="52">
        <f t="shared" si="1"/>
        <v>5</v>
      </c>
      <c r="G577" s="9">
        <v>45624.0</v>
      </c>
      <c r="H577" s="52">
        <f t="shared" si="2"/>
        <v>2</v>
      </c>
      <c r="I577" s="7" t="s">
        <v>44</v>
      </c>
      <c r="J577" s="7">
        <v>102.0</v>
      </c>
      <c r="K577" s="53">
        <v>7000.0</v>
      </c>
      <c r="L577" s="7" t="s">
        <v>50</v>
      </c>
      <c r="M577" s="6">
        <v>45706.0</v>
      </c>
      <c r="N577" s="7" t="s">
        <v>16</v>
      </c>
      <c r="O577" s="10"/>
    </row>
    <row r="578">
      <c r="A578" s="6">
        <v>45705.0</v>
      </c>
      <c r="B578" s="10"/>
      <c r="C578" s="7">
        <v>238776.0</v>
      </c>
      <c r="D578" s="95" t="s">
        <v>114</v>
      </c>
      <c r="E578" s="6">
        <v>45627.0</v>
      </c>
      <c r="F578" s="52">
        <f t="shared" si="1"/>
        <v>2</v>
      </c>
      <c r="G578" s="6">
        <v>45666.0</v>
      </c>
      <c r="H578" s="52">
        <f t="shared" si="2"/>
        <v>1</v>
      </c>
      <c r="I578" s="7" t="s">
        <v>44</v>
      </c>
      <c r="J578" s="10"/>
      <c r="K578" s="56"/>
      <c r="L578" s="10"/>
      <c r="M578" s="10"/>
      <c r="N578" s="7" t="s">
        <v>18</v>
      </c>
      <c r="O578" s="10"/>
    </row>
    <row r="579">
      <c r="A579" s="6">
        <v>45705.0</v>
      </c>
      <c r="B579" s="10"/>
      <c r="C579" s="7">
        <v>240865.0</v>
      </c>
      <c r="D579" s="95" t="s">
        <v>114</v>
      </c>
      <c r="E579" s="6">
        <v>45627.0</v>
      </c>
      <c r="F579" s="52">
        <f t="shared" si="1"/>
        <v>2</v>
      </c>
      <c r="G579" s="6">
        <v>45684.0</v>
      </c>
      <c r="H579" s="52">
        <f t="shared" si="2"/>
        <v>0</v>
      </c>
      <c r="I579" s="7" t="s">
        <v>168</v>
      </c>
      <c r="J579" s="10"/>
      <c r="K579" s="56"/>
      <c r="L579" s="10"/>
      <c r="M579" s="10"/>
      <c r="N579" s="7" t="s">
        <v>18</v>
      </c>
      <c r="O579" s="10"/>
    </row>
    <row r="580">
      <c r="A580" s="6">
        <v>45705.0</v>
      </c>
      <c r="B580" s="10"/>
      <c r="C580" s="7">
        <v>242255.0</v>
      </c>
      <c r="D580" s="95" t="s">
        <v>114</v>
      </c>
      <c r="E580" s="6">
        <v>45689.0</v>
      </c>
      <c r="F580" s="52">
        <f t="shared" si="1"/>
        <v>0</v>
      </c>
      <c r="G580" s="6">
        <v>45695.0</v>
      </c>
      <c r="H580" s="52">
        <f t="shared" si="2"/>
        <v>0</v>
      </c>
      <c r="I580" s="7" t="s">
        <v>56</v>
      </c>
      <c r="J580" s="10"/>
      <c r="K580" s="56"/>
      <c r="L580" s="10"/>
      <c r="M580" s="10"/>
      <c r="N580" s="7" t="s">
        <v>18</v>
      </c>
      <c r="O580" s="10"/>
    </row>
    <row r="581">
      <c r="A581" s="6">
        <v>45705.0</v>
      </c>
      <c r="B581" s="10"/>
      <c r="C581" s="7">
        <v>205278.0</v>
      </c>
      <c r="D581" s="95" t="s">
        <v>116</v>
      </c>
      <c r="E581" s="6">
        <v>44562.0</v>
      </c>
      <c r="F581" s="52">
        <f t="shared" si="1"/>
        <v>37</v>
      </c>
      <c r="G581" s="6">
        <v>45359.0</v>
      </c>
      <c r="H581" s="52">
        <f t="shared" si="2"/>
        <v>11</v>
      </c>
      <c r="I581" s="7" t="s">
        <v>56</v>
      </c>
      <c r="J581" s="10"/>
      <c r="K581" s="56"/>
      <c r="L581" s="10"/>
      <c r="M581" s="10"/>
      <c r="N581" s="7" t="s">
        <v>18</v>
      </c>
      <c r="O581" s="10"/>
    </row>
    <row r="582">
      <c r="A582" s="6">
        <v>45705.0</v>
      </c>
      <c r="B582" s="10"/>
      <c r="C582" s="7">
        <v>202167.0</v>
      </c>
      <c r="D582" s="95" t="s">
        <v>116</v>
      </c>
      <c r="E582" s="6">
        <v>45292.0</v>
      </c>
      <c r="F582" s="52">
        <f t="shared" si="1"/>
        <v>13</v>
      </c>
      <c r="G582" s="6">
        <v>45334.0</v>
      </c>
      <c r="H582" s="52">
        <f t="shared" si="2"/>
        <v>12</v>
      </c>
      <c r="I582" s="7" t="s">
        <v>60</v>
      </c>
      <c r="J582" s="10"/>
      <c r="K582" s="56"/>
      <c r="L582" s="10"/>
      <c r="M582" s="10"/>
      <c r="N582" s="7" t="s">
        <v>18</v>
      </c>
      <c r="O582" s="10"/>
    </row>
    <row r="583">
      <c r="A583" s="6">
        <v>45705.0</v>
      </c>
      <c r="B583" s="10"/>
      <c r="C583" s="7">
        <v>213326.0</v>
      </c>
      <c r="D583" s="95" t="s">
        <v>116</v>
      </c>
      <c r="E583" s="6">
        <v>45292.0</v>
      </c>
      <c r="F583" s="52">
        <f t="shared" si="1"/>
        <v>13</v>
      </c>
      <c r="G583" s="6">
        <v>45419.0</v>
      </c>
      <c r="H583" s="52">
        <f t="shared" si="2"/>
        <v>9</v>
      </c>
      <c r="I583" s="7" t="s">
        <v>220</v>
      </c>
      <c r="J583" s="10"/>
      <c r="K583" s="56"/>
      <c r="L583" s="10"/>
      <c r="M583" s="10"/>
      <c r="N583" s="7" t="s">
        <v>18</v>
      </c>
      <c r="O583" s="10"/>
    </row>
    <row r="584">
      <c r="A584" s="6">
        <v>45705.0</v>
      </c>
      <c r="B584" s="6"/>
      <c r="C584" s="7">
        <v>185042.0</v>
      </c>
      <c r="D584" s="95" t="s">
        <v>116</v>
      </c>
      <c r="E584" s="6">
        <v>45078.0</v>
      </c>
      <c r="F584" s="52">
        <f t="shared" si="1"/>
        <v>20</v>
      </c>
      <c r="G584" s="6">
        <v>45177.0</v>
      </c>
      <c r="H584" s="52">
        <f t="shared" si="2"/>
        <v>17</v>
      </c>
      <c r="I584" s="7" t="s">
        <v>117</v>
      </c>
      <c r="J584" s="10"/>
      <c r="K584" s="56"/>
      <c r="L584" s="10"/>
      <c r="M584" s="10"/>
      <c r="N584" s="7" t="s">
        <v>18</v>
      </c>
      <c r="O584" s="10"/>
    </row>
    <row r="585">
      <c r="A585" s="6">
        <v>45705.0</v>
      </c>
      <c r="B585" s="6"/>
      <c r="C585" s="7">
        <v>202180.0</v>
      </c>
      <c r="D585" s="95" t="s">
        <v>116</v>
      </c>
      <c r="E585" s="6">
        <v>45261.0</v>
      </c>
      <c r="F585" s="52">
        <f t="shared" si="1"/>
        <v>14</v>
      </c>
      <c r="G585" s="6">
        <v>45336.0</v>
      </c>
      <c r="H585" s="52">
        <f t="shared" si="2"/>
        <v>12</v>
      </c>
      <c r="I585" s="7" t="s">
        <v>117</v>
      </c>
      <c r="J585" s="10"/>
      <c r="K585" s="56"/>
      <c r="L585" s="10"/>
      <c r="M585" s="10"/>
      <c r="N585" s="7" t="s">
        <v>18</v>
      </c>
      <c r="O585" s="10"/>
    </row>
    <row r="586">
      <c r="A586" s="6">
        <v>45705.0</v>
      </c>
      <c r="B586" s="10"/>
      <c r="C586" s="7">
        <v>206923.0</v>
      </c>
      <c r="D586" s="95" t="s">
        <v>116</v>
      </c>
      <c r="E586" s="6">
        <v>45231.0</v>
      </c>
      <c r="F586" s="52">
        <f t="shared" si="1"/>
        <v>15</v>
      </c>
      <c r="G586" s="6">
        <v>45372.0</v>
      </c>
      <c r="H586" s="52">
        <f t="shared" si="2"/>
        <v>10</v>
      </c>
      <c r="I586" s="7" t="s">
        <v>56</v>
      </c>
      <c r="J586" s="10"/>
      <c r="K586" s="56"/>
      <c r="L586" s="10"/>
      <c r="M586" s="10"/>
      <c r="N586" s="7" t="s">
        <v>18</v>
      </c>
      <c r="O586" s="10"/>
    </row>
    <row r="587">
      <c r="A587" s="6">
        <v>45705.0</v>
      </c>
      <c r="B587" s="10"/>
      <c r="C587" s="7">
        <v>216642.0</v>
      </c>
      <c r="D587" s="95" t="s">
        <v>116</v>
      </c>
      <c r="E587" s="6">
        <v>45474.0</v>
      </c>
      <c r="F587" s="52">
        <f t="shared" si="1"/>
        <v>7</v>
      </c>
      <c r="G587" s="6">
        <v>45446.0</v>
      </c>
      <c r="H587" s="52">
        <f t="shared" si="2"/>
        <v>8</v>
      </c>
      <c r="I587" s="7" t="s">
        <v>48</v>
      </c>
      <c r="J587" s="10"/>
      <c r="K587" s="56"/>
      <c r="L587" s="10"/>
      <c r="M587" s="10"/>
      <c r="N587" s="7" t="s">
        <v>18</v>
      </c>
      <c r="O587" s="10"/>
    </row>
    <row r="588">
      <c r="A588" s="6">
        <v>45705.0</v>
      </c>
      <c r="B588" s="6">
        <v>45706.0</v>
      </c>
      <c r="C588" s="7">
        <v>225898.0</v>
      </c>
      <c r="D588" s="95" t="s">
        <v>116</v>
      </c>
      <c r="E588" s="6">
        <v>45505.0</v>
      </c>
      <c r="F588" s="52">
        <f t="shared" si="1"/>
        <v>6</v>
      </c>
      <c r="G588" s="6">
        <v>45527.0</v>
      </c>
      <c r="H588" s="52">
        <f t="shared" si="2"/>
        <v>5</v>
      </c>
      <c r="I588" s="7" t="s">
        <v>56</v>
      </c>
      <c r="J588" s="99"/>
      <c r="K588" s="53">
        <v>7000.0</v>
      </c>
      <c r="L588" s="7" t="s">
        <v>50</v>
      </c>
      <c r="M588" s="6">
        <v>45706.0</v>
      </c>
      <c r="N588" s="7" t="s">
        <v>16</v>
      </c>
      <c r="O588" s="10"/>
    </row>
    <row r="589">
      <c r="A589" s="6">
        <v>45705.0</v>
      </c>
      <c r="B589" s="10"/>
      <c r="C589" s="7">
        <v>231852.0</v>
      </c>
      <c r="D589" s="95" t="s">
        <v>116</v>
      </c>
      <c r="E589" s="6">
        <v>45536.0</v>
      </c>
      <c r="F589" s="52">
        <f t="shared" si="1"/>
        <v>5</v>
      </c>
      <c r="G589" s="9">
        <v>45587.0</v>
      </c>
      <c r="H589" s="52">
        <f t="shared" si="2"/>
        <v>3</v>
      </c>
      <c r="I589" s="7" t="s">
        <v>56</v>
      </c>
      <c r="J589" s="10"/>
      <c r="K589" s="56"/>
      <c r="L589" s="10"/>
      <c r="M589" s="10"/>
      <c r="N589" s="7" t="s">
        <v>18</v>
      </c>
      <c r="O589" s="10"/>
    </row>
    <row r="590">
      <c r="A590" s="6">
        <v>45705.0</v>
      </c>
      <c r="B590" s="10"/>
      <c r="C590" s="7">
        <v>237769.0</v>
      </c>
      <c r="D590" s="95" t="s">
        <v>116</v>
      </c>
      <c r="E590" s="6">
        <v>45017.0</v>
      </c>
      <c r="F590" s="52">
        <f t="shared" si="1"/>
        <v>22</v>
      </c>
      <c r="G590" s="9">
        <v>45651.0</v>
      </c>
      <c r="H590" s="52">
        <f t="shared" si="2"/>
        <v>1</v>
      </c>
      <c r="I590" s="7" t="s">
        <v>69</v>
      </c>
      <c r="J590" s="10"/>
      <c r="K590" s="56"/>
      <c r="L590" s="10"/>
      <c r="M590" s="10"/>
      <c r="N590" s="7" t="s">
        <v>18</v>
      </c>
      <c r="O590" s="10"/>
    </row>
    <row r="591">
      <c r="A591" s="6">
        <v>45705.0</v>
      </c>
      <c r="B591" s="10"/>
      <c r="C591" s="7">
        <v>241697.0</v>
      </c>
      <c r="D591" s="95" t="s">
        <v>116</v>
      </c>
      <c r="E591" s="6">
        <v>45474.0</v>
      </c>
      <c r="F591" s="52">
        <f t="shared" si="1"/>
        <v>7</v>
      </c>
      <c r="G591" s="6">
        <v>45692.0</v>
      </c>
      <c r="H591" s="52">
        <f t="shared" si="2"/>
        <v>0</v>
      </c>
      <c r="I591" s="7" t="s">
        <v>44</v>
      </c>
      <c r="J591" s="10"/>
      <c r="K591" s="56"/>
      <c r="L591" s="10"/>
      <c r="M591" s="10"/>
      <c r="N591" s="7" t="s">
        <v>18</v>
      </c>
      <c r="O591" s="10"/>
    </row>
    <row r="592">
      <c r="A592" s="6">
        <v>45705.0</v>
      </c>
      <c r="B592" s="10"/>
      <c r="C592" s="7">
        <v>176637.0</v>
      </c>
      <c r="D592" s="95" t="s">
        <v>118</v>
      </c>
      <c r="E592" s="6">
        <v>44378.0</v>
      </c>
      <c r="F592" s="52">
        <f t="shared" si="1"/>
        <v>43</v>
      </c>
      <c r="G592" s="6">
        <v>45106.0</v>
      </c>
      <c r="H592" s="52">
        <f t="shared" si="2"/>
        <v>19</v>
      </c>
      <c r="I592" s="7" t="s">
        <v>56</v>
      </c>
      <c r="J592" s="10"/>
      <c r="K592" s="56"/>
      <c r="L592" s="10"/>
      <c r="M592" s="10"/>
      <c r="N592" s="7" t="s">
        <v>18</v>
      </c>
      <c r="O592" s="10"/>
    </row>
    <row r="593">
      <c r="A593" s="6">
        <v>45705.0</v>
      </c>
      <c r="B593" s="10"/>
      <c r="C593" s="7">
        <v>169919.0</v>
      </c>
      <c r="D593" s="95" t="s">
        <v>118</v>
      </c>
      <c r="E593" s="6">
        <v>44986.0</v>
      </c>
      <c r="F593" s="52">
        <f t="shared" si="1"/>
        <v>23</v>
      </c>
      <c r="G593" s="6">
        <v>45051.0</v>
      </c>
      <c r="H593" s="52">
        <f t="shared" si="2"/>
        <v>21</v>
      </c>
      <c r="I593" s="7" t="s">
        <v>56</v>
      </c>
      <c r="J593" s="10"/>
      <c r="K593" s="56"/>
      <c r="L593" s="10"/>
      <c r="M593" s="10"/>
      <c r="N593" s="7" t="s">
        <v>18</v>
      </c>
      <c r="O593" s="10"/>
    </row>
    <row r="594">
      <c r="A594" s="6">
        <v>45705.0</v>
      </c>
      <c r="B594" s="10"/>
      <c r="C594" s="7">
        <v>199289.0</v>
      </c>
      <c r="D594" s="95" t="s">
        <v>118</v>
      </c>
      <c r="E594" s="6">
        <v>45200.0</v>
      </c>
      <c r="F594" s="52">
        <f t="shared" si="1"/>
        <v>16</v>
      </c>
      <c r="G594" s="6">
        <v>45311.0</v>
      </c>
      <c r="H594" s="52">
        <f t="shared" si="2"/>
        <v>12</v>
      </c>
      <c r="I594" s="7" t="s">
        <v>56</v>
      </c>
      <c r="J594" s="10"/>
      <c r="K594" s="56"/>
      <c r="L594" s="10"/>
      <c r="M594" s="10"/>
      <c r="N594" s="7" t="s">
        <v>18</v>
      </c>
      <c r="O594" s="10"/>
    </row>
    <row r="595">
      <c r="A595" s="6">
        <v>45705.0</v>
      </c>
      <c r="B595" s="10"/>
      <c r="C595" s="7">
        <v>222246.0</v>
      </c>
      <c r="D595" s="95" t="s">
        <v>118</v>
      </c>
      <c r="E595" s="6">
        <v>45444.0</v>
      </c>
      <c r="F595" s="52">
        <f t="shared" si="1"/>
        <v>8</v>
      </c>
      <c r="G595" s="6">
        <v>45495.0</v>
      </c>
      <c r="H595" s="52">
        <f t="shared" si="2"/>
        <v>6</v>
      </c>
      <c r="I595" s="7" t="s">
        <v>44</v>
      </c>
      <c r="J595" s="10"/>
      <c r="K595" s="56"/>
      <c r="L595" s="10"/>
      <c r="M595" s="10"/>
      <c r="N595" s="7" t="s">
        <v>18</v>
      </c>
      <c r="O595" s="10"/>
    </row>
    <row r="596">
      <c r="A596" s="6">
        <v>45705.0</v>
      </c>
      <c r="B596" s="10"/>
      <c r="C596" s="7">
        <v>189543.0</v>
      </c>
      <c r="D596" s="95" t="s">
        <v>118</v>
      </c>
      <c r="E596" s="6">
        <v>45078.0</v>
      </c>
      <c r="F596" s="52">
        <f t="shared" si="1"/>
        <v>20</v>
      </c>
      <c r="G596" s="9">
        <v>45216.0</v>
      </c>
      <c r="H596" s="52">
        <f t="shared" si="2"/>
        <v>16</v>
      </c>
      <c r="I596" s="7" t="s">
        <v>44</v>
      </c>
      <c r="J596" s="10"/>
      <c r="K596" s="56"/>
      <c r="L596" s="10"/>
      <c r="M596" s="10"/>
      <c r="N596" s="7" t="s">
        <v>18</v>
      </c>
      <c r="O596" s="10"/>
    </row>
    <row r="597">
      <c r="A597" s="6">
        <v>45705.0</v>
      </c>
      <c r="B597" s="10"/>
      <c r="C597" s="7">
        <v>234047.0</v>
      </c>
      <c r="D597" s="95" t="s">
        <v>118</v>
      </c>
      <c r="E597" s="6">
        <v>45536.0</v>
      </c>
      <c r="F597" s="52">
        <f t="shared" si="1"/>
        <v>5</v>
      </c>
      <c r="G597" s="9">
        <v>45608.0</v>
      </c>
      <c r="H597" s="52">
        <f t="shared" si="2"/>
        <v>3</v>
      </c>
      <c r="I597" s="7" t="s">
        <v>56</v>
      </c>
      <c r="J597" s="10"/>
      <c r="K597" s="56"/>
      <c r="L597" s="10"/>
      <c r="M597" s="10"/>
      <c r="N597" s="7" t="s">
        <v>18</v>
      </c>
      <c r="O597" s="10"/>
    </row>
    <row r="598">
      <c r="A598" s="6">
        <v>45705.0</v>
      </c>
      <c r="B598" s="10"/>
      <c r="C598" s="7">
        <v>240861.0</v>
      </c>
      <c r="D598" s="95" t="s">
        <v>118</v>
      </c>
      <c r="E598" s="6">
        <v>45658.0</v>
      </c>
      <c r="F598" s="52">
        <f t="shared" si="1"/>
        <v>1</v>
      </c>
      <c r="G598" s="6">
        <v>45684.0</v>
      </c>
      <c r="H598" s="52">
        <f t="shared" si="2"/>
        <v>0</v>
      </c>
      <c r="I598" s="7" t="s">
        <v>69</v>
      </c>
      <c r="J598" s="10"/>
      <c r="K598" s="56"/>
      <c r="L598" s="10"/>
      <c r="M598" s="10"/>
      <c r="N598" s="7" t="s">
        <v>18</v>
      </c>
      <c r="O598" s="10"/>
    </row>
    <row r="599">
      <c r="A599" s="6">
        <v>45705.0</v>
      </c>
      <c r="B599" s="10"/>
      <c r="C599" s="7">
        <v>242073.0</v>
      </c>
      <c r="D599" s="95" t="s">
        <v>118</v>
      </c>
      <c r="E599" s="6">
        <v>45658.0</v>
      </c>
      <c r="F599" s="52">
        <f t="shared" si="1"/>
        <v>1</v>
      </c>
      <c r="G599" s="6">
        <v>45694.0</v>
      </c>
      <c r="H599" s="52">
        <f t="shared" si="2"/>
        <v>0</v>
      </c>
      <c r="I599" s="7" t="s">
        <v>60</v>
      </c>
      <c r="J599" s="10"/>
      <c r="K599" s="56"/>
      <c r="L599" s="10"/>
      <c r="M599" s="10"/>
      <c r="N599" s="7" t="s">
        <v>18</v>
      </c>
      <c r="O599" s="10"/>
    </row>
    <row r="600">
      <c r="A600" s="6">
        <v>45705.0</v>
      </c>
      <c r="B600" s="10"/>
      <c r="C600" s="7">
        <v>143513.0</v>
      </c>
      <c r="D600" s="95" t="s">
        <v>120</v>
      </c>
      <c r="E600" s="6">
        <v>44682.0</v>
      </c>
      <c r="F600" s="52">
        <f t="shared" si="1"/>
        <v>33</v>
      </c>
      <c r="G600" s="6">
        <v>44805.0</v>
      </c>
      <c r="H600" s="52">
        <f t="shared" si="2"/>
        <v>29</v>
      </c>
      <c r="I600" s="7" t="s">
        <v>44</v>
      </c>
      <c r="J600" s="10"/>
      <c r="K600" s="56"/>
      <c r="L600" s="10"/>
      <c r="M600" s="10"/>
      <c r="N600" s="7" t="s">
        <v>18</v>
      </c>
      <c r="O600" s="10"/>
    </row>
    <row r="601">
      <c r="A601" s="6">
        <v>45705.0</v>
      </c>
      <c r="B601" s="10"/>
      <c r="C601" s="7">
        <v>67364.0</v>
      </c>
      <c r="D601" s="95" t="s">
        <v>120</v>
      </c>
      <c r="E601" s="6">
        <v>44013.0</v>
      </c>
      <c r="F601" s="52">
        <f t="shared" si="1"/>
        <v>55</v>
      </c>
      <c r="G601" s="9">
        <v>44119.0</v>
      </c>
      <c r="H601" s="52">
        <f t="shared" si="2"/>
        <v>52</v>
      </c>
      <c r="I601" s="7" t="s">
        <v>41</v>
      </c>
      <c r="J601" s="10"/>
      <c r="K601" s="56"/>
      <c r="L601" s="10"/>
      <c r="M601" s="10"/>
      <c r="N601" s="7" t="s">
        <v>18</v>
      </c>
      <c r="O601" s="10"/>
    </row>
    <row r="602">
      <c r="A602" s="6">
        <v>45705.0</v>
      </c>
      <c r="B602" s="10"/>
      <c r="C602" s="7">
        <v>207851.0</v>
      </c>
      <c r="D602" s="95" t="s">
        <v>120</v>
      </c>
      <c r="E602" s="6">
        <v>45261.0</v>
      </c>
      <c r="F602" s="52">
        <f t="shared" si="1"/>
        <v>14</v>
      </c>
      <c r="G602" s="6">
        <v>45412.0</v>
      </c>
      <c r="H602" s="52">
        <f t="shared" si="2"/>
        <v>9</v>
      </c>
      <c r="I602" s="7" t="s">
        <v>44</v>
      </c>
      <c r="J602" s="10"/>
      <c r="K602" s="56"/>
      <c r="L602" s="10"/>
      <c r="M602" s="10"/>
      <c r="N602" s="7" t="s">
        <v>18</v>
      </c>
      <c r="O602" s="10"/>
    </row>
    <row r="603">
      <c r="A603" s="6">
        <v>45705.0</v>
      </c>
      <c r="B603" s="10"/>
      <c r="C603" s="7">
        <v>238828.0</v>
      </c>
      <c r="D603" s="95" t="s">
        <v>120</v>
      </c>
      <c r="E603" s="6">
        <v>45505.0</v>
      </c>
      <c r="F603" s="52">
        <f t="shared" si="1"/>
        <v>6</v>
      </c>
      <c r="G603" s="6">
        <v>45671.0</v>
      </c>
      <c r="H603" s="52">
        <f t="shared" si="2"/>
        <v>1</v>
      </c>
      <c r="I603" s="7" t="s">
        <v>44</v>
      </c>
      <c r="J603" s="10"/>
      <c r="K603" s="56"/>
      <c r="L603" s="10"/>
      <c r="M603" s="10"/>
      <c r="N603" s="7" t="s">
        <v>18</v>
      </c>
      <c r="O603" s="10"/>
    </row>
    <row r="604">
      <c r="A604" s="6">
        <v>45705.0</v>
      </c>
      <c r="B604" s="10"/>
      <c r="C604" s="7">
        <v>178086.0</v>
      </c>
      <c r="D604" s="95" t="s">
        <v>120</v>
      </c>
      <c r="E604" s="6">
        <v>45047.0</v>
      </c>
      <c r="F604" s="52">
        <f t="shared" si="1"/>
        <v>21</v>
      </c>
      <c r="G604" s="6">
        <v>45121.0</v>
      </c>
      <c r="H604" s="52">
        <f t="shared" si="2"/>
        <v>19</v>
      </c>
      <c r="I604" s="7" t="s">
        <v>56</v>
      </c>
      <c r="J604" s="10"/>
      <c r="K604" s="56"/>
      <c r="L604" s="10"/>
      <c r="M604" s="10"/>
      <c r="N604" s="7" t="s">
        <v>18</v>
      </c>
      <c r="O604" s="10"/>
    </row>
    <row r="605">
      <c r="A605" s="6">
        <v>45705.0</v>
      </c>
      <c r="B605" s="10"/>
      <c r="C605" s="7">
        <v>200321.0</v>
      </c>
      <c r="D605" s="95" t="s">
        <v>120</v>
      </c>
      <c r="E605" s="6">
        <v>45292.0</v>
      </c>
      <c r="F605" s="52">
        <f t="shared" si="1"/>
        <v>13</v>
      </c>
      <c r="G605" s="6">
        <v>45317.0</v>
      </c>
      <c r="H605" s="52">
        <f t="shared" si="2"/>
        <v>12</v>
      </c>
      <c r="I605" s="7" t="s">
        <v>56</v>
      </c>
      <c r="J605" s="10"/>
      <c r="K605" s="56"/>
      <c r="L605" s="10"/>
      <c r="M605" s="10"/>
      <c r="N605" s="7" t="s">
        <v>18</v>
      </c>
      <c r="O605" s="10"/>
    </row>
    <row r="606">
      <c r="A606" s="6">
        <v>45705.0</v>
      </c>
      <c r="B606" s="10"/>
      <c r="C606" s="7">
        <v>200698.0</v>
      </c>
      <c r="D606" s="95" t="s">
        <v>120</v>
      </c>
      <c r="E606" s="6">
        <v>45413.0</v>
      </c>
      <c r="F606" s="52">
        <f t="shared" si="1"/>
        <v>9</v>
      </c>
      <c r="G606" s="6">
        <v>45446.0</v>
      </c>
      <c r="H606" s="52">
        <f t="shared" si="2"/>
        <v>8</v>
      </c>
      <c r="I606" s="7" t="s">
        <v>48</v>
      </c>
      <c r="J606" s="10"/>
      <c r="K606" s="56"/>
      <c r="L606" s="10"/>
      <c r="M606" s="10"/>
      <c r="N606" s="7" t="s">
        <v>18</v>
      </c>
      <c r="O606" s="10"/>
    </row>
    <row r="607">
      <c r="A607" s="6">
        <v>45705.0</v>
      </c>
      <c r="B607" s="10"/>
      <c r="C607" s="7">
        <v>224009.0</v>
      </c>
      <c r="D607" s="95" t="s">
        <v>120</v>
      </c>
      <c r="E607" s="6">
        <v>45505.0</v>
      </c>
      <c r="F607" s="52">
        <f t="shared" si="1"/>
        <v>6</v>
      </c>
      <c r="G607" s="6">
        <v>45511.0</v>
      </c>
      <c r="H607" s="52">
        <f t="shared" si="2"/>
        <v>6</v>
      </c>
      <c r="I607" s="7" t="s">
        <v>56</v>
      </c>
      <c r="J607" s="10"/>
      <c r="K607" s="56"/>
      <c r="L607" s="10"/>
      <c r="M607" s="10"/>
      <c r="N607" s="7" t="s">
        <v>18</v>
      </c>
      <c r="O607" s="10"/>
    </row>
    <row r="608">
      <c r="A608" s="6">
        <v>45705.0</v>
      </c>
      <c r="B608" s="10"/>
      <c r="C608" s="7">
        <v>231417.0</v>
      </c>
      <c r="D608" s="95" t="s">
        <v>120</v>
      </c>
      <c r="E608" s="6">
        <v>45505.0</v>
      </c>
      <c r="F608" s="52">
        <f t="shared" si="1"/>
        <v>6</v>
      </c>
      <c r="G608" s="9">
        <v>45582.0</v>
      </c>
      <c r="H608" s="52">
        <f t="shared" si="2"/>
        <v>4</v>
      </c>
      <c r="I608" s="7" t="s">
        <v>44</v>
      </c>
      <c r="J608" s="10"/>
      <c r="K608" s="56"/>
      <c r="L608" s="10"/>
      <c r="M608" s="10"/>
      <c r="N608" s="7" t="s">
        <v>18</v>
      </c>
      <c r="O608" s="10"/>
    </row>
    <row r="609">
      <c r="A609" s="6">
        <v>45705.0</v>
      </c>
      <c r="B609" s="10"/>
      <c r="C609" s="7">
        <v>231074.0</v>
      </c>
      <c r="D609" s="95" t="s">
        <v>120</v>
      </c>
      <c r="E609" s="6">
        <v>45536.0</v>
      </c>
      <c r="F609" s="52">
        <f t="shared" si="1"/>
        <v>5</v>
      </c>
      <c r="G609" s="9">
        <v>45621.0</v>
      </c>
      <c r="H609" s="52">
        <f t="shared" si="2"/>
        <v>2</v>
      </c>
      <c r="I609" s="7" t="s">
        <v>69</v>
      </c>
      <c r="J609" s="10"/>
      <c r="K609" s="56"/>
      <c r="L609" s="10"/>
      <c r="M609" s="10"/>
      <c r="N609" s="7" t="s">
        <v>18</v>
      </c>
      <c r="O609" s="10"/>
    </row>
    <row r="610">
      <c r="A610" s="6">
        <v>45705.0</v>
      </c>
      <c r="B610" s="10"/>
      <c r="C610" s="7">
        <v>237323.0</v>
      </c>
      <c r="D610" s="95" t="s">
        <v>120</v>
      </c>
      <c r="E610" s="6">
        <v>45536.0</v>
      </c>
      <c r="F610" s="52">
        <f t="shared" si="1"/>
        <v>5</v>
      </c>
      <c r="G610" s="9">
        <v>45644.0</v>
      </c>
      <c r="H610" s="52">
        <f t="shared" si="2"/>
        <v>2</v>
      </c>
      <c r="I610" s="7" t="s">
        <v>60</v>
      </c>
      <c r="J610" s="10"/>
      <c r="K610" s="56"/>
      <c r="L610" s="10"/>
      <c r="M610" s="10"/>
      <c r="N610" s="7" t="s">
        <v>18</v>
      </c>
      <c r="O610" s="10"/>
    </row>
    <row r="611">
      <c r="A611" s="6">
        <v>45705.0</v>
      </c>
      <c r="B611" s="10"/>
      <c r="C611" s="7">
        <v>238055.0</v>
      </c>
      <c r="D611" s="95" t="s">
        <v>120</v>
      </c>
      <c r="E611" s="6">
        <v>45627.0</v>
      </c>
      <c r="F611" s="52">
        <f t="shared" si="1"/>
        <v>2</v>
      </c>
      <c r="G611" s="6">
        <v>45680.0</v>
      </c>
      <c r="H611" s="52">
        <f t="shared" si="2"/>
        <v>0</v>
      </c>
      <c r="I611" s="7" t="s">
        <v>44</v>
      </c>
      <c r="J611" s="10"/>
      <c r="K611" s="56"/>
      <c r="L611" s="10"/>
      <c r="M611" s="10"/>
      <c r="N611" s="7" t="s">
        <v>18</v>
      </c>
      <c r="O611" s="10"/>
    </row>
    <row r="612">
      <c r="A612" s="6">
        <v>45705.0</v>
      </c>
      <c r="B612" s="10"/>
      <c r="C612" s="7">
        <v>242227.0</v>
      </c>
      <c r="D612" s="95" t="s">
        <v>120</v>
      </c>
      <c r="E612" s="6">
        <v>45566.0</v>
      </c>
      <c r="F612" s="52">
        <f t="shared" si="1"/>
        <v>4</v>
      </c>
      <c r="G612" s="6">
        <v>45695.0</v>
      </c>
      <c r="H612" s="52">
        <f t="shared" si="2"/>
        <v>0</v>
      </c>
      <c r="I612" s="7" t="s">
        <v>69</v>
      </c>
      <c r="J612" s="10"/>
      <c r="K612" s="56"/>
      <c r="L612" s="10"/>
      <c r="M612" s="10"/>
      <c r="N612" s="7" t="s">
        <v>18</v>
      </c>
      <c r="O612" s="10"/>
    </row>
    <row r="613">
      <c r="A613" s="6">
        <v>45705.0</v>
      </c>
      <c r="B613" s="10"/>
      <c r="C613" s="7">
        <v>91806.0</v>
      </c>
      <c r="D613" s="95"/>
      <c r="E613" s="6">
        <v>44197.0</v>
      </c>
      <c r="F613" s="52">
        <f t="shared" si="1"/>
        <v>49</v>
      </c>
      <c r="G613" s="6">
        <v>44368.0</v>
      </c>
      <c r="H613" s="52">
        <f t="shared" si="2"/>
        <v>43</v>
      </c>
      <c r="I613" s="7" t="s">
        <v>121</v>
      </c>
      <c r="J613" s="10"/>
      <c r="K613" s="56"/>
      <c r="L613" s="10"/>
      <c r="M613" s="10"/>
      <c r="N613" s="7" t="s">
        <v>18</v>
      </c>
      <c r="O613" s="10"/>
    </row>
    <row r="614">
      <c r="A614" s="6">
        <v>45705.0</v>
      </c>
      <c r="B614" s="10"/>
      <c r="C614" s="7">
        <v>67389.0</v>
      </c>
      <c r="D614" s="95"/>
      <c r="E614" s="6">
        <v>44105.0</v>
      </c>
      <c r="F614" s="52">
        <f t="shared" si="1"/>
        <v>52</v>
      </c>
      <c r="G614" s="9">
        <v>44118.0</v>
      </c>
      <c r="H614" s="52">
        <f t="shared" si="2"/>
        <v>52</v>
      </c>
      <c r="I614" s="7" t="s">
        <v>121</v>
      </c>
      <c r="J614" s="10"/>
      <c r="K614" s="56"/>
      <c r="L614" s="10"/>
      <c r="M614" s="10"/>
      <c r="N614" s="7" t="s">
        <v>18</v>
      </c>
      <c r="O614" s="10"/>
    </row>
    <row r="615">
      <c r="A615" s="6">
        <v>45705.0</v>
      </c>
      <c r="B615" s="10"/>
      <c r="C615" s="7">
        <v>107340.0</v>
      </c>
      <c r="D615" s="95"/>
      <c r="E615" s="6">
        <v>43739.0</v>
      </c>
      <c r="F615" s="52">
        <f t="shared" si="1"/>
        <v>64</v>
      </c>
      <c r="G615" s="6">
        <v>44642.0</v>
      </c>
      <c r="H615" s="52">
        <f t="shared" si="2"/>
        <v>34</v>
      </c>
      <c r="I615" s="7" t="s">
        <v>121</v>
      </c>
      <c r="J615" s="10"/>
      <c r="K615" s="56"/>
      <c r="L615" s="10"/>
      <c r="M615" s="10"/>
      <c r="N615" s="7" t="s">
        <v>18</v>
      </c>
      <c r="O615" s="10"/>
    </row>
    <row r="616">
      <c r="A616" s="6">
        <v>45705.0</v>
      </c>
      <c r="B616" s="10"/>
      <c r="C616" s="7">
        <v>4236.0</v>
      </c>
      <c r="D616" s="95"/>
      <c r="E616" s="6">
        <v>43160.0</v>
      </c>
      <c r="F616" s="52">
        <f t="shared" si="1"/>
        <v>83</v>
      </c>
      <c r="G616" s="6">
        <v>43283.0</v>
      </c>
      <c r="H616" s="52">
        <f t="shared" si="2"/>
        <v>79</v>
      </c>
      <c r="I616" s="7" t="s">
        <v>301</v>
      </c>
      <c r="J616" s="10"/>
      <c r="K616" s="56"/>
      <c r="L616" s="10"/>
      <c r="M616" s="10"/>
      <c r="N616" s="7" t="s">
        <v>18</v>
      </c>
      <c r="O616" s="10"/>
    </row>
    <row r="617">
      <c r="A617" s="6">
        <v>45705.0</v>
      </c>
      <c r="B617" s="10"/>
      <c r="C617" s="7">
        <v>13954.0</v>
      </c>
      <c r="D617" s="95"/>
      <c r="E617" s="6">
        <v>43586.0</v>
      </c>
      <c r="F617" s="52">
        <f t="shared" si="1"/>
        <v>69</v>
      </c>
      <c r="G617" s="6">
        <v>43642.0</v>
      </c>
      <c r="H617" s="52">
        <f t="shared" si="2"/>
        <v>67</v>
      </c>
      <c r="I617" s="7" t="s">
        <v>60</v>
      </c>
      <c r="J617" s="10"/>
      <c r="K617" s="56"/>
      <c r="L617" s="10"/>
      <c r="M617" s="10"/>
      <c r="N617" s="7" t="s">
        <v>18</v>
      </c>
      <c r="O617" s="10"/>
    </row>
    <row r="618">
      <c r="A618" s="6">
        <v>45705.0</v>
      </c>
      <c r="B618" s="10"/>
      <c r="C618" s="7">
        <v>8103.0</v>
      </c>
      <c r="D618" s="95"/>
      <c r="E618" s="6">
        <v>43274.0</v>
      </c>
      <c r="F618" s="52">
        <f t="shared" si="1"/>
        <v>79</v>
      </c>
      <c r="G618" s="6">
        <v>43475.0</v>
      </c>
      <c r="H618" s="52">
        <f t="shared" si="2"/>
        <v>73</v>
      </c>
      <c r="I618" s="7" t="s">
        <v>41</v>
      </c>
      <c r="J618" s="10"/>
      <c r="K618" s="56"/>
      <c r="L618" s="10"/>
      <c r="M618" s="10"/>
      <c r="N618" s="7" t="s">
        <v>18</v>
      </c>
      <c r="O618" s="10"/>
    </row>
    <row r="619">
      <c r="A619" s="6">
        <v>45705.0</v>
      </c>
      <c r="B619" s="10"/>
      <c r="C619" s="7">
        <v>7666.0</v>
      </c>
      <c r="D619" s="95"/>
      <c r="E619" s="6">
        <v>43322.0</v>
      </c>
      <c r="F619" s="52">
        <f t="shared" si="1"/>
        <v>78</v>
      </c>
      <c r="G619" s="9">
        <v>43427.0</v>
      </c>
      <c r="H619" s="52">
        <f t="shared" si="2"/>
        <v>74</v>
      </c>
      <c r="I619" s="7" t="s">
        <v>151</v>
      </c>
      <c r="J619" s="10"/>
      <c r="K619" s="56"/>
      <c r="L619" s="10"/>
      <c r="M619" s="10"/>
      <c r="N619" s="7" t="s">
        <v>18</v>
      </c>
      <c r="O619" s="10"/>
    </row>
    <row r="620">
      <c r="A620" s="6">
        <v>45705.0</v>
      </c>
      <c r="B620" s="10"/>
      <c r="C620" s="7">
        <v>9501.0</v>
      </c>
      <c r="D620" s="95"/>
      <c r="E620" s="9">
        <v>43383.0</v>
      </c>
      <c r="F620" s="52">
        <f t="shared" si="1"/>
        <v>76</v>
      </c>
      <c r="G620" s="6">
        <v>43530.0</v>
      </c>
      <c r="H620" s="52">
        <f t="shared" si="2"/>
        <v>71</v>
      </c>
      <c r="I620" s="7" t="s">
        <v>56</v>
      </c>
      <c r="J620" s="10"/>
      <c r="K620" s="56"/>
      <c r="L620" s="10"/>
      <c r="M620" s="10"/>
      <c r="N620" s="7" t="s">
        <v>18</v>
      </c>
      <c r="O620" s="10"/>
    </row>
    <row r="621">
      <c r="A621" s="6">
        <v>45705.0</v>
      </c>
      <c r="B621" s="10"/>
      <c r="C621" s="7">
        <v>13371.0</v>
      </c>
      <c r="D621" s="95"/>
      <c r="E621" s="6">
        <v>43466.0</v>
      </c>
      <c r="F621" s="52">
        <f t="shared" si="1"/>
        <v>73</v>
      </c>
      <c r="G621" s="6">
        <v>43615.0</v>
      </c>
      <c r="H621" s="52">
        <f t="shared" si="2"/>
        <v>68</v>
      </c>
      <c r="I621" s="7" t="s">
        <v>41</v>
      </c>
      <c r="J621" s="10"/>
      <c r="K621" s="56"/>
      <c r="L621" s="10"/>
      <c r="M621" s="10"/>
      <c r="N621" s="7" t="s">
        <v>18</v>
      </c>
      <c r="O621" s="10"/>
    </row>
    <row r="622">
      <c r="A622" s="6">
        <v>45705.0</v>
      </c>
      <c r="B622" s="10"/>
      <c r="C622" s="7">
        <v>4099.0</v>
      </c>
      <c r="D622" s="95"/>
      <c r="E622" s="6">
        <v>43250.0</v>
      </c>
      <c r="F622" s="52">
        <f t="shared" si="1"/>
        <v>80</v>
      </c>
      <c r="G622" s="6">
        <v>43324.0</v>
      </c>
      <c r="H622" s="52">
        <f t="shared" si="2"/>
        <v>78</v>
      </c>
      <c r="I622" s="7" t="s">
        <v>181</v>
      </c>
      <c r="J622" s="10"/>
      <c r="K622" s="56"/>
      <c r="L622" s="10"/>
      <c r="M622" s="10"/>
      <c r="N622" s="7" t="s">
        <v>18</v>
      </c>
      <c r="O622" s="10"/>
    </row>
    <row r="623">
      <c r="A623" s="6">
        <v>45705.0</v>
      </c>
      <c r="B623" s="10"/>
      <c r="C623" s="7">
        <v>6142.0</v>
      </c>
      <c r="D623" s="95"/>
      <c r="E623" s="6">
        <v>43263.0</v>
      </c>
      <c r="F623" s="52">
        <f t="shared" si="1"/>
        <v>80</v>
      </c>
      <c r="G623" s="6">
        <v>43409.0</v>
      </c>
      <c r="H623" s="52">
        <f t="shared" si="2"/>
        <v>75</v>
      </c>
      <c r="I623" s="7" t="s">
        <v>44</v>
      </c>
      <c r="J623" s="10"/>
      <c r="K623" s="56"/>
      <c r="L623" s="10"/>
      <c r="M623" s="10"/>
      <c r="N623" s="7" t="s">
        <v>18</v>
      </c>
      <c r="O623" s="10"/>
    </row>
    <row r="624">
      <c r="A624" s="6">
        <v>45705.0</v>
      </c>
      <c r="B624" s="10"/>
      <c r="C624" s="7">
        <v>10390.0</v>
      </c>
      <c r="D624" s="95"/>
      <c r="E624" s="6">
        <v>43543.0</v>
      </c>
      <c r="F624" s="52">
        <f t="shared" si="1"/>
        <v>70</v>
      </c>
      <c r="G624" s="6">
        <v>43439.0</v>
      </c>
      <c r="H624" s="52">
        <f t="shared" si="2"/>
        <v>74</v>
      </c>
      <c r="I624" s="7" t="s">
        <v>121</v>
      </c>
      <c r="J624" s="10"/>
      <c r="K624" s="56"/>
      <c r="L624" s="10"/>
      <c r="M624" s="10"/>
      <c r="N624" s="7" t="s">
        <v>18</v>
      </c>
      <c r="O624" s="10"/>
    </row>
    <row r="625">
      <c r="A625" s="6">
        <v>45705.0</v>
      </c>
      <c r="B625" s="10"/>
      <c r="C625" s="7">
        <v>4905.0</v>
      </c>
      <c r="D625" s="95"/>
      <c r="E625" s="6">
        <v>43304.0</v>
      </c>
      <c r="F625" s="52">
        <f t="shared" si="1"/>
        <v>78</v>
      </c>
      <c r="G625" s="9">
        <v>43403.0</v>
      </c>
      <c r="H625" s="52">
        <f t="shared" si="2"/>
        <v>75</v>
      </c>
      <c r="I625" s="7" t="s">
        <v>60</v>
      </c>
      <c r="J625" s="10"/>
      <c r="K625" s="56"/>
      <c r="L625" s="10"/>
      <c r="M625" s="10"/>
      <c r="N625" s="7" t="s">
        <v>18</v>
      </c>
      <c r="O625" s="10"/>
    </row>
    <row r="626">
      <c r="A626" s="6">
        <v>45705.0</v>
      </c>
      <c r="B626" s="10"/>
      <c r="C626" s="7">
        <v>13676.0</v>
      </c>
      <c r="D626" s="95"/>
      <c r="E626" s="6">
        <v>43269.0</v>
      </c>
      <c r="F626" s="52">
        <f t="shared" si="1"/>
        <v>80</v>
      </c>
      <c r="G626" s="6">
        <v>43622.0</v>
      </c>
      <c r="H626" s="52">
        <f t="shared" si="2"/>
        <v>68</v>
      </c>
      <c r="I626" s="7" t="s">
        <v>60</v>
      </c>
      <c r="J626" s="10"/>
      <c r="K626" s="56"/>
      <c r="L626" s="10"/>
      <c r="M626" s="10"/>
      <c r="N626" s="7" t="s">
        <v>18</v>
      </c>
      <c r="O626" s="10"/>
    </row>
    <row r="627">
      <c r="A627" s="6">
        <v>45705.0</v>
      </c>
      <c r="B627" s="10"/>
      <c r="C627" s="7">
        <v>175520.0</v>
      </c>
      <c r="D627" s="95"/>
      <c r="E627" s="6">
        <v>44713.0</v>
      </c>
      <c r="F627" s="52">
        <f t="shared" si="1"/>
        <v>32</v>
      </c>
      <c r="G627" s="6">
        <v>45098.0</v>
      </c>
      <c r="H627" s="52">
        <f t="shared" si="2"/>
        <v>19</v>
      </c>
      <c r="I627" s="7" t="s">
        <v>48</v>
      </c>
      <c r="J627" s="10"/>
      <c r="K627" s="56"/>
      <c r="L627" s="10"/>
      <c r="M627" s="10"/>
      <c r="N627" s="7" t="s">
        <v>18</v>
      </c>
      <c r="O627" s="10"/>
    </row>
    <row r="628">
      <c r="A628" s="6">
        <v>45705.0</v>
      </c>
      <c r="B628" s="10"/>
      <c r="C628" s="7">
        <v>111441.0</v>
      </c>
      <c r="D628" s="95"/>
      <c r="E628" s="6">
        <v>44228.0</v>
      </c>
      <c r="F628" s="52">
        <f t="shared" si="1"/>
        <v>48</v>
      </c>
      <c r="G628" s="6">
        <v>44571.0</v>
      </c>
      <c r="H628" s="52">
        <f t="shared" si="2"/>
        <v>37</v>
      </c>
      <c r="I628" s="7" t="s">
        <v>60</v>
      </c>
      <c r="J628" s="10"/>
      <c r="K628" s="56"/>
      <c r="L628" s="10"/>
      <c r="M628" s="10"/>
      <c r="N628" s="7" t="s">
        <v>18</v>
      </c>
      <c r="O628" s="10"/>
    </row>
    <row r="629">
      <c r="A629" s="6">
        <v>45705.0</v>
      </c>
      <c r="B629" s="10"/>
      <c r="C629" s="7">
        <v>132788.0</v>
      </c>
      <c r="D629" s="95"/>
      <c r="E629" s="6">
        <v>44743.0</v>
      </c>
      <c r="F629" s="52">
        <f t="shared" si="1"/>
        <v>31</v>
      </c>
      <c r="G629" s="6">
        <v>44725.0</v>
      </c>
      <c r="H629" s="52">
        <f t="shared" si="2"/>
        <v>32</v>
      </c>
      <c r="I629" s="7" t="s">
        <v>69</v>
      </c>
      <c r="J629" s="10"/>
      <c r="K629" s="56"/>
      <c r="L629" s="10"/>
      <c r="M629" s="10"/>
      <c r="N629" s="7" t="s">
        <v>18</v>
      </c>
      <c r="O629" s="10"/>
    </row>
    <row r="630">
      <c r="A630" s="6">
        <v>45705.0</v>
      </c>
      <c r="B630" s="10"/>
      <c r="C630" s="7">
        <v>235808.0</v>
      </c>
      <c r="D630" s="95"/>
      <c r="E630" s="6">
        <v>45627.0</v>
      </c>
      <c r="F630" s="52">
        <f t="shared" si="1"/>
        <v>2</v>
      </c>
      <c r="G630" s="9">
        <v>45656.0</v>
      </c>
      <c r="H630" s="52">
        <f t="shared" si="2"/>
        <v>1</v>
      </c>
      <c r="I630" s="7" t="s">
        <v>48</v>
      </c>
      <c r="J630" s="10"/>
      <c r="K630" s="56"/>
      <c r="L630" s="10"/>
      <c r="M630" s="10"/>
      <c r="N630" s="7" t="s">
        <v>18</v>
      </c>
      <c r="O630" s="10"/>
    </row>
    <row r="631">
      <c r="A631" s="6">
        <v>45705.0</v>
      </c>
      <c r="B631" s="10"/>
      <c r="C631" s="7">
        <v>181827.0</v>
      </c>
      <c r="D631" s="95"/>
      <c r="E631" s="6">
        <v>45108.0</v>
      </c>
      <c r="F631" s="52">
        <f t="shared" si="1"/>
        <v>19</v>
      </c>
      <c r="G631" s="6">
        <v>45148.0</v>
      </c>
      <c r="H631" s="52">
        <f t="shared" si="2"/>
        <v>18</v>
      </c>
      <c r="I631" s="7" t="s">
        <v>48</v>
      </c>
      <c r="J631" s="10"/>
      <c r="K631" s="56"/>
      <c r="L631" s="10"/>
      <c r="M631" s="10"/>
      <c r="N631" s="7" t="s">
        <v>18</v>
      </c>
      <c r="O631" s="10"/>
    </row>
    <row r="632">
      <c r="A632" s="6">
        <v>45705.0</v>
      </c>
      <c r="B632" s="10"/>
      <c r="C632" s="7">
        <v>199008.0</v>
      </c>
      <c r="D632" s="95"/>
      <c r="E632" s="6">
        <v>45261.0</v>
      </c>
      <c r="F632" s="52">
        <f t="shared" si="1"/>
        <v>14</v>
      </c>
      <c r="G632" s="6">
        <v>45308.0</v>
      </c>
      <c r="H632" s="52">
        <f t="shared" si="2"/>
        <v>13</v>
      </c>
      <c r="I632" s="7" t="s">
        <v>60</v>
      </c>
      <c r="J632" s="10"/>
      <c r="K632" s="56"/>
      <c r="L632" s="10"/>
      <c r="M632" s="10"/>
      <c r="N632" s="7" t="s">
        <v>18</v>
      </c>
      <c r="O632" s="10"/>
    </row>
    <row r="633">
      <c r="A633" s="6">
        <v>45705.0</v>
      </c>
      <c r="B633" s="10"/>
      <c r="C633" s="7">
        <v>227983.0</v>
      </c>
      <c r="D633" s="95"/>
      <c r="E633" s="6">
        <v>45505.0</v>
      </c>
      <c r="F633" s="52">
        <f t="shared" si="1"/>
        <v>6</v>
      </c>
      <c r="G633" s="6">
        <v>45551.0</v>
      </c>
      <c r="H633" s="52">
        <f t="shared" si="2"/>
        <v>5</v>
      </c>
      <c r="I633" s="7" t="s">
        <v>48</v>
      </c>
      <c r="J633" s="10"/>
      <c r="K633" s="56"/>
      <c r="L633" s="10"/>
      <c r="M633" s="10"/>
      <c r="N633" s="7" t="s">
        <v>18</v>
      </c>
      <c r="O633" s="10"/>
    </row>
    <row r="634">
      <c r="A634" s="6">
        <v>45705.0</v>
      </c>
      <c r="B634" s="10"/>
      <c r="C634" s="7">
        <v>179302.0</v>
      </c>
      <c r="D634" s="95"/>
      <c r="E634" s="6">
        <v>45017.0</v>
      </c>
      <c r="F634" s="52">
        <f t="shared" si="1"/>
        <v>22</v>
      </c>
      <c r="G634" s="6">
        <v>45127.0</v>
      </c>
      <c r="H634" s="52">
        <f t="shared" si="2"/>
        <v>18</v>
      </c>
      <c r="I634" s="7" t="s">
        <v>69</v>
      </c>
      <c r="J634" s="10"/>
      <c r="K634" s="56"/>
      <c r="L634" s="10"/>
      <c r="M634" s="10"/>
      <c r="N634" s="7" t="s">
        <v>18</v>
      </c>
      <c r="O634" s="10"/>
    </row>
    <row r="635">
      <c r="A635" s="6">
        <v>45705.0</v>
      </c>
      <c r="B635" s="10"/>
      <c r="C635" s="7">
        <v>101005.0</v>
      </c>
      <c r="D635" s="95"/>
      <c r="E635" s="6">
        <v>44409.0</v>
      </c>
      <c r="F635" s="52">
        <f t="shared" si="1"/>
        <v>42</v>
      </c>
      <c r="G635" s="6">
        <v>44463.0</v>
      </c>
      <c r="H635" s="52">
        <f t="shared" si="2"/>
        <v>40</v>
      </c>
      <c r="I635" s="7" t="s">
        <v>48</v>
      </c>
      <c r="J635" s="10"/>
      <c r="K635" s="56"/>
      <c r="L635" s="10"/>
      <c r="M635" s="10"/>
      <c r="N635" s="7" t="s">
        <v>18</v>
      </c>
      <c r="O635" s="10"/>
    </row>
    <row r="636">
      <c r="A636" s="6">
        <v>45705.0</v>
      </c>
      <c r="B636" s="10"/>
      <c r="C636" s="7">
        <v>223892.0</v>
      </c>
      <c r="D636" s="95"/>
      <c r="E636" s="6">
        <v>44927.0</v>
      </c>
      <c r="F636" s="52">
        <f t="shared" si="1"/>
        <v>25</v>
      </c>
      <c r="G636" s="6">
        <v>45509.0</v>
      </c>
      <c r="H636" s="52">
        <f t="shared" si="2"/>
        <v>6</v>
      </c>
      <c r="I636" s="7" t="s">
        <v>60</v>
      </c>
      <c r="J636" s="10"/>
      <c r="K636" s="56"/>
      <c r="L636" s="10"/>
      <c r="M636" s="10"/>
      <c r="N636" s="7" t="s">
        <v>18</v>
      </c>
      <c r="O636" s="10"/>
    </row>
    <row r="637">
      <c r="A637" s="6">
        <v>45705.0</v>
      </c>
      <c r="B637" s="10"/>
      <c r="C637" s="7">
        <v>242219.0</v>
      </c>
      <c r="D637" s="95"/>
      <c r="E637" s="6">
        <v>45383.0</v>
      </c>
      <c r="F637" s="52">
        <f t="shared" si="1"/>
        <v>10</v>
      </c>
      <c r="G637" s="6">
        <v>45698.0</v>
      </c>
      <c r="H637" s="52">
        <f t="shared" si="2"/>
        <v>0</v>
      </c>
      <c r="I637" s="7" t="s">
        <v>60</v>
      </c>
      <c r="J637" s="10"/>
      <c r="K637" s="56"/>
      <c r="L637" s="10"/>
      <c r="M637" s="10"/>
      <c r="N637" s="7" t="s">
        <v>18</v>
      </c>
      <c r="O637" s="10"/>
    </row>
    <row r="638">
      <c r="A638" s="6">
        <v>45705.0</v>
      </c>
      <c r="B638" s="10"/>
      <c r="C638" s="7">
        <v>233799.0</v>
      </c>
      <c r="D638" s="95"/>
      <c r="E638" s="6">
        <v>45566.0</v>
      </c>
      <c r="F638" s="52">
        <f t="shared" si="1"/>
        <v>4</v>
      </c>
      <c r="G638" s="9">
        <v>45636.0</v>
      </c>
      <c r="H638" s="52">
        <f t="shared" si="2"/>
        <v>2</v>
      </c>
      <c r="I638" s="7" t="s">
        <v>60</v>
      </c>
      <c r="J638" s="10"/>
      <c r="K638" s="56"/>
      <c r="L638" s="10"/>
      <c r="M638" s="10"/>
      <c r="N638" s="7" t="s">
        <v>18</v>
      </c>
      <c r="O638" s="10"/>
    </row>
    <row r="639">
      <c r="A639" s="6">
        <v>45705.0</v>
      </c>
      <c r="B639" s="10"/>
      <c r="C639" s="7">
        <v>82406.0</v>
      </c>
      <c r="D639" s="95"/>
      <c r="E639" s="6">
        <v>44166.0</v>
      </c>
      <c r="F639" s="52">
        <f t="shared" si="1"/>
        <v>50</v>
      </c>
      <c r="G639" s="6">
        <v>44298.0</v>
      </c>
      <c r="H639" s="52">
        <f t="shared" si="2"/>
        <v>46</v>
      </c>
      <c r="I639" s="7" t="s">
        <v>60</v>
      </c>
      <c r="J639" s="10"/>
      <c r="K639" s="56"/>
      <c r="L639" s="10"/>
      <c r="M639" s="10"/>
      <c r="N639" s="7" t="s">
        <v>18</v>
      </c>
      <c r="O639" s="10"/>
    </row>
    <row r="640">
      <c r="A640" s="6">
        <v>45705.0</v>
      </c>
      <c r="B640" s="10"/>
      <c r="C640" s="7">
        <v>242641.0</v>
      </c>
      <c r="D640" s="95"/>
      <c r="E640" s="6">
        <v>45689.0</v>
      </c>
      <c r="F640" s="52">
        <f t="shared" si="1"/>
        <v>0</v>
      </c>
      <c r="G640" s="6">
        <v>45333.0</v>
      </c>
      <c r="H640" s="52">
        <f t="shared" si="2"/>
        <v>12</v>
      </c>
      <c r="I640" s="7" t="s">
        <v>60</v>
      </c>
      <c r="J640" s="10"/>
      <c r="K640" s="56"/>
      <c r="L640" s="10"/>
      <c r="M640" s="10"/>
      <c r="N640" s="7" t="s">
        <v>18</v>
      </c>
      <c r="O640" s="10"/>
    </row>
    <row r="641">
      <c r="A641" s="6">
        <v>45705.0</v>
      </c>
      <c r="B641" s="10"/>
      <c r="C641" s="7">
        <v>182313.0</v>
      </c>
      <c r="D641" s="95"/>
      <c r="E641" s="6">
        <v>44986.0</v>
      </c>
      <c r="F641" s="52">
        <f t="shared" si="1"/>
        <v>23</v>
      </c>
      <c r="G641" s="6">
        <v>45153.0</v>
      </c>
      <c r="H641" s="52">
        <f t="shared" si="2"/>
        <v>18</v>
      </c>
      <c r="I641" s="7" t="s">
        <v>48</v>
      </c>
      <c r="J641" s="10"/>
      <c r="K641" s="56"/>
      <c r="L641" s="10"/>
      <c r="M641" s="10"/>
      <c r="N641" s="7" t="s">
        <v>18</v>
      </c>
      <c r="O641" s="10"/>
    </row>
    <row r="642">
      <c r="A642" s="6">
        <v>45705.0</v>
      </c>
      <c r="B642" s="10"/>
      <c r="C642" s="7">
        <v>129885.0</v>
      </c>
      <c r="D642" s="95"/>
      <c r="E642" s="6">
        <v>44621.0</v>
      </c>
      <c r="F642" s="52">
        <f t="shared" si="1"/>
        <v>35</v>
      </c>
      <c r="G642" s="6">
        <v>44705.0</v>
      </c>
      <c r="H642" s="52">
        <f t="shared" si="2"/>
        <v>32</v>
      </c>
      <c r="I642" s="7" t="s">
        <v>60</v>
      </c>
      <c r="J642" s="10"/>
      <c r="K642" s="56"/>
      <c r="L642" s="10"/>
      <c r="M642" s="10"/>
      <c r="N642" s="7" t="s">
        <v>18</v>
      </c>
      <c r="O642" s="10"/>
    </row>
    <row r="643">
      <c r="A643" s="6">
        <v>45705.0</v>
      </c>
      <c r="B643" s="10"/>
      <c r="C643" s="7">
        <v>208598.0</v>
      </c>
      <c r="D643" s="95"/>
      <c r="E643" s="6">
        <v>45261.0</v>
      </c>
      <c r="F643" s="52">
        <f t="shared" si="1"/>
        <v>14</v>
      </c>
      <c r="G643" s="6">
        <v>45384.0</v>
      </c>
      <c r="H643" s="52">
        <f t="shared" si="2"/>
        <v>10</v>
      </c>
      <c r="I643" s="7" t="s">
        <v>48</v>
      </c>
      <c r="J643" s="10"/>
      <c r="K643" s="56"/>
      <c r="L643" s="10"/>
      <c r="M643" s="10"/>
      <c r="N643" s="7" t="s">
        <v>18</v>
      </c>
      <c r="O643" s="10"/>
    </row>
    <row r="644">
      <c r="A644" s="6">
        <v>45705.0</v>
      </c>
      <c r="B644" s="10"/>
      <c r="C644" s="7">
        <v>77666.0</v>
      </c>
      <c r="D644" s="95"/>
      <c r="E644" s="6">
        <v>44228.0</v>
      </c>
      <c r="F644" s="52">
        <f t="shared" si="1"/>
        <v>48</v>
      </c>
      <c r="G644" s="6">
        <v>44257.0</v>
      </c>
      <c r="H644" s="52">
        <f t="shared" si="2"/>
        <v>47</v>
      </c>
      <c r="I644" s="7" t="s">
        <v>69</v>
      </c>
      <c r="J644" s="10"/>
      <c r="K644" s="56"/>
      <c r="L644" s="10"/>
      <c r="M644" s="10"/>
      <c r="N644" s="7" t="s">
        <v>18</v>
      </c>
      <c r="O644" s="10"/>
    </row>
    <row r="645">
      <c r="A645" s="6">
        <v>45705.0</v>
      </c>
      <c r="B645" s="10"/>
      <c r="C645" s="7">
        <v>106788.0</v>
      </c>
      <c r="D645" s="95"/>
      <c r="E645" s="6">
        <v>43983.0</v>
      </c>
      <c r="F645" s="52">
        <f t="shared" si="1"/>
        <v>56</v>
      </c>
      <c r="G645" s="9">
        <v>44516.0</v>
      </c>
      <c r="H645" s="52">
        <f t="shared" si="2"/>
        <v>39</v>
      </c>
      <c r="I645" s="7" t="s">
        <v>60</v>
      </c>
      <c r="J645" s="10"/>
      <c r="K645" s="56"/>
      <c r="L645" s="10"/>
      <c r="M645" s="10"/>
      <c r="N645" s="7" t="s">
        <v>18</v>
      </c>
      <c r="O645" s="10"/>
    </row>
    <row r="646">
      <c r="A646" s="6">
        <v>45686.0</v>
      </c>
      <c r="B646" s="6">
        <v>45706.0</v>
      </c>
      <c r="C646" s="7">
        <v>231814.0</v>
      </c>
      <c r="D646" s="95"/>
      <c r="E646" s="6">
        <v>45505.0</v>
      </c>
      <c r="F646" s="52">
        <f t="shared" si="1"/>
        <v>6</v>
      </c>
      <c r="G646" s="9">
        <v>45588.0</v>
      </c>
      <c r="H646" s="52">
        <f t="shared" si="2"/>
        <v>3</v>
      </c>
      <c r="I646" s="7" t="s">
        <v>69</v>
      </c>
      <c r="J646" s="7" t="s">
        <v>205</v>
      </c>
      <c r="K646" s="53">
        <v>2400.0</v>
      </c>
      <c r="L646" s="7" t="s">
        <v>66</v>
      </c>
      <c r="M646" s="6">
        <v>45706.0</v>
      </c>
      <c r="N646" s="7" t="s">
        <v>254</v>
      </c>
      <c r="O646" s="7" t="s">
        <v>302</v>
      </c>
    </row>
    <row r="647">
      <c r="A647" s="6">
        <v>45698.0</v>
      </c>
      <c r="B647" s="10"/>
      <c r="C647" s="7">
        <v>214888.0</v>
      </c>
      <c r="D647" s="95"/>
      <c r="E647" s="6">
        <v>45383.0</v>
      </c>
      <c r="F647" s="52">
        <f t="shared" si="1"/>
        <v>10</v>
      </c>
      <c r="G647" s="6">
        <v>45447.0</v>
      </c>
      <c r="H647" s="52">
        <f t="shared" si="2"/>
        <v>8</v>
      </c>
      <c r="I647" s="7" t="s">
        <v>48</v>
      </c>
      <c r="J647" s="99"/>
      <c r="K647" s="53" t="s">
        <v>303</v>
      </c>
      <c r="L647" s="10"/>
      <c r="M647" s="99"/>
      <c r="N647" s="7" t="s">
        <v>19</v>
      </c>
      <c r="O647" s="10"/>
    </row>
    <row r="648">
      <c r="A648" s="6">
        <v>45705.0</v>
      </c>
      <c r="B648" s="10"/>
      <c r="C648" s="7">
        <v>228597.0</v>
      </c>
      <c r="D648" s="95"/>
      <c r="E648" s="6">
        <v>45505.0</v>
      </c>
      <c r="F648" s="52">
        <f t="shared" si="1"/>
        <v>6</v>
      </c>
      <c r="G648" s="6">
        <v>45558.0</v>
      </c>
      <c r="H648" s="52">
        <f t="shared" si="2"/>
        <v>4</v>
      </c>
      <c r="I648" s="7" t="s">
        <v>60</v>
      </c>
      <c r="J648" s="10"/>
      <c r="K648" s="56"/>
      <c r="L648" s="10"/>
      <c r="M648" s="10"/>
      <c r="N648" s="7" t="s">
        <v>18</v>
      </c>
      <c r="O648" s="10"/>
    </row>
    <row r="649">
      <c r="A649" s="6">
        <v>45705.0</v>
      </c>
      <c r="B649" s="10"/>
      <c r="C649" s="7">
        <v>160646.0</v>
      </c>
      <c r="D649" s="95"/>
      <c r="E649" s="6">
        <v>44958.0</v>
      </c>
      <c r="F649" s="52">
        <f t="shared" si="1"/>
        <v>24</v>
      </c>
      <c r="G649" s="6">
        <v>44971.0</v>
      </c>
      <c r="H649" s="52">
        <f t="shared" si="2"/>
        <v>24</v>
      </c>
      <c r="I649" s="7" t="s">
        <v>44</v>
      </c>
      <c r="J649" s="10"/>
      <c r="K649" s="56"/>
      <c r="L649" s="10"/>
      <c r="M649" s="10"/>
      <c r="N649" s="7" t="s">
        <v>18</v>
      </c>
      <c r="O649" s="10"/>
    </row>
    <row r="650">
      <c r="A650" s="6">
        <v>45702.0</v>
      </c>
      <c r="B650" s="6">
        <v>45706.0</v>
      </c>
      <c r="C650" s="7">
        <v>232371.0</v>
      </c>
      <c r="D650" s="95"/>
      <c r="E650" s="6"/>
      <c r="F650" s="52"/>
      <c r="G650" s="6"/>
      <c r="H650" s="52"/>
      <c r="I650" s="7" t="s">
        <v>56</v>
      </c>
      <c r="J650" s="7">
        <v>514.0</v>
      </c>
      <c r="K650" s="53">
        <v>4000.0</v>
      </c>
      <c r="L650" s="7" t="s">
        <v>66</v>
      </c>
      <c r="M650" s="6">
        <v>45706.0</v>
      </c>
      <c r="N650" s="7" t="s">
        <v>17</v>
      </c>
      <c r="O650" s="7" t="s">
        <v>145</v>
      </c>
    </row>
    <row r="651">
      <c r="A651" s="10"/>
      <c r="B651" s="10"/>
      <c r="C651" s="72"/>
      <c r="D651" s="72"/>
      <c r="E651" s="72"/>
      <c r="F651" s="72"/>
      <c r="G651" s="72"/>
      <c r="H651" s="72"/>
      <c r="I651" s="72"/>
      <c r="J651" s="10"/>
      <c r="K651" s="56"/>
      <c r="L651" s="10"/>
      <c r="M651" s="10"/>
      <c r="N651" s="7" t="s">
        <v>18</v>
      </c>
      <c r="O651" s="10"/>
    </row>
    <row r="652">
      <c r="A652" s="10"/>
      <c r="B652" s="10"/>
      <c r="C652" s="72"/>
      <c r="D652" s="72"/>
      <c r="E652" s="72"/>
      <c r="F652" s="72"/>
      <c r="G652" s="72"/>
      <c r="H652" s="72"/>
      <c r="I652" s="72"/>
      <c r="J652" s="10"/>
      <c r="K652" s="56"/>
      <c r="L652" s="10"/>
      <c r="M652" s="10"/>
      <c r="N652" s="7" t="s">
        <v>18</v>
      </c>
      <c r="O652" s="10"/>
    </row>
    <row r="653">
      <c r="A653" s="10"/>
      <c r="B653" s="10"/>
      <c r="C653" s="72"/>
      <c r="D653" s="72"/>
      <c r="E653" s="72"/>
      <c r="F653" s="72"/>
      <c r="G653" s="72"/>
      <c r="H653" s="72"/>
      <c r="I653" s="72"/>
      <c r="J653" s="10"/>
      <c r="K653" s="56"/>
      <c r="L653" s="10"/>
      <c r="M653" s="10"/>
      <c r="N653" s="7" t="s">
        <v>18</v>
      </c>
      <c r="O653" s="10"/>
    </row>
    <row r="654">
      <c r="A654" s="10"/>
      <c r="B654" s="10"/>
      <c r="C654" s="72"/>
      <c r="D654" s="72"/>
      <c r="E654" s="72"/>
      <c r="F654" s="72"/>
      <c r="G654" s="72"/>
      <c r="H654" s="72"/>
      <c r="I654" s="72"/>
      <c r="J654" s="10"/>
      <c r="K654" s="56"/>
      <c r="L654" s="10"/>
      <c r="M654" s="10"/>
      <c r="N654" s="7" t="s">
        <v>18</v>
      </c>
      <c r="O654" s="10"/>
    </row>
    <row r="655">
      <c r="A655" s="10"/>
      <c r="B655" s="10"/>
      <c r="C655" s="72"/>
      <c r="D655" s="72"/>
      <c r="E655" s="72"/>
      <c r="F655" s="72"/>
      <c r="G655" s="72"/>
      <c r="H655" s="72"/>
      <c r="I655" s="72"/>
      <c r="J655" s="10"/>
      <c r="K655" s="56"/>
      <c r="L655" s="10"/>
      <c r="M655" s="10"/>
      <c r="N655" s="7" t="s">
        <v>18</v>
      </c>
      <c r="O655" s="10"/>
    </row>
    <row r="656">
      <c r="A656" s="10"/>
      <c r="B656" s="10"/>
      <c r="C656" s="72"/>
      <c r="D656" s="72"/>
      <c r="E656" s="72"/>
      <c r="F656" s="72"/>
      <c r="G656" s="72"/>
      <c r="H656" s="72"/>
      <c r="I656" s="72"/>
      <c r="J656" s="10"/>
      <c r="K656" s="56"/>
      <c r="L656" s="10"/>
      <c r="M656" s="10"/>
      <c r="N656" s="7" t="s">
        <v>18</v>
      </c>
      <c r="O656" s="10"/>
    </row>
    <row r="657">
      <c r="A657" s="10"/>
      <c r="B657" s="10"/>
      <c r="C657" s="72"/>
      <c r="D657" s="72"/>
      <c r="E657" s="72"/>
      <c r="F657" s="72"/>
      <c r="G657" s="72"/>
      <c r="H657" s="72"/>
      <c r="I657" s="72"/>
      <c r="J657" s="10"/>
      <c r="K657" s="56"/>
      <c r="L657" s="10"/>
      <c r="M657" s="10"/>
      <c r="N657" s="7" t="s">
        <v>18</v>
      </c>
      <c r="O657" s="10"/>
    </row>
    <row r="658">
      <c r="A658" s="10"/>
      <c r="B658" s="10"/>
      <c r="C658" s="72"/>
      <c r="D658" s="72"/>
      <c r="E658" s="72"/>
      <c r="F658" s="72"/>
      <c r="G658" s="72"/>
      <c r="H658" s="72"/>
      <c r="I658" s="72"/>
      <c r="J658" s="10"/>
      <c r="K658" s="56"/>
      <c r="L658" s="10"/>
      <c r="M658" s="10"/>
      <c r="N658" s="7" t="s">
        <v>18</v>
      </c>
      <c r="O658" s="10"/>
    </row>
    <row r="659">
      <c r="A659" s="10"/>
      <c r="B659" s="10"/>
      <c r="C659" s="72"/>
      <c r="D659" s="72"/>
      <c r="E659" s="72"/>
      <c r="F659" s="72"/>
      <c r="G659" s="72"/>
      <c r="H659" s="72"/>
      <c r="I659" s="72"/>
      <c r="J659" s="10"/>
      <c r="K659" s="56"/>
      <c r="L659" s="10"/>
      <c r="M659" s="10"/>
      <c r="N659" s="7" t="s">
        <v>18</v>
      </c>
      <c r="O659" s="10"/>
    </row>
    <row r="660">
      <c r="A660" s="10"/>
      <c r="B660" s="10"/>
      <c r="C660" s="72"/>
      <c r="D660" s="72"/>
      <c r="E660" s="72"/>
      <c r="F660" s="72"/>
      <c r="G660" s="72"/>
      <c r="H660" s="72"/>
      <c r="I660" s="72"/>
      <c r="J660" s="10"/>
      <c r="K660" s="56"/>
      <c r="L660" s="10"/>
      <c r="M660" s="10"/>
      <c r="N660" s="7" t="s">
        <v>18</v>
      </c>
      <c r="O660" s="10"/>
    </row>
    <row r="661">
      <c r="A661" s="10"/>
      <c r="B661" s="10"/>
      <c r="C661" s="72"/>
      <c r="D661" s="72"/>
      <c r="E661" s="72"/>
      <c r="F661" s="72"/>
      <c r="G661" s="72"/>
      <c r="H661" s="72"/>
      <c r="I661" s="72"/>
      <c r="J661" s="10"/>
      <c r="K661" s="56"/>
      <c r="L661" s="10"/>
      <c r="M661" s="10"/>
      <c r="N661" s="7" t="s">
        <v>18</v>
      </c>
      <c r="O661" s="10"/>
    </row>
    <row r="662">
      <c r="A662" s="10"/>
      <c r="B662" s="10"/>
      <c r="C662" s="72"/>
      <c r="D662" s="72"/>
      <c r="E662" s="72"/>
      <c r="F662" s="72"/>
      <c r="G662" s="72"/>
      <c r="H662" s="72"/>
      <c r="I662" s="72"/>
      <c r="J662" s="10"/>
      <c r="K662" s="56"/>
      <c r="L662" s="10"/>
      <c r="M662" s="10"/>
      <c r="N662" s="7" t="s">
        <v>18</v>
      </c>
      <c r="O662" s="10"/>
    </row>
    <row r="663">
      <c r="A663" s="10"/>
      <c r="B663" s="10"/>
      <c r="C663" s="72"/>
      <c r="D663" s="72"/>
      <c r="E663" s="72"/>
      <c r="F663" s="72"/>
      <c r="G663" s="72"/>
      <c r="H663" s="72"/>
      <c r="I663" s="72"/>
      <c r="J663" s="10"/>
      <c r="K663" s="56"/>
      <c r="L663" s="10"/>
      <c r="M663" s="10"/>
      <c r="N663" s="7" t="s">
        <v>18</v>
      </c>
      <c r="O663" s="10"/>
    </row>
    <row r="664">
      <c r="A664" s="10"/>
      <c r="B664" s="10"/>
      <c r="C664" s="72"/>
      <c r="D664" s="72"/>
      <c r="E664" s="72"/>
      <c r="F664" s="72"/>
      <c r="G664" s="72"/>
      <c r="H664" s="72"/>
      <c r="I664" s="72"/>
      <c r="J664" s="10"/>
      <c r="K664" s="56"/>
      <c r="L664" s="10"/>
      <c r="M664" s="10"/>
      <c r="N664" s="7" t="s">
        <v>18</v>
      </c>
      <c r="O664" s="10"/>
    </row>
    <row r="665">
      <c r="A665" s="10"/>
      <c r="B665" s="10"/>
      <c r="C665" s="72"/>
      <c r="D665" s="72"/>
      <c r="E665" s="72"/>
      <c r="F665" s="72"/>
      <c r="G665" s="72"/>
      <c r="H665" s="72"/>
      <c r="I665" s="72"/>
      <c r="J665" s="10"/>
      <c r="K665" s="56"/>
      <c r="L665" s="10"/>
      <c r="M665" s="10"/>
      <c r="N665" s="7" t="s">
        <v>18</v>
      </c>
      <c r="O665" s="10"/>
    </row>
    <row r="666">
      <c r="A666" s="10"/>
      <c r="B666" s="10"/>
      <c r="C666" s="72"/>
      <c r="D666" s="72"/>
      <c r="E666" s="72"/>
      <c r="F666" s="72"/>
      <c r="G666" s="72"/>
      <c r="H666" s="72"/>
      <c r="I666" s="72"/>
      <c r="J666" s="10"/>
      <c r="K666" s="56"/>
      <c r="L666" s="10"/>
      <c r="M666" s="10"/>
      <c r="N666" s="7" t="s">
        <v>18</v>
      </c>
      <c r="O666" s="10"/>
    </row>
    <row r="667">
      <c r="A667" s="10"/>
      <c r="B667" s="10"/>
      <c r="C667" s="72"/>
      <c r="D667" s="72"/>
      <c r="E667" s="72"/>
      <c r="F667" s="72"/>
      <c r="G667" s="72"/>
      <c r="H667" s="72"/>
      <c r="I667" s="72"/>
      <c r="J667" s="10"/>
      <c r="K667" s="56"/>
      <c r="L667" s="10"/>
      <c r="M667" s="10"/>
      <c r="N667" s="7" t="s">
        <v>18</v>
      </c>
      <c r="O667" s="10"/>
    </row>
    <row r="668">
      <c r="A668" s="10"/>
      <c r="B668" s="10"/>
      <c r="C668" s="72"/>
      <c r="D668" s="72"/>
      <c r="E668" s="72"/>
      <c r="F668" s="72"/>
      <c r="G668" s="72"/>
      <c r="H668" s="72"/>
      <c r="I668" s="72"/>
      <c r="J668" s="10"/>
      <c r="K668" s="56"/>
      <c r="L668" s="10"/>
      <c r="M668" s="10"/>
      <c r="N668" s="7" t="s">
        <v>18</v>
      </c>
      <c r="O668" s="10"/>
    </row>
    <row r="669">
      <c r="A669" s="10"/>
      <c r="B669" s="10"/>
      <c r="C669" s="72"/>
      <c r="D669" s="72"/>
      <c r="E669" s="72"/>
      <c r="F669" s="72"/>
      <c r="G669" s="72"/>
      <c r="H669" s="72"/>
      <c r="I669" s="72"/>
      <c r="J669" s="10"/>
      <c r="K669" s="56"/>
      <c r="L669" s="10"/>
      <c r="M669" s="10"/>
      <c r="N669" s="7" t="s">
        <v>18</v>
      </c>
      <c r="O669" s="10"/>
    </row>
    <row r="670">
      <c r="A670" s="10"/>
      <c r="B670" s="10"/>
      <c r="C670" s="72"/>
      <c r="D670" s="72"/>
      <c r="E670" s="72"/>
      <c r="F670" s="72"/>
      <c r="G670" s="72"/>
      <c r="H670" s="72"/>
      <c r="I670" s="72"/>
      <c r="J670" s="10"/>
      <c r="K670" s="56"/>
      <c r="L670" s="10"/>
      <c r="M670" s="10"/>
      <c r="N670" s="7" t="s">
        <v>18</v>
      </c>
      <c r="O670" s="10"/>
    </row>
    <row r="671">
      <c r="A671" s="10"/>
      <c r="B671" s="10"/>
      <c r="C671" s="72"/>
      <c r="D671" s="72"/>
      <c r="E671" s="72"/>
      <c r="F671" s="72"/>
      <c r="G671" s="72"/>
      <c r="H671" s="72"/>
      <c r="I671" s="72"/>
      <c r="J671" s="10"/>
      <c r="K671" s="56"/>
      <c r="L671" s="10"/>
      <c r="M671" s="10"/>
      <c r="N671" s="7" t="s">
        <v>18</v>
      </c>
      <c r="O671" s="10"/>
    </row>
    <row r="672">
      <c r="A672" s="10"/>
      <c r="B672" s="10"/>
      <c r="C672" s="72"/>
      <c r="D672" s="72"/>
      <c r="E672" s="72"/>
      <c r="F672" s="72"/>
      <c r="G672" s="72"/>
      <c r="H672" s="72"/>
      <c r="I672" s="72"/>
      <c r="J672" s="10"/>
      <c r="K672" s="56"/>
      <c r="L672" s="10"/>
      <c r="M672" s="10"/>
      <c r="N672" s="7" t="s">
        <v>18</v>
      </c>
      <c r="O672" s="10"/>
    </row>
    <row r="673">
      <c r="A673" s="10"/>
      <c r="B673" s="10"/>
      <c r="C673" s="72"/>
      <c r="D673" s="72"/>
      <c r="E673" s="72"/>
      <c r="F673" s="72"/>
      <c r="G673" s="72"/>
      <c r="H673" s="72"/>
      <c r="I673" s="72"/>
      <c r="J673" s="10"/>
      <c r="K673" s="56"/>
      <c r="L673" s="10"/>
      <c r="M673" s="10"/>
      <c r="N673" s="7" t="s">
        <v>18</v>
      </c>
      <c r="O673" s="10"/>
    </row>
    <row r="674">
      <c r="A674" s="10"/>
      <c r="B674" s="10"/>
      <c r="C674" s="72"/>
      <c r="D674" s="72"/>
      <c r="E674" s="72"/>
      <c r="F674" s="72"/>
      <c r="G674" s="72"/>
      <c r="H674" s="72"/>
      <c r="I674" s="72"/>
      <c r="J674" s="10"/>
      <c r="K674" s="56"/>
      <c r="L674" s="10"/>
      <c r="M674" s="10"/>
      <c r="N674" s="7" t="s">
        <v>18</v>
      </c>
      <c r="O674" s="10"/>
    </row>
    <row r="675">
      <c r="A675" s="10"/>
      <c r="B675" s="10"/>
      <c r="C675" s="72"/>
      <c r="D675" s="72"/>
      <c r="E675" s="72"/>
      <c r="F675" s="72"/>
      <c r="G675" s="72"/>
      <c r="H675" s="72"/>
      <c r="I675" s="72"/>
      <c r="J675" s="10"/>
      <c r="K675" s="56"/>
      <c r="L675" s="10"/>
      <c r="M675" s="10"/>
      <c r="N675" s="7" t="s">
        <v>18</v>
      </c>
      <c r="O675" s="10"/>
    </row>
    <row r="676">
      <c r="A676" s="10"/>
      <c r="B676" s="10"/>
      <c r="C676" s="72"/>
      <c r="D676" s="72"/>
      <c r="E676" s="72"/>
      <c r="F676" s="72"/>
      <c r="G676" s="72"/>
      <c r="H676" s="72"/>
      <c r="I676" s="72"/>
      <c r="J676" s="10"/>
      <c r="K676" s="56"/>
      <c r="L676" s="10"/>
      <c r="M676" s="10"/>
      <c r="N676" s="7" t="s">
        <v>18</v>
      </c>
      <c r="O676" s="10"/>
    </row>
    <row r="677">
      <c r="A677" s="10"/>
      <c r="B677" s="10"/>
      <c r="C677" s="72"/>
      <c r="D677" s="72"/>
      <c r="E677" s="72"/>
      <c r="F677" s="72"/>
      <c r="G677" s="72"/>
      <c r="H677" s="72"/>
      <c r="I677" s="72"/>
      <c r="J677" s="10"/>
      <c r="K677" s="56"/>
      <c r="L677" s="10"/>
      <c r="M677" s="10"/>
      <c r="N677" s="7" t="s">
        <v>18</v>
      </c>
      <c r="O677" s="10"/>
    </row>
    <row r="678">
      <c r="A678" s="10"/>
      <c r="B678" s="10"/>
      <c r="C678" s="72"/>
      <c r="D678" s="72"/>
      <c r="E678" s="72"/>
      <c r="F678" s="72"/>
      <c r="G678" s="72"/>
      <c r="H678" s="72"/>
      <c r="I678" s="72"/>
      <c r="J678" s="10"/>
      <c r="K678" s="56"/>
      <c r="L678" s="10"/>
      <c r="M678" s="10"/>
      <c r="N678" s="7" t="s">
        <v>18</v>
      </c>
      <c r="O678" s="10"/>
    </row>
    <row r="679">
      <c r="A679" s="10"/>
      <c r="B679" s="10"/>
      <c r="C679" s="72"/>
      <c r="D679" s="72"/>
      <c r="E679" s="72"/>
      <c r="F679" s="72"/>
      <c r="G679" s="72"/>
      <c r="H679" s="72"/>
      <c r="I679" s="72"/>
      <c r="J679" s="10"/>
      <c r="K679" s="56"/>
      <c r="L679" s="10"/>
      <c r="M679" s="10"/>
      <c r="N679" s="7" t="s">
        <v>18</v>
      </c>
      <c r="O679" s="10"/>
    </row>
    <row r="680">
      <c r="A680" s="10"/>
      <c r="B680" s="10"/>
      <c r="C680" s="72"/>
      <c r="D680" s="72"/>
      <c r="E680" s="72"/>
      <c r="F680" s="72"/>
      <c r="G680" s="72"/>
      <c r="H680" s="72"/>
      <c r="I680" s="72"/>
      <c r="J680" s="10"/>
      <c r="K680" s="56"/>
      <c r="L680" s="10"/>
      <c r="M680" s="10"/>
      <c r="N680" s="7" t="s">
        <v>18</v>
      </c>
      <c r="O680" s="10"/>
    </row>
    <row r="681">
      <c r="A681" s="10"/>
      <c r="B681" s="10"/>
      <c r="C681" s="72"/>
      <c r="D681" s="72"/>
      <c r="E681" s="72"/>
      <c r="F681" s="72"/>
      <c r="G681" s="72"/>
      <c r="H681" s="72"/>
      <c r="I681" s="72"/>
      <c r="J681" s="10"/>
      <c r="K681" s="56"/>
      <c r="L681" s="10"/>
      <c r="M681" s="10"/>
      <c r="N681" s="7" t="s">
        <v>18</v>
      </c>
      <c r="O681" s="10"/>
    </row>
    <row r="682">
      <c r="A682" s="10"/>
      <c r="B682" s="10"/>
      <c r="C682" s="72"/>
      <c r="D682" s="72"/>
      <c r="E682" s="72"/>
      <c r="F682" s="72"/>
      <c r="G682" s="72"/>
      <c r="H682" s="72"/>
      <c r="I682" s="72"/>
      <c r="J682" s="10"/>
      <c r="K682" s="56"/>
      <c r="L682" s="10"/>
      <c r="M682" s="10"/>
      <c r="N682" s="7" t="s">
        <v>18</v>
      </c>
      <c r="O682" s="10"/>
    </row>
    <row r="683">
      <c r="A683" s="10"/>
      <c r="B683" s="10"/>
      <c r="C683" s="72"/>
      <c r="D683" s="72"/>
      <c r="E683" s="72"/>
      <c r="F683" s="72"/>
      <c r="G683" s="72"/>
      <c r="H683" s="72"/>
      <c r="I683" s="72"/>
      <c r="J683" s="10"/>
      <c r="K683" s="56"/>
      <c r="L683" s="10"/>
      <c r="M683" s="10"/>
      <c r="N683" s="7" t="s">
        <v>18</v>
      </c>
      <c r="O683" s="10"/>
    </row>
    <row r="684">
      <c r="A684" s="10"/>
      <c r="B684" s="10"/>
      <c r="C684" s="72"/>
      <c r="D684" s="72"/>
      <c r="E684" s="72"/>
      <c r="F684" s="72"/>
      <c r="G684" s="72"/>
      <c r="H684" s="72"/>
      <c r="I684" s="72"/>
      <c r="J684" s="10"/>
      <c r="K684" s="56"/>
      <c r="L684" s="10"/>
      <c r="M684" s="10"/>
      <c r="N684" s="7" t="s">
        <v>18</v>
      </c>
      <c r="O684" s="10"/>
    </row>
    <row r="685">
      <c r="A685" s="10"/>
      <c r="B685" s="10"/>
      <c r="C685" s="72"/>
      <c r="D685" s="72"/>
      <c r="E685" s="72"/>
      <c r="F685" s="72"/>
      <c r="G685" s="72"/>
      <c r="H685" s="72"/>
      <c r="I685" s="72"/>
      <c r="J685" s="10"/>
      <c r="K685" s="56"/>
      <c r="L685" s="10"/>
      <c r="M685" s="10"/>
      <c r="N685" s="7" t="s">
        <v>18</v>
      </c>
      <c r="O685" s="10"/>
    </row>
    <row r="686">
      <c r="A686" s="10"/>
      <c r="B686" s="10"/>
      <c r="C686" s="72"/>
      <c r="D686" s="72"/>
      <c r="E686" s="72"/>
      <c r="F686" s="72"/>
      <c r="G686" s="72"/>
      <c r="H686" s="72"/>
      <c r="I686" s="72"/>
      <c r="J686" s="10"/>
      <c r="K686" s="56"/>
      <c r="L686" s="10"/>
      <c r="M686" s="10"/>
      <c r="N686" s="7" t="s">
        <v>18</v>
      </c>
      <c r="O686" s="10"/>
    </row>
    <row r="687">
      <c r="A687" s="10"/>
      <c r="B687" s="10"/>
      <c r="C687" s="72"/>
      <c r="D687" s="72"/>
      <c r="E687" s="72"/>
      <c r="F687" s="72"/>
      <c r="G687" s="72"/>
      <c r="H687" s="72"/>
      <c r="I687" s="72"/>
      <c r="J687" s="10"/>
      <c r="K687" s="56"/>
      <c r="L687" s="10"/>
      <c r="M687" s="10"/>
      <c r="N687" s="7" t="s">
        <v>18</v>
      </c>
      <c r="O687" s="10"/>
    </row>
    <row r="688">
      <c r="A688" s="10"/>
      <c r="B688" s="10"/>
      <c r="C688" s="72"/>
      <c r="D688" s="72"/>
      <c r="E688" s="72"/>
      <c r="F688" s="72"/>
      <c r="G688" s="72"/>
      <c r="H688" s="72"/>
      <c r="I688" s="72"/>
      <c r="J688" s="10"/>
      <c r="K688" s="56"/>
      <c r="L688" s="10"/>
      <c r="M688" s="10"/>
      <c r="N688" s="7" t="s">
        <v>18</v>
      </c>
      <c r="O688" s="10"/>
    </row>
    <row r="689">
      <c r="A689" s="10"/>
      <c r="B689" s="10"/>
      <c r="C689" s="72"/>
      <c r="D689" s="72"/>
      <c r="E689" s="72"/>
      <c r="F689" s="72"/>
      <c r="G689" s="72"/>
      <c r="H689" s="72"/>
      <c r="I689" s="72"/>
      <c r="J689" s="10"/>
      <c r="K689" s="56"/>
      <c r="L689" s="10"/>
      <c r="M689" s="10"/>
      <c r="N689" s="7" t="s">
        <v>18</v>
      </c>
      <c r="O689" s="10"/>
    </row>
    <row r="690">
      <c r="A690" s="10"/>
      <c r="B690" s="10"/>
      <c r="C690" s="72"/>
      <c r="D690" s="72"/>
      <c r="E690" s="72"/>
      <c r="F690" s="72"/>
      <c r="G690" s="72"/>
      <c r="H690" s="72"/>
      <c r="I690" s="72"/>
      <c r="J690" s="10"/>
      <c r="K690" s="56"/>
      <c r="L690" s="10"/>
      <c r="M690" s="10"/>
      <c r="N690" s="7" t="s">
        <v>18</v>
      </c>
      <c r="O690" s="10"/>
    </row>
    <row r="691">
      <c r="A691" s="10"/>
      <c r="B691" s="10"/>
      <c r="C691" s="72"/>
      <c r="D691" s="72"/>
      <c r="E691" s="72"/>
      <c r="F691" s="72"/>
      <c r="G691" s="72"/>
      <c r="H691" s="72"/>
      <c r="I691" s="72"/>
      <c r="J691" s="10"/>
      <c r="K691" s="56"/>
      <c r="L691" s="10"/>
      <c r="M691" s="10"/>
      <c r="N691" s="7" t="s">
        <v>18</v>
      </c>
      <c r="O691" s="10"/>
    </row>
    <row r="692">
      <c r="A692" s="10"/>
      <c r="B692" s="10"/>
      <c r="C692" s="72"/>
      <c r="D692" s="72"/>
      <c r="E692" s="72"/>
      <c r="F692" s="72"/>
      <c r="G692" s="72"/>
      <c r="H692" s="72"/>
      <c r="I692" s="72"/>
      <c r="J692" s="10"/>
      <c r="K692" s="56"/>
      <c r="L692" s="10"/>
      <c r="M692" s="10"/>
      <c r="N692" s="7" t="s">
        <v>18</v>
      </c>
      <c r="O692" s="10"/>
    </row>
    <row r="693">
      <c r="A693" s="10"/>
      <c r="B693" s="10"/>
      <c r="C693" s="72"/>
      <c r="D693" s="72"/>
      <c r="E693" s="72"/>
      <c r="F693" s="72"/>
      <c r="G693" s="72"/>
      <c r="H693" s="72"/>
      <c r="I693" s="72"/>
      <c r="J693" s="10"/>
      <c r="K693" s="56"/>
      <c r="L693" s="10"/>
      <c r="M693" s="10"/>
      <c r="N693" s="7" t="s">
        <v>18</v>
      </c>
      <c r="O693" s="10"/>
    </row>
    <row r="694">
      <c r="A694" s="10"/>
      <c r="B694" s="10"/>
      <c r="C694" s="72"/>
      <c r="D694" s="72"/>
      <c r="E694" s="72"/>
      <c r="F694" s="72"/>
      <c r="G694" s="72"/>
      <c r="H694" s="72"/>
      <c r="I694" s="72"/>
      <c r="J694" s="10"/>
      <c r="K694" s="56"/>
      <c r="L694" s="10"/>
      <c r="M694" s="10"/>
      <c r="N694" s="7" t="s">
        <v>18</v>
      </c>
      <c r="O694" s="10"/>
    </row>
    <row r="695">
      <c r="A695" s="10"/>
      <c r="B695" s="10"/>
      <c r="C695" s="72"/>
      <c r="D695" s="72"/>
      <c r="E695" s="72"/>
      <c r="F695" s="72"/>
      <c r="G695" s="72"/>
      <c r="H695" s="72"/>
      <c r="I695" s="72"/>
      <c r="J695" s="10"/>
      <c r="K695" s="56"/>
      <c r="L695" s="10"/>
      <c r="M695" s="10"/>
      <c r="N695" s="7" t="s">
        <v>18</v>
      </c>
      <c r="O695" s="10"/>
    </row>
    <row r="696">
      <c r="A696" s="10"/>
      <c r="B696" s="10"/>
      <c r="C696" s="72"/>
      <c r="D696" s="72"/>
      <c r="E696" s="72"/>
      <c r="F696" s="72"/>
      <c r="G696" s="72"/>
      <c r="H696" s="72"/>
      <c r="I696" s="72"/>
      <c r="J696" s="10"/>
      <c r="K696" s="56"/>
      <c r="L696" s="10"/>
      <c r="M696" s="10"/>
      <c r="N696" s="7" t="s">
        <v>18</v>
      </c>
      <c r="O696" s="10"/>
    </row>
    <row r="697">
      <c r="A697" s="10"/>
      <c r="B697" s="10"/>
      <c r="C697" s="72"/>
      <c r="D697" s="72"/>
      <c r="E697" s="72"/>
      <c r="F697" s="72"/>
      <c r="G697" s="72"/>
      <c r="H697" s="72"/>
      <c r="I697" s="72"/>
      <c r="J697" s="10"/>
      <c r="K697" s="56"/>
      <c r="L697" s="10"/>
      <c r="M697" s="10"/>
      <c r="N697" s="7" t="s">
        <v>18</v>
      </c>
      <c r="O697" s="10"/>
    </row>
    <row r="698">
      <c r="A698" s="10"/>
      <c r="B698" s="10"/>
      <c r="C698" s="72"/>
      <c r="D698" s="72"/>
      <c r="E698" s="72"/>
      <c r="F698" s="72"/>
      <c r="G698" s="72"/>
      <c r="H698" s="72"/>
      <c r="I698" s="72"/>
      <c r="J698" s="10"/>
      <c r="K698" s="56"/>
      <c r="L698" s="10"/>
      <c r="M698" s="10"/>
      <c r="N698" s="7" t="s">
        <v>18</v>
      </c>
      <c r="O698" s="10"/>
    </row>
    <row r="699">
      <c r="A699" s="10"/>
      <c r="B699" s="10"/>
      <c r="C699" s="72"/>
      <c r="D699" s="72"/>
      <c r="E699" s="72"/>
      <c r="F699" s="72"/>
      <c r="G699" s="72"/>
      <c r="H699" s="72"/>
      <c r="I699" s="72"/>
      <c r="J699" s="10"/>
      <c r="K699" s="56"/>
      <c r="L699" s="10"/>
      <c r="M699" s="10"/>
      <c r="N699" s="7" t="s">
        <v>18</v>
      </c>
      <c r="O699" s="10"/>
    </row>
    <row r="700">
      <c r="A700" s="10"/>
      <c r="B700" s="10"/>
      <c r="C700" s="72"/>
      <c r="D700" s="72"/>
      <c r="E700" s="72"/>
      <c r="F700" s="72"/>
      <c r="G700" s="72"/>
      <c r="H700" s="72"/>
      <c r="I700" s="72"/>
      <c r="J700" s="10"/>
      <c r="K700" s="56"/>
      <c r="L700" s="10"/>
      <c r="M700" s="10"/>
      <c r="N700" s="7" t="s">
        <v>18</v>
      </c>
      <c r="O700" s="10"/>
    </row>
    <row r="701">
      <c r="A701" s="10"/>
      <c r="B701" s="10"/>
      <c r="C701" s="72"/>
      <c r="D701" s="72"/>
      <c r="E701" s="72"/>
      <c r="F701" s="72"/>
      <c r="G701" s="72"/>
      <c r="H701" s="72"/>
      <c r="I701" s="72"/>
      <c r="J701" s="10"/>
      <c r="K701" s="56"/>
      <c r="L701" s="10"/>
      <c r="M701" s="10"/>
      <c r="N701" s="7" t="s">
        <v>18</v>
      </c>
      <c r="O701" s="10"/>
    </row>
    <row r="702">
      <c r="A702" s="10"/>
      <c r="B702" s="10"/>
      <c r="C702" s="72"/>
      <c r="D702" s="72"/>
      <c r="E702" s="72"/>
      <c r="F702" s="72"/>
      <c r="G702" s="72"/>
      <c r="H702" s="72"/>
      <c r="I702" s="72"/>
      <c r="J702" s="10"/>
      <c r="K702" s="56"/>
      <c r="L702" s="10"/>
      <c r="M702" s="10"/>
      <c r="N702" s="7" t="s">
        <v>18</v>
      </c>
      <c r="O702" s="10"/>
    </row>
    <row r="703">
      <c r="A703" s="10"/>
      <c r="B703" s="10"/>
      <c r="C703" s="72"/>
      <c r="D703" s="72"/>
      <c r="E703" s="72"/>
      <c r="F703" s="72"/>
      <c r="G703" s="72"/>
      <c r="H703" s="72"/>
      <c r="I703" s="72"/>
      <c r="J703" s="10"/>
      <c r="K703" s="56"/>
      <c r="L703" s="10"/>
      <c r="M703" s="10"/>
      <c r="N703" s="7" t="s">
        <v>18</v>
      </c>
      <c r="O703" s="10"/>
    </row>
    <row r="704">
      <c r="A704" s="10"/>
      <c r="B704" s="10"/>
      <c r="C704" s="72"/>
      <c r="D704" s="72"/>
      <c r="E704" s="72"/>
      <c r="F704" s="72"/>
      <c r="G704" s="72"/>
      <c r="H704" s="72"/>
      <c r="I704" s="72"/>
      <c r="J704" s="10"/>
      <c r="K704" s="56"/>
      <c r="L704" s="10"/>
      <c r="M704" s="10"/>
      <c r="N704" s="7" t="s">
        <v>18</v>
      </c>
      <c r="O704" s="10"/>
    </row>
    <row r="705">
      <c r="A705" s="10"/>
      <c r="B705" s="10"/>
      <c r="C705" s="72"/>
      <c r="D705" s="72"/>
      <c r="E705" s="72"/>
      <c r="F705" s="72"/>
      <c r="G705" s="72"/>
      <c r="H705" s="72"/>
      <c r="I705" s="72"/>
      <c r="J705" s="10"/>
      <c r="K705" s="56"/>
      <c r="L705" s="10"/>
      <c r="M705" s="10"/>
      <c r="N705" s="7" t="s">
        <v>18</v>
      </c>
      <c r="O705" s="10"/>
    </row>
    <row r="706">
      <c r="A706" s="10"/>
      <c r="B706" s="10"/>
      <c r="C706" s="72"/>
      <c r="D706" s="72"/>
      <c r="E706" s="72"/>
      <c r="F706" s="72"/>
      <c r="G706" s="72"/>
      <c r="H706" s="72"/>
      <c r="I706" s="72"/>
      <c r="J706" s="10"/>
      <c r="K706" s="56"/>
      <c r="L706" s="10"/>
      <c r="M706" s="10"/>
      <c r="N706" s="7" t="s">
        <v>18</v>
      </c>
      <c r="O706" s="10"/>
    </row>
    <row r="707">
      <c r="A707" s="10"/>
      <c r="B707" s="10"/>
      <c r="C707" s="72"/>
      <c r="D707" s="72"/>
      <c r="E707" s="72"/>
      <c r="F707" s="72"/>
      <c r="G707" s="72"/>
      <c r="H707" s="72"/>
      <c r="I707" s="72"/>
      <c r="J707" s="10"/>
      <c r="K707" s="56"/>
      <c r="L707" s="10"/>
      <c r="M707" s="10"/>
      <c r="N707" s="7" t="s">
        <v>18</v>
      </c>
      <c r="O707" s="10"/>
    </row>
    <row r="708">
      <c r="A708" s="10"/>
      <c r="B708" s="10"/>
      <c r="C708" s="72"/>
      <c r="D708" s="72"/>
      <c r="E708" s="72"/>
      <c r="F708" s="72"/>
      <c r="G708" s="72"/>
      <c r="H708" s="72"/>
      <c r="I708" s="72"/>
      <c r="J708" s="10"/>
      <c r="K708" s="56"/>
      <c r="L708" s="10"/>
      <c r="M708" s="10"/>
      <c r="N708" s="7" t="s">
        <v>18</v>
      </c>
      <c r="O708" s="10"/>
    </row>
    <row r="709">
      <c r="A709" s="10"/>
      <c r="B709" s="10"/>
      <c r="C709" s="72"/>
      <c r="D709" s="72"/>
      <c r="E709" s="72"/>
      <c r="F709" s="72"/>
      <c r="G709" s="72"/>
      <c r="H709" s="72"/>
      <c r="I709" s="72"/>
      <c r="J709" s="10"/>
      <c r="K709" s="56"/>
      <c r="L709" s="10"/>
      <c r="M709" s="10"/>
      <c r="N709" s="7" t="s">
        <v>18</v>
      </c>
      <c r="O709" s="10"/>
    </row>
    <row r="710">
      <c r="A710" s="11"/>
      <c r="B710" s="11"/>
      <c r="C710" s="72"/>
      <c r="D710" s="72"/>
      <c r="E710" s="72"/>
      <c r="F710" s="72"/>
      <c r="G710" s="72"/>
      <c r="H710" s="72"/>
      <c r="I710" s="72"/>
      <c r="J710" s="11"/>
      <c r="K710" s="102"/>
      <c r="L710" s="11"/>
      <c r="M710" s="11"/>
      <c r="N710" s="7" t="s">
        <v>18</v>
      </c>
      <c r="O710" s="11"/>
      <c r="P710" s="11"/>
      <c r="Q710" s="25"/>
      <c r="R710" s="25"/>
      <c r="S710" s="25"/>
      <c r="T710" s="25"/>
      <c r="U710" s="25"/>
    </row>
  </sheetData>
  <mergeCells count="5">
    <mergeCell ref="P2:P709"/>
    <mergeCell ref="Q2:R2"/>
    <mergeCell ref="T2:U2"/>
    <mergeCell ref="S3:S12"/>
    <mergeCell ref="Q13:U709"/>
  </mergeCells>
  <conditionalFormatting sqref="N2:N710">
    <cfRule type="cellIs" dxfId="0" priority="1" operator="equal">
      <formula>"PENDENTE"</formula>
    </cfRule>
  </conditionalFormatting>
  <conditionalFormatting sqref="N2:N710">
    <cfRule type="cellIs" dxfId="1" priority="2" operator="equal">
      <formula>"PRIORIDADE"</formula>
    </cfRule>
  </conditionalFormatting>
  <conditionalFormatting sqref="N2:N710">
    <cfRule type="cellIs" dxfId="2" priority="3" operator="equal">
      <formula>"PRIORIDADE TOTAL"</formula>
    </cfRule>
  </conditionalFormatting>
  <conditionalFormatting sqref="N2:N710">
    <cfRule type="containsText" dxfId="3" priority="4" operator="containsText" text="ANÁLISE">
      <formula>NOT(ISERROR(SEARCH(("ANÁLISE"),(N2))))</formula>
    </cfRule>
  </conditionalFormatting>
  <conditionalFormatting sqref="N2:N710">
    <cfRule type="containsText" dxfId="4" priority="5" operator="containsText" text="VERIFICADO">
      <formula>NOT(ISERROR(SEARCH(("VERIFICADO"),(N2))))</formula>
    </cfRule>
  </conditionalFormatting>
  <conditionalFormatting sqref="N2:N710">
    <cfRule type="containsText" dxfId="5" priority="6" operator="containsText" text="APREENDIDO">
      <formula>NOT(ISERROR(SEARCH(("APREENDIDO"),(N2))))</formula>
    </cfRule>
  </conditionalFormatting>
  <conditionalFormatting sqref="N2:N710">
    <cfRule type="containsText" dxfId="6" priority="7" operator="containsText" text="APROVADO">
      <formula>NOT(ISERROR(SEARCH(("APROVADO"),(N2))))</formula>
    </cfRule>
  </conditionalFormatting>
  <conditionalFormatting sqref="N2:N710">
    <cfRule type="containsText" dxfId="7" priority="8" operator="containsText" text="QUITADO">
      <formula>NOT(ISERROR(SEARCH(("QUITADO"),(N2))))</formula>
    </cfRule>
  </conditionalFormatting>
  <conditionalFormatting sqref="N2:N710">
    <cfRule type="containsText" dxfId="8" priority="9" operator="containsText" text="OUTROS ACORDOS">
      <formula>NOT(ISERROR(SEARCH(("OUTROS ACORDOS"),(N2))))</formula>
    </cfRule>
  </conditionalFormatting>
  <conditionalFormatting sqref="N2:N710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710">
      <formula1>"PENDENTE,PRIORIDADE,PRIORIDADE TOTAL,VERIFICADO,ANÁLISE,APROVADO,QUITADO,APREENDIDO,CANCELADO,OUTROS ACORDOS"</formula1>
    </dataValidation>
    <dataValidation type="list" allowBlank="1" showErrorMessage="1" sqref="I2:I650">
      <formula1>"BRADESCO,BV FINANCEIRA,CREDITAS,GMAC,HYUNDAI,ITAÚ,OMNI S.A.,PANAMERICANO,PSA,RCI,RENNER,SAFRA,SANTANA,SANTANDER,TOYOTA,VOLKSWAGEN"</formula1>
    </dataValidation>
    <dataValidation type="list" allowBlank="1" showErrorMessage="1" sqref="L2:L710">
      <formula1>"LIGAÇÃO,WPP,SEM SUCESSO"</formula1>
    </dataValidation>
    <dataValidation type="list" allowBlank="1" showErrorMessage="1" sqref="D2:D650">
      <formula1>"BELO HORIZONTE,BLUMENAU,BRUSQUE,CAMPO GRANDE,CASCÁVEL,CHAPECÓ,CRICIÚMA,CURITIBA,FLORIANOPOLIS,GUARAPUAVA,ITAJAI,JARAGUA DO SUL,JOINVILLE,LONDRINA,MARINGÁ,PALHOÇA,PATO BRANCO,PONTA GROSSA,RIO DO SUL,SANTA LUZIA,SÃO JOSE,SISTEMA ANTIGO,AMERICANA,BAURU,CAMPI"&amp;"NAS,CARUARU,FORTALEZA,JOÃO PESSOA,LIMEIRA,MACEIO,MARINGA,MIRASSOL,OLINDA,OSASCO,PALMAS,PAU DE LIMA,PIRACICABA,RIBEIRÃO PRETO,SALVADOR,SJRP,SÃO PAULO,SOROCABA,UBERLANDIA,FRANCA,ARARAQUARA,FEIRA DE SANTANA"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88"/>
    <col customWidth="1" min="2" max="2" width="13.5"/>
    <col customWidth="1" min="3" max="3" width="10.75"/>
    <col customWidth="1" min="4" max="4" width="18.25"/>
    <col customWidth="1" min="5" max="5" width="18.5"/>
    <col customWidth="1" min="9" max="9" width="16.25"/>
    <col customWidth="1" min="10" max="10" width="9.5"/>
    <col customWidth="1" min="11" max="11" width="17.63"/>
    <col customWidth="1" min="12" max="12" width="16.5"/>
    <col customWidth="1" min="13" max="13" width="18.13"/>
    <col customWidth="1" min="14" max="14" width="19.0"/>
    <col customWidth="1" min="15" max="15" width="28.25"/>
    <col customWidth="1" min="16" max="16" width="18.0"/>
    <col customWidth="1" min="17" max="17" width="14.63"/>
    <col customWidth="1" min="18" max="18" width="9.38"/>
    <col customWidth="1" min="19" max="19" width="8.63"/>
    <col customWidth="1" min="20" max="20" width="13.13"/>
    <col customWidth="1" min="21" max="21" width="10.13"/>
  </cols>
  <sheetData>
    <row r="1" ht="24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50" t="s">
        <v>5</v>
      </c>
      <c r="G1" s="4" t="s">
        <v>6</v>
      </c>
      <c r="H1" s="50" t="s">
        <v>5</v>
      </c>
      <c r="I1" s="2" t="s">
        <v>7</v>
      </c>
      <c r="J1" s="4" t="s">
        <v>8</v>
      </c>
      <c r="K1" s="4" t="s">
        <v>9</v>
      </c>
      <c r="L1" s="4" t="s">
        <v>10</v>
      </c>
      <c r="M1" s="2" t="s">
        <v>11</v>
      </c>
      <c r="N1" s="50" t="s">
        <v>12</v>
      </c>
      <c r="O1" s="4" t="s">
        <v>13</v>
      </c>
      <c r="P1" s="5"/>
      <c r="Q1" s="5"/>
      <c r="R1" s="5"/>
      <c r="S1" s="5"/>
      <c r="T1" s="5"/>
      <c r="U1" s="5"/>
    </row>
    <row r="2" ht="15.75" customHeight="1">
      <c r="A2" s="6">
        <v>45705.0</v>
      </c>
      <c r="B2" s="6"/>
      <c r="C2" s="7">
        <v>194229.0</v>
      </c>
      <c r="D2" s="7" t="s">
        <v>43</v>
      </c>
      <c r="E2" s="6">
        <v>44835.0</v>
      </c>
      <c r="F2" s="52">
        <f t="shared" ref="F2:F649" si="1">DATEDIF(E2,TODAY(),"M")</f>
        <v>28</v>
      </c>
      <c r="G2" s="9">
        <v>45259.0</v>
      </c>
      <c r="H2" s="52">
        <f t="shared" ref="H2:H649" si="2">DATEDIF(G2,TODAY(),"M")</f>
        <v>14</v>
      </c>
      <c r="I2" s="7" t="s">
        <v>69</v>
      </c>
      <c r="J2" s="10"/>
      <c r="K2" s="10"/>
      <c r="L2" s="7"/>
      <c r="M2" s="10"/>
      <c r="N2" s="7" t="s">
        <v>18</v>
      </c>
      <c r="O2" s="10"/>
      <c r="P2" s="11"/>
      <c r="Q2" s="12" t="s">
        <v>14</v>
      </c>
      <c r="R2" s="13"/>
      <c r="S2" s="14">
        <f>TODAY()</f>
        <v>45706</v>
      </c>
      <c r="T2" s="15" t="s">
        <v>15</v>
      </c>
      <c r="U2" s="13"/>
    </row>
    <row r="3" ht="15.75" customHeight="1">
      <c r="A3" s="6">
        <v>45705.0</v>
      </c>
      <c r="B3" s="6"/>
      <c r="C3" s="7">
        <v>217732.0</v>
      </c>
      <c r="D3" s="7" t="s">
        <v>43</v>
      </c>
      <c r="E3" s="6">
        <v>45323.0</v>
      </c>
      <c r="F3" s="52">
        <f t="shared" si="1"/>
        <v>12</v>
      </c>
      <c r="G3" s="6">
        <v>45457.0</v>
      </c>
      <c r="H3" s="52">
        <f t="shared" si="2"/>
        <v>8</v>
      </c>
      <c r="I3" s="7" t="s">
        <v>48</v>
      </c>
      <c r="J3" s="7">
        <v>404.0</v>
      </c>
      <c r="K3" s="10"/>
      <c r="L3" s="10"/>
      <c r="M3" s="10"/>
      <c r="N3" s="7" t="s">
        <v>18</v>
      </c>
      <c r="O3" s="10"/>
      <c r="Q3" s="16" t="s">
        <v>16</v>
      </c>
      <c r="R3" s="17">
        <f>COUNTIFS(N:N,"VERIFICADO",B:B,S2)</f>
        <v>4</v>
      </c>
      <c r="S3" s="18"/>
      <c r="T3" s="16" t="s">
        <v>16</v>
      </c>
      <c r="U3" s="17">
        <f>COUNTIFS(N:N,"VERIFICADO")</f>
        <v>12</v>
      </c>
    </row>
    <row r="4" ht="15.75" customHeight="1">
      <c r="A4" s="6">
        <v>45705.0</v>
      </c>
      <c r="B4" s="6"/>
      <c r="C4" s="7">
        <v>237281.0</v>
      </c>
      <c r="D4" s="7" t="s">
        <v>43</v>
      </c>
      <c r="E4" s="6">
        <v>45536.0</v>
      </c>
      <c r="F4" s="52">
        <f t="shared" si="1"/>
        <v>5</v>
      </c>
      <c r="G4" s="6">
        <v>45644.0</v>
      </c>
      <c r="H4" s="52">
        <f t="shared" si="2"/>
        <v>2</v>
      </c>
      <c r="I4" s="7" t="s">
        <v>69</v>
      </c>
      <c r="J4" s="10"/>
      <c r="K4" s="10"/>
      <c r="L4" s="10"/>
      <c r="M4" s="10"/>
      <c r="N4" s="7" t="s">
        <v>18</v>
      </c>
      <c r="O4" s="10"/>
      <c r="Q4" s="16" t="s">
        <v>17</v>
      </c>
      <c r="R4" s="17">
        <f>COUNTIFS(N:N,"análise",B:B,S2)</f>
        <v>5</v>
      </c>
      <c r="S4" s="19"/>
      <c r="T4" s="16" t="s">
        <v>17</v>
      </c>
      <c r="U4" s="17">
        <f>COUNTIFS(N:N,"ANÁLISE")</f>
        <v>5</v>
      </c>
    </row>
    <row r="5" ht="15.75" customHeight="1">
      <c r="A5" s="6">
        <v>45705.0</v>
      </c>
      <c r="B5" s="6"/>
      <c r="C5" s="7">
        <v>229828.0</v>
      </c>
      <c r="D5" s="7" t="s">
        <v>54</v>
      </c>
      <c r="E5" s="6">
        <v>45536.0</v>
      </c>
      <c r="F5" s="52">
        <f t="shared" si="1"/>
        <v>5</v>
      </c>
      <c r="G5" s="6">
        <v>45574.0</v>
      </c>
      <c r="H5" s="52">
        <f t="shared" si="2"/>
        <v>4</v>
      </c>
      <c r="I5" s="7" t="s">
        <v>69</v>
      </c>
      <c r="J5" s="10"/>
      <c r="K5" s="10"/>
      <c r="L5" s="10"/>
      <c r="M5" s="10"/>
      <c r="N5" s="7" t="s">
        <v>18</v>
      </c>
      <c r="O5" s="10"/>
      <c r="Q5" s="16" t="s">
        <v>18</v>
      </c>
      <c r="R5" s="17">
        <f>COUNTIFS(N:N,"pendente",B:B,S2)</f>
        <v>0</v>
      </c>
      <c r="S5" s="19"/>
      <c r="T5" s="16" t="s">
        <v>18</v>
      </c>
      <c r="U5" s="17">
        <f>COUNTIFS(N:N,"PENDENTE")</f>
        <v>667</v>
      </c>
    </row>
    <row r="6" ht="15.75" customHeight="1">
      <c r="A6" s="6">
        <v>45705.0</v>
      </c>
      <c r="B6" s="6"/>
      <c r="C6" s="7">
        <v>184885.0</v>
      </c>
      <c r="D6" s="7" t="s">
        <v>54</v>
      </c>
      <c r="E6" s="6">
        <v>45139.0</v>
      </c>
      <c r="F6" s="52">
        <f t="shared" si="1"/>
        <v>18</v>
      </c>
      <c r="G6" s="6">
        <v>45177.0</v>
      </c>
      <c r="H6" s="52">
        <f t="shared" si="2"/>
        <v>17</v>
      </c>
      <c r="I6" s="7" t="s">
        <v>56</v>
      </c>
      <c r="J6" s="10"/>
      <c r="K6" s="10"/>
      <c r="L6" s="10"/>
      <c r="M6" s="10"/>
      <c r="N6" s="7" t="s">
        <v>18</v>
      </c>
      <c r="O6" s="10"/>
      <c r="Q6" s="16" t="s">
        <v>19</v>
      </c>
      <c r="R6" s="17">
        <f>COUNTIFS(N:N,"prioridade",B:B,S2)</f>
        <v>0</v>
      </c>
      <c r="S6" s="19"/>
      <c r="T6" s="16" t="s">
        <v>19</v>
      </c>
      <c r="U6" s="17">
        <f>COUNTIFS(N:N,"PRIORIDADE")</f>
        <v>10</v>
      </c>
    </row>
    <row r="7" ht="15.75" customHeight="1">
      <c r="A7" s="6">
        <v>45705.0</v>
      </c>
      <c r="B7" s="6"/>
      <c r="C7" s="7">
        <v>196427.0</v>
      </c>
      <c r="D7" s="7" t="s">
        <v>54</v>
      </c>
      <c r="E7" s="6">
        <v>45231.0</v>
      </c>
      <c r="F7" s="52">
        <f t="shared" si="1"/>
        <v>15</v>
      </c>
      <c r="G7" s="9">
        <v>45303.0</v>
      </c>
      <c r="H7" s="52">
        <f t="shared" si="2"/>
        <v>13</v>
      </c>
      <c r="I7" s="7" t="s">
        <v>57</v>
      </c>
      <c r="J7" s="10"/>
      <c r="K7" s="10"/>
      <c r="L7" s="10"/>
      <c r="M7" s="10"/>
      <c r="N7" s="7" t="s">
        <v>18</v>
      </c>
      <c r="O7" s="10"/>
      <c r="Q7" s="16" t="s">
        <v>20</v>
      </c>
      <c r="R7" s="17">
        <f>COUNTIFS(N:N,"prioridade total",B:B,S2)</f>
        <v>0</v>
      </c>
      <c r="S7" s="19"/>
      <c r="T7" s="16" t="s">
        <v>20</v>
      </c>
      <c r="U7" s="17">
        <f>COUNTIFS(N:N,"PRIORIDADE TOTAL")</f>
        <v>1</v>
      </c>
    </row>
    <row r="8" ht="15.75" customHeight="1">
      <c r="A8" s="6">
        <v>45705.0</v>
      </c>
      <c r="B8" s="6"/>
      <c r="C8" s="7">
        <v>204168.0</v>
      </c>
      <c r="D8" s="7" t="s">
        <v>54</v>
      </c>
      <c r="E8" s="67">
        <v>45231.0</v>
      </c>
      <c r="F8" s="52">
        <f t="shared" si="1"/>
        <v>15</v>
      </c>
      <c r="G8" s="67">
        <v>45350.0</v>
      </c>
      <c r="H8" s="52">
        <f t="shared" si="2"/>
        <v>11</v>
      </c>
      <c r="I8" s="7" t="s">
        <v>69</v>
      </c>
      <c r="J8" s="10"/>
      <c r="K8" s="10"/>
      <c r="L8" s="10"/>
      <c r="M8" s="10"/>
      <c r="N8" s="7" t="s">
        <v>18</v>
      </c>
      <c r="O8" s="10"/>
      <c r="Q8" s="16" t="s">
        <v>21</v>
      </c>
      <c r="R8" s="17">
        <f>COUNTIFS(N:N,"aprovado",B:B,S2)</f>
        <v>3</v>
      </c>
      <c r="S8" s="19"/>
      <c r="T8" s="16" t="s">
        <v>21</v>
      </c>
      <c r="U8" s="17">
        <f>COUNTIFS(N:N,"APROVADO")</f>
        <v>9</v>
      </c>
    </row>
    <row r="9" ht="15.75" customHeight="1">
      <c r="A9" s="6">
        <v>45705.0</v>
      </c>
      <c r="B9" s="6"/>
      <c r="C9" s="7">
        <v>210170.0</v>
      </c>
      <c r="D9" s="7" t="s">
        <v>54</v>
      </c>
      <c r="E9" s="6">
        <v>44621.0</v>
      </c>
      <c r="F9" s="52">
        <f t="shared" si="1"/>
        <v>35</v>
      </c>
      <c r="G9" s="9">
        <v>45393.0</v>
      </c>
      <c r="H9" s="52">
        <f t="shared" si="2"/>
        <v>10</v>
      </c>
      <c r="I9" s="7" t="s">
        <v>69</v>
      </c>
      <c r="J9" s="10"/>
      <c r="K9" s="10"/>
      <c r="L9" s="10"/>
      <c r="M9" s="10"/>
      <c r="N9" s="7" t="s">
        <v>18</v>
      </c>
      <c r="O9" s="10"/>
      <c r="Q9" s="21" t="s">
        <v>22</v>
      </c>
      <c r="R9" s="17">
        <f>COUNTIFS(N:N,"quitado",B:B,S2)</f>
        <v>0</v>
      </c>
      <c r="S9" s="19"/>
      <c r="T9" s="21" t="s">
        <v>22</v>
      </c>
      <c r="U9" s="17">
        <f>COUNTIFS(N:N,"QUITADO")</f>
        <v>5</v>
      </c>
    </row>
    <row r="10" ht="15.75" customHeight="1">
      <c r="A10" s="6">
        <v>45705.0</v>
      </c>
      <c r="B10" s="6"/>
      <c r="C10" s="7">
        <v>203876.0</v>
      </c>
      <c r="D10" s="7" t="s">
        <v>54</v>
      </c>
      <c r="E10" s="6">
        <v>45383.0</v>
      </c>
      <c r="F10" s="52">
        <f t="shared" si="1"/>
        <v>10</v>
      </c>
      <c r="G10" s="6">
        <v>45394.0</v>
      </c>
      <c r="H10" s="52">
        <f t="shared" si="2"/>
        <v>10</v>
      </c>
      <c r="I10" s="7" t="s">
        <v>69</v>
      </c>
      <c r="J10" s="10"/>
      <c r="K10" s="10"/>
      <c r="L10" s="10"/>
      <c r="M10" s="10"/>
      <c r="N10" s="7" t="s">
        <v>18</v>
      </c>
      <c r="O10" s="10"/>
      <c r="Q10" s="16" t="s">
        <v>23</v>
      </c>
      <c r="R10" s="17">
        <f>COUNTIFS(N:N,"apreendido",B:B,S2)</f>
        <v>0</v>
      </c>
      <c r="S10" s="19"/>
      <c r="T10" s="16" t="s">
        <v>23</v>
      </c>
      <c r="U10" s="17">
        <f>COUNTIFS(N:N,"APREENDIDO")</f>
        <v>0</v>
      </c>
    </row>
    <row r="11" ht="15.75" customHeight="1">
      <c r="A11" s="6">
        <v>45705.0</v>
      </c>
      <c r="B11" s="6"/>
      <c r="C11" s="7">
        <v>232980.0</v>
      </c>
      <c r="D11" s="7" t="s">
        <v>54</v>
      </c>
      <c r="E11" s="6">
        <v>45474.0</v>
      </c>
      <c r="F11" s="52">
        <f t="shared" si="1"/>
        <v>7</v>
      </c>
      <c r="G11" s="6">
        <v>45596.0</v>
      </c>
      <c r="H11" s="52">
        <f t="shared" si="2"/>
        <v>3</v>
      </c>
      <c r="I11" s="7" t="s">
        <v>57</v>
      </c>
      <c r="J11" s="10"/>
      <c r="K11" s="10"/>
      <c r="L11" s="10"/>
      <c r="M11" s="10"/>
      <c r="N11" s="7" t="s">
        <v>18</v>
      </c>
      <c r="O11" s="10"/>
      <c r="Q11" s="16" t="s">
        <v>24</v>
      </c>
      <c r="R11" s="17">
        <f>COUNTIFS(N:N,"cancelado",B:B,S2)</f>
        <v>0</v>
      </c>
      <c r="S11" s="19"/>
      <c r="T11" s="16" t="s">
        <v>24</v>
      </c>
      <c r="U11" s="17">
        <f>COUNTIFS(N:N,"CANCELADO")</f>
        <v>0</v>
      </c>
    </row>
    <row r="12" ht="15.75" customHeight="1">
      <c r="A12" s="6">
        <v>45705.0</v>
      </c>
      <c r="B12" s="10"/>
      <c r="C12" s="7">
        <v>229517.0</v>
      </c>
      <c r="D12" s="7" t="s">
        <v>54</v>
      </c>
      <c r="E12" s="6">
        <v>45536.0</v>
      </c>
      <c r="F12" s="52">
        <f t="shared" si="1"/>
        <v>5</v>
      </c>
      <c r="G12" s="6">
        <v>45570.0</v>
      </c>
      <c r="H12" s="52">
        <f t="shared" si="2"/>
        <v>4</v>
      </c>
      <c r="I12" s="7" t="s">
        <v>69</v>
      </c>
      <c r="J12" s="10"/>
      <c r="K12" s="10"/>
      <c r="L12" s="10"/>
      <c r="M12" s="10"/>
      <c r="N12" s="7" t="s">
        <v>18</v>
      </c>
      <c r="O12" s="10"/>
      <c r="Q12" s="22" t="s">
        <v>25</v>
      </c>
      <c r="R12" s="23">
        <f>SUM(R3,R4,R8,R9)</f>
        <v>12</v>
      </c>
      <c r="S12" s="24"/>
      <c r="T12" s="22" t="s">
        <v>25</v>
      </c>
      <c r="U12" s="23">
        <f>SUM(U3:U11)</f>
        <v>709</v>
      </c>
    </row>
    <row r="13">
      <c r="A13" s="6">
        <v>45705.0</v>
      </c>
      <c r="B13" s="10"/>
      <c r="C13" s="7">
        <v>218704.0</v>
      </c>
      <c r="D13" s="7" t="s">
        <v>54</v>
      </c>
      <c r="E13" s="6">
        <v>45413.0</v>
      </c>
      <c r="F13" s="52">
        <f t="shared" si="1"/>
        <v>9</v>
      </c>
      <c r="G13" s="6">
        <v>45463.0</v>
      </c>
      <c r="H13" s="52">
        <f t="shared" si="2"/>
        <v>7</v>
      </c>
      <c r="I13" s="7" t="s">
        <v>57</v>
      </c>
      <c r="J13" s="10"/>
      <c r="K13" s="10"/>
      <c r="L13" s="10"/>
      <c r="M13" s="10"/>
      <c r="N13" s="7" t="s">
        <v>18</v>
      </c>
      <c r="O13" s="10"/>
      <c r="Q13" s="25"/>
    </row>
    <row r="14">
      <c r="A14" s="6">
        <v>45705.0</v>
      </c>
      <c r="B14" s="10"/>
      <c r="C14" s="7">
        <v>214284.0</v>
      </c>
      <c r="D14" s="7" t="s">
        <v>54</v>
      </c>
      <c r="E14" s="6">
        <v>45352.0</v>
      </c>
      <c r="F14" s="52">
        <f t="shared" si="1"/>
        <v>11</v>
      </c>
      <c r="G14" s="6">
        <v>45456.0</v>
      </c>
      <c r="H14" s="52">
        <f t="shared" si="2"/>
        <v>8</v>
      </c>
      <c r="I14" s="7" t="s">
        <v>44</v>
      </c>
      <c r="J14" s="10"/>
      <c r="K14" s="10"/>
      <c r="L14" s="10"/>
      <c r="M14" s="10"/>
      <c r="N14" s="7" t="s">
        <v>18</v>
      </c>
      <c r="O14" s="10"/>
    </row>
    <row r="15">
      <c r="A15" s="6">
        <v>45702.0</v>
      </c>
      <c r="B15" s="6"/>
      <c r="C15" s="7">
        <v>240839.0</v>
      </c>
      <c r="D15" s="7" t="s">
        <v>54</v>
      </c>
      <c r="E15" s="6">
        <v>45474.0</v>
      </c>
      <c r="F15" s="52">
        <f t="shared" si="1"/>
        <v>7</v>
      </c>
      <c r="G15" s="6">
        <v>45684.0</v>
      </c>
      <c r="H15" s="52">
        <f t="shared" si="2"/>
        <v>0</v>
      </c>
      <c r="I15" s="7" t="s">
        <v>60</v>
      </c>
      <c r="J15" s="10"/>
      <c r="K15" s="75">
        <v>3000.0</v>
      </c>
      <c r="L15" s="10"/>
      <c r="M15" s="10"/>
      <c r="N15" s="7" t="s">
        <v>20</v>
      </c>
      <c r="O15" s="10"/>
    </row>
    <row r="16">
      <c r="A16" s="6">
        <v>45705.0</v>
      </c>
      <c r="B16" s="10"/>
      <c r="C16" s="7">
        <v>205855.0</v>
      </c>
      <c r="D16" s="7" t="s">
        <v>64</v>
      </c>
      <c r="E16" s="6">
        <v>45323.0</v>
      </c>
      <c r="F16" s="52">
        <f t="shared" si="1"/>
        <v>12</v>
      </c>
      <c r="G16" s="6">
        <v>45364.0</v>
      </c>
      <c r="H16" s="52">
        <f t="shared" si="2"/>
        <v>11</v>
      </c>
      <c r="I16" s="7" t="s">
        <v>60</v>
      </c>
      <c r="J16" s="10"/>
      <c r="K16" s="10"/>
      <c r="L16" s="10"/>
      <c r="M16" s="10"/>
      <c r="N16" s="7" t="s">
        <v>18</v>
      </c>
      <c r="O16" s="10"/>
    </row>
    <row r="17">
      <c r="A17" s="6">
        <v>45705.0</v>
      </c>
      <c r="B17" s="6">
        <v>45706.0</v>
      </c>
      <c r="C17" s="7">
        <v>208382.0</v>
      </c>
      <c r="D17" s="7" t="s">
        <v>64</v>
      </c>
      <c r="E17" s="6">
        <v>45292.0</v>
      </c>
      <c r="F17" s="52">
        <f t="shared" si="1"/>
        <v>13</v>
      </c>
      <c r="G17" s="6">
        <v>45387.0</v>
      </c>
      <c r="H17" s="52">
        <f t="shared" si="2"/>
        <v>10</v>
      </c>
      <c r="I17" s="7" t="s">
        <v>56</v>
      </c>
      <c r="J17" s="7" t="s">
        <v>80</v>
      </c>
      <c r="K17" s="75">
        <v>5000.0</v>
      </c>
      <c r="L17" s="7" t="s">
        <v>50</v>
      </c>
      <c r="M17" s="6">
        <v>45706.0</v>
      </c>
      <c r="N17" s="7" t="s">
        <v>16</v>
      </c>
      <c r="O17" s="7" t="s">
        <v>251</v>
      </c>
    </row>
    <row r="18">
      <c r="A18" s="6">
        <v>45705.0</v>
      </c>
      <c r="B18" s="10"/>
      <c r="C18" s="7">
        <v>209335.0</v>
      </c>
      <c r="D18" s="7" t="s">
        <v>64</v>
      </c>
      <c r="E18" s="6">
        <v>45352.0</v>
      </c>
      <c r="F18" s="52">
        <f t="shared" si="1"/>
        <v>11</v>
      </c>
      <c r="G18" s="6">
        <v>45395.0</v>
      </c>
      <c r="H18" s="52">
        <f t="shared" si="2"/>
        <v>10</v>
      </c>
      <c r="I18" s="7" t="s">
        <v>60</v>
      </c>
      <c r="J18" s="10"/>
      <c r="K18" s="10"/>
      <c r="L18" s="10"/>
      <c r="M18" s="10"/>
      <c r="N18" s="7" t="s">
        <v>18</v>
      </c>
      <c r="O18" s="10"/>
    </row>
    <row r="19">
      <c r="A19" s="6">
        <v>45705.0</v>
      </c>
      <c r="B19" s="10"/>
      <c r="C19" s="7">
        <v>184474.0</v>
      </c>
      <c r="D19" s="7" t="s">
        <v>68</v>
      </c>
      <c r="E19" s="6">
        <v>45078.0</v>
      </c>
      <c r="F19" s="52">
        <f t="shared" si="1"/>
        <v>20</v>
      </c>
      <c r="G19" s="6">
        <v>45169.0</v>
      </c>
      <c r="H19" s="52">
        <f t="shared" si="2"/>
        <v>17</v>
      </c>
      <c r="I19" s="7" t="s">
        <v>72</v>
      </c>
      <c r="J19" s="10"/>
      <c r="K19" s="10"/>
      <c r="L19" s="10"/>
      <c r="M19" s="10"/>
      <c r="N19" s="7" t="s">
        <v>18</v>
      </c>
      <c r="O19" s="10"/>
    </row>
    <row r="20">
      <c r="A20" s="6">
        <v>45705.0</v>
      </c>
      <c r="B20" s="10"/>
      <c r="C20" s="7">
        <v>118138.0</v>
      </c>
      <c r="D20" s="7" t="s">
        <v>68</v>
      </c>
      <c r="E20" s="6">
        <v>44562.0</v>
      </c>
      <c r="F20" s="52">
        <f t="shared" si="1"/>
        <v>37</v>
      </c>
      <c r="G20" s="6">
        <v>44623.0</v>
      </c>
      <c r="H20" s="52">
        <f t="shared" si="2"/>
        <v>35</v>
      </c>
      <c r="I20" s="7" t="s">
        <v>41</v>
      </c>
      <c r="J20" s="10"/>
      <c r="K20" s="10"/>
      <c r="L20" s="10"/>
      <c r="M20" s="10"/>
      <c r="N20" s="7" t="s">
        <v>18</v>
      </c>
      <c r="O20" s="10"/>
    </row>
    <row r="21">
      <c r="A21" s="6">
        <v>45705.0</v>
      </c>
      <c r="B21" s="10"/>
      <c r="C21" s="7">
        <v>184097.0</v>
      </c>
      <c r="D21" s="7" t="s">
        <v>68</v>
      </c>
      <c r="E21" s="6">
        <v>44621.0</v>
      </c>
      <c r="F21" s="52">
        <f t="shared" si="1"/>
        <v>35</v>
      </c>
      <c r="G21" s="6">
        <v>45167.0</v>
      </c>
      <c r="H21" s="52">
        <f t="shared" si="2"/>
        <v>17</v>
      </c>
      <c r="I21" s="7" t="s">
        <v>60</v>
      </c>
      <c r="J21" s="10"/>
      <c r="K21" s="10"/>
      <c r="L21" s="10"/>
      <c r="M21" s="10"/>
      <c r="N21" s="7" t="s">
        <v>18</v>
      </c>
      <c r="O21" s="10"/>
    </row>
    <row r="22">
      <c r="A22" s="6">
        <v>45705.0</v>
      </c>
      <c r="B22" s="10"/>
      <c r="C22" s="7">
        <v>194220.0</v>
      </c>
      <c r="D22" s="7" t="s">
        <v>68</v>
      </c>
      <c r="E22" s="6">
        <v>45231.0</v>
      </c>
      <c r="F22" s="52">
        <f t="shared" si="1"/>
        <v>15</v>
      </c>
      <c r="G22" s="9">
        <v>45259.0</v>
      </c>
      <c r="H22" s="52">
        <f t="shared" si="2"/>
        <v>14</v>
      </c>
      <c r="I22" s="7" t="s">
        <v>69</v>
      </c>
      <c r="J22" s="10"/>
      <c r="K22" s="10"/>
      <c r="L22" s="10"/>
      <c r="M22" s="10"/>
      <c r="N22" s="7" t="s">
        <v>18</v>
      </c>
      <c r="O22" s="10"/>
    </row>
    <row r="23">
      <c r="A23" s="61">
        <v>45702.0</v>
      </c>
      <c r="B23" s="6">
        <v>45706.0</v>
      </c>
      <c r="C23" s="60">
        <v>180192.0</v>
      </c>
      <c r="D23" s="60" t="s">
        <v>127</v>
      </c>
      <c r="E23" s="61">
        <v>44986.0</v>
      </c>
      <c r="F23" s="62">
        <f t="shared" si="1"/>
        <v>23</v>
      </c>
      <c r="G23" s="61">
        <v>45135.0</v>
      </c>
      <c r="H23" s="62">
        <f t="shared" si="2"/>
        <v>18</v>
      </c>
      <c r="I23" s="60" t="s">
        <v>60</v>
      </c>
      <c r="J23" s="7">
        <v>212.0</v>
      </c>
      <c r="K23" s="103">
        <v>7000.0</v>
      </c>
      <c r="L23" s="104" t="s">
        <v>66</v>
      </c>
      <c r="M23" s="6">
        <v>45706.0</v>
      </c>
      <c r="N23" s="105" t="s">
        <v>17</v>
      </c>
      <c r="O23" s="7" t="s">
        <v>115</v>
      </c>
    </row>
    <row r="24">
      <c r="A24" s="6">
        <v>45705.0</v>
      </c>
      <c r="B24" s="10"/>
      <c r="C24" s="7">
        <v>198408.0</v>
      </c>
      <c r="D24" s="7" t="s">
        <v>68</v>
      </c>
      <c r="E24" s="6">
        <v>45261.0</v>
      </c>
      <c r="F24" s="52">
        <f t="shared" si="1"/>
        <v>14</v>
      </c>
      <c r="G24" s="6">
        <v>45303.0</v>
      </c>
      <c r="H24" s="52">
        <f t="shared" si="2"/>
        <v>13</v>
      </c>
      <c r="I24" s="7" t="s">
        <v>72</v>
      </c>
      <c r="J24" s="10"/>
      <c r="K24" s="10"/>
      <c r="L24" s="10"/>
      <c r="M24" s="10"/>
      <c r="N24" s="7" t="s">
        <v>18</v>
      </c>
      <c r="O24" s="10"/>
    </row>
    <row r="25">
      <c r="A25" s="6">
        <v>45705.0</v>
      </c>
      <c r="B25" s="10"/>
      <c r="C25" s="7">
        <v>193149.0</v>
      </c>
      <c r="D25" s="7" t="s">
        <v>68</v>
      </c>
      <c r="E25" s="6">
        <v>45200.0</v>
      </c>
      <c r="F25" s="52">
        <f t="shared" si="1"/>
        <v>16</v>
      </c>
      <c r="G25" s="9">
        <v>45247.0</v>
      </c>
      <c r="H25" s="52">
        <f t="shared" si="2"/>
        <v>15</v>
      </c>
      <c r="I25" s="7" t="s">
        <v>44</v>
      </c>
      <c r="J25" s="10"/>
      <c r="K25" s="10"/>
      <c r="L25" s="10"/>
      <c r="M25" s="10"/>
      <c r="N25" s="7" t="s">
        <v>18</v>
      </c>
      <c r="O25" s="10"/>
    </row>
    <row r="26">
      <c r="A26" s="6">
        <v>45705.0</v>
      </c>
      <c r="B26" s="10"/>
      <c r="C26" s="7">
        <v>201335.0</v>
      </c>
      <c r="D26" s="7" t="s">
        <v>68</v>
      </c>
      <c r="E26" s="6">
        <v>45261.0</v>
      </c>
      <c r="F26" s="52">
        <f t="shared" si="1"/>
        <v>14</v>
      </c>
      <c r="G26" s="6">
        <v>45359.0</v>
      </c>
      <c r="H26" s="52">
        <f t="shared" si="2"/>
        <v>11</v>
      </c>
      <c r="I26" s="7" t="s">
        <v>44</v>
      </c>
      <c r="J26" s="10"/>
      <c r="K26" s="10"/>
      <c r="L26" s="10"/>
      <c r="M26" s="10"/>
      <c r="N26" s="7" t="s">
        <v>18</v>
      </c>
      <c r="O26" s="10"/>
    </row>
    <row r="27">
      <c r="A27" s="6">
        <v>45705.0</v>
      </c>
      <c r="B27" s="10"/>
      <c r="C27" s="7">
        <v>226645.0</v>
      </c>
      <c r="D27" s="7" t="s">
        <v>68</v>
      </c>
      <c r="E27" s="6">
        <v>45323.0</v>
      </c>
      <c r="F27" s="52">
        <f t="shared" si="1"/>
        <v>12</v>
      </c>
      <c r="G27" s="6">
        <v>45534.0</v>
      </c>
      <c r="H27" s="52">
        <f t="shared" si="2"/>
        <v>5</v>
      </c>
      <c r="I27" s="7" t="s">
        <v>44</v>
      </c>
      <c r="J27" s="10"/>
      <c r="K27" s="10"/>
      <c r="L27" s="10"/>
      <c r="M27" s="10"/>
      <c r="N27" s="7" t="s">
        <v>18</v>
      </c>
      <c r="O27" s="10"/>
    </row>
    <row r="28">
      <c r="A28" s="6">
        <v>45705.0</v>
      </c>
      <c r="B28" s="10"/>
      <c r="C28" s="7">
        <v>216317.0</v>
      </c>
      <c r="D28" s="7" t="s">
        <v>68</v>
      </c>
      <c r="E28" s="6">
        <v>45413.0</v>
      </c>
      <c r="F28" s="52">
        <f t="shared" si="1"/>
        <v>9</v>
      </c>
      <c r="G28" s="6">
        <v>45441.0</v>
      </c>
      <c r="H28" s="52">
        <f t="shared" si="2"/>
        <v>8</v>
      </c>
      <c r="I28" s="7" t="s">
        <v>56</v>
      </c>
      <c r="J28" s="10"/>
      <c r="K28" s="10"/>
      <c r="L28" s="10"/>
      <c r="M28" s="10"/>
      <c r="N28" s="7" t="s">
        <v>18</v>
      </c>
      <c r="O28" s="10"/>
    </row>
    <row r="29">
      <c r="A29" s="6">
        <v>45705.0</v>
      </c>
      <c r="B29" s="10"/>
      <c r="C29" s="7">
        <v>235103.0</v>
      </c>
      <c r="D29" s="7" t="s">
        <v>68</v>
      </c>
      <c r="E29" s="6">
        <v>44652.0</v>
      </c>
      <c r="F29" s="52">
        <f t="shared" si="1"/>
        <v>34</v>
      </c>
      <c r="G29" s="9">
        <v>45618.0</v>
      </c>
      <c r="H29" s="52">
        <f t="shared" si="2"/>
        <v>2</v>
      </c>
      <c r="I29" s="7" t="s">
        <v>56</v>
      </c>
      <c r="J29" s="10"/>
      <c r="K29" s="10"/>
      <c r="L29" s="10"/>
      <c r="M29" s="10"/>
      <c r="N29" s="7" t="s">
        <v>18</v>
      </c>
      <c r="O29" s="10"/>
    </row>
    <row r="30">
      <c r="A30" s="6">
        <v>45705.0</v>
      </c>
      <c r="B30" s="10"/>
      <c r="C30" s="7">
        <v>234236.0</v>
      </c>
      <c r="D30" s="7" t="s">
        <v>68</v>
      </c>
      <c r="E30" s="6">
        <v>45505.0</v>
      </c>
      <c r="F30" s="52">
        <f t="shared" si="1"/>
        <v>6</v>
      </c>
      <c r="G30" s="9">
        <v>45609.0</v>
      </c>
      <c r="H30" s="52">
        <f t="shared" si="2"/>
        <v>3</v>
      </c>
      <c r="I30" s="7" t="s">
        <v>56</v>
      </c>
      <c r="J30" s="10"/>
      <c r="K30" s="10"/>
      <c r="L30" s="10"/>
      <c r="M30" s="10"/>
      <c r="N30" s="7" t="s">
        <v>18</v>
      </c>
      <c r="O30" s="10"/>
    </row>
    <row r="31">
      <c r="A31" s="6">
        <v>45705.0</v>
      </c>
      <c r="B31" s="10"/>
      <c r="C31" s="7">
        <v>239427.0</v>
      </c>
      <c r="D31" s="7" t="s">
        <v>68</v>
      </c>
      <c r="E31" s="6">
        <v>45474.0</v>
      </c>
      <c r="F31" s="52">
        <f t="shared" si="1"/>
        <v>7</v>
      </c>
      <c r="G31" s="6">
        <v>45671.0</v>
      </c>
      <c r="H31" s="52">
        <f t="shared" si="2"/>
        <v>1</v>
      </c>
      <c r="I31" s="7" t="s">
        <v>60</v>
      </c>
      <c r="J31" s="10"/>
      <c r="K31" s="10"/>
      <c r="L31" s="10"/>
      <c r="M31" s="10"/>
      <c r="N31" s="7" t="s">
        <v>18</v>
      </c>
      <c r="O31" s="10"/>
    </row>
    <row r="32">
      <c r="A32" s="6">
        <v>45705.0</v>
      </c>
      <c r="B32" s="10"/>
      <c r="C32" s="7">
        <v>241373.0</v>
      </c>
      <c r="D32" s="7" t="s">
        <v>68</v>
      </c>
      <c r="E32" s="6">
        <v>45200.0</v>
      </c>
      <c r="F32" s="52">
        <f t="shared" si="1"/>
        <v>16</v>
      </c>
      <c r="G32" s="6">
        <v>45688.0</v>
      </c>
      <c r="H32" s="52">
        <f t="shared" si="2"/>
        <v>0</v>
      </c>
      <c r="I32" s="7" t="s">
        <v>56</v>
      </c>
      <c r="J32" s="10"/>
      <c r="K32" s="10"/>
      <c r="L32" s="10"/>
      <c r="M32" s="10"/>
      <c r="N32" s="7" t="s">
        <v>18</v>
      </c>
      <c r="O32" s="10"/>
    </row>
    <row r="33">
      <c r="A33" s="6">
        <v>45705.0</v>
      </c>
      <c r="B33" s="10"/>
      <c r="C33" s="7">
        <v>146607.0</v>
      </c>
      <c r="D33" s="7" t="s">
        <v>71</v>
      </c>
      <c r="E33" s="6">
        <v>44682.0</v>
      </c>
      <c r="F33" s="52">
        <f t="shared" si="1"/>
        <v>33</v>
      </c>
      <c r="G33" s="6">
        <v>44842.0</v>
      </c>
      <c r="H33" s="52">
        <f t="shared" si="2"/>
        <v>28</v>
      </c>
      <c r="I33" s="7" t="s">
        <v>60</v>
      </c>
      <c r="J33" s="10"/>
      <c r="K33" s="10"/>
      <c r="L33" s="10"/>
      <c r="M33" s="10"/>
      <c r="N33" s="7" t="s">
        <v>18</v>
      </c>
      <c r="O33" s="10"/>
    </row>
    <row r="34">
      <c r="A34" s="6">
        <v>45695.0</v>
      </c>
      <c r="B34" s="6">
        <v>45705.0</v>
      </c>
      <c r="C34" s="7">
        <v>214053.0</v>
      </c>
      <c r="D34" s="7" t="s">
        <v>71</v>
      </c>
      <c r="E34" s="6">
        <v>45231.0</v>
      </c>
      <c r="F34" s="52">
        <f t="shared" si="1"/>
        <v>15</v>
      </c>
      <c r="G34" s="6">
        <v>45425.0</v>
      </c>
      <c r="H34" s="52">
        <f t="shared" si="2"/>
        <v>9</v>
      </c>
      <c r="I34" s="7" t="s">
        <v>48</v>
      </c>
      <c r="J34" s="7">
        <v>404.0</v>
      </c>
      <c r="K34" s="75">
        <v>4500.0</v>
      </c>
      <c r="L34" s="7" t="s">
        <v>50</v>
      </c>
      <c r="M34" s="6">
        <v>45706.0</v>
      </c>
      <c r="N34" s="7" t="s">
        <v>21</v>
      </c>
      <c r="O34" s="10"/>
    </row>
    <row r="35">
      <c r="A35" s="6">
        <v>45705.0</v>
      </c>
      <c r="B35" s="10"/>
      <c r="C35" s="7">
        <v>200867.0</v>
      </c>
      <c r="D35" s="7" t="s">
        <v>74</v>
      </c>
      <c r="E35" s="6">
        <v>45261.0</v>
      </c>
      <c r="F35" s="52">
        <f t="shared" si="1"/>
        <v>14</v>
      </c>
      <c r="G35" s="6">
        <v>45322.0</v>
      </c>
      <c r="H35" s="52">
        <f t="shared" si="2"/>
        <v>12</v>
      </c>
      <c r="I35" s="7" t="s">
        <v>60</v>
      </c>
      <c r="J35" s="10"/>
      <c r="K35" s="10"/>
      <c r="L35" s="10"/>
      <c r="M35" s="10"/>
      <c r="N35" s="7" t="s">
        <v>18</v>
      </c>
      <c r="O35" s="10"/>
    </row>
    <row r="36">
      <c r="A36" s="6">
        <v>45705.0</v>
      </c>
      <c r="B36" s="6">
        <v>45706.0</v>
      </c>
      <c r="C36" s="7">
        <v>167635.0</v>
      </c>
      <c r="D36" s="7" t="s">
        <v>74</v>
      </c>
      <c r="E36" s="6">
        <v>45017.0</v>
      </c>
      <c r="F36" s="52">
        <f t="shared" si="1"/>
        <v>22</v>
      </c>
      <c r="G36" s="6">
        <v>45032.0</v>
      </c>
      <c r="H36" s="52">
        <f t="shared" si="2"/>
        <v>22</v>
      </c>
      <c r="I36" s="7" t="s">
        <v>41</v>
      </c>
      <c r="J36" s="10"/>
      <c r="K36" s="10"/>
      <c r="L36" s="7" t="s">
        <v>50</v>
      </c>
      <c r="M36" s="6">
        <v>45706.0</v>
      </c>
      <c r="N36" s="7" t="s">
        <v>17</v>
      </c>
      <c r="O36" s="7" t="s">
        <v>258</v>
      </c>
    </row>
    <row r="37">
      <c r="A37" s="6">
        <v>45705.0</v>
      </c>
      <c r="B37" s="10"/>
      <c r="C37" s="7">
        <v>205082.0</v>
      </c>
      <c r="D37" s="7" t="s">
        <v>74</v>
      </c>
      <c r="E37" s="6">
        <v>45323.0</v>
      </c>
      <c r="F37" s="52">
        <f t="shared" si="1"/>
        <v>12</v>
      </c>
      <c r="G37" s="6">
        <v>45357.0</v>
      </c>
      <c r="H37" s="52">
        <f t="shared" si="2"/>
        <v>11</v>
      </c>
      <c r="I37" s="7" t="s">
        <v>57</v>
      </c>
      <c r="J37" s="10"/>
      <c r="K37" s="10"/>
      <c r="L37" s="10"/>
      <c r="M37" s="10"/>
      <c r="N37" s="7" t="s">
        <v>18</v>
      </c>
      <c r="O37" s="10"/>
    </row>
    <row r="38">
      <c r="A38" s="6">
        <v>45705.0</v>
      </c>
      <c r="B38" s="10"/>
      <c r="C38" s="7">
        <v>210629.0</v>
      </c>
      <c r="D38" s="7" t="s">
        <v>74</v>
      </c>
      <c r="E38" s="6">
        <v>45231.0</v>
      </c>
      <c r="F38" s="52">
        <f t="shared" si="1"/>
        <v>15</v>
      </c>
      <c r="G38" s="6">
        <v>45398.0</v>
      </c>
      <c r="H38" s="52">
        <f t="shared" si="2"/>
        <v>10</v>
      </c>
      <c r="I38" s="7" t="s">
        <v>56</v>
      </c>
      <c r="J38" s="10"/>
      <c r="K38" s="10"/>
      <c r="L38" s="10"/>
      <c r="M38" s="10"/>
      <c r="N38" s="7" t="s">
        <v>18</v>
      </c>
      <c r="O38" s="10"/>
    </row>
    <row r="39">
      <c r="A39" s="6">
        <v>45705.0</v>
      </c>
      <c r="B39" s="10"/>
      <c r="C39" s="7">
        <v>225889.0</v>
      </c>
      <c r="D39" s="7" t="s">
        <v>74</v>
      </c>
      <c r="E39" s="6">
        <v>45474.0</v>
      </c>
      <c r="F39" s="52">
        <f t="shared" si="1"/>
        <v>7</v>
      </c>
      <c r="G39" s="6">
        <v>45527.0</v>
      </c>
      <c r="H39" s="52">
        <f t="shared" si="2"/>
        <v>5</v>
      </c>
      <c r="I39" s="7" t="s">
        <v>57</v>
      </c>
      <c r="J39" s="10"/>
      <c r="K39" s="10"/>
      <c r="L39" s="10"/>
      <c r="M39" s="10"/>
      <c r="N39" s="7" t="s">
        <v>18</v>
      </c>
      <c r="O39" s="10"/>
    </row>
    <row r="40">
      <c r="A40" s="6">
        <v>45705.0</v>
      </c>
      <c r="B40" s="10"/>
      <c r="C40" s="7">
        <v>236182.0</v>
      </c>
      <c r="D40" s="7" t="s">
        <v>74</v>
      </c>
      <c r="E40" s="6">
        <v>45352.0</v>
      </c>
      <c r="F40" s="52">
        <f t="shared" si="1"/>
        <v>11</v>
      </c>
      <c r="G40" s="6">
        <v>45630.0</v>
      </c>
      <c r="H40" s="52">
        <f t="shared" si="2"/>
        <v>2</v>
      </c>
      <c r="I40" s="7" t="s">
        <v>60</v>
      </c>
      <c r="J40" s="10"/>
      <c r="K40" s="10"/>
      <c r="L40" s="10"/>
      <c r="M40" s="10"/>
      <c r="N40" s="7" t="s">
        <v>18</v>
      </c>
      <c r="O40" s="10"/>
    </row>
    <row r="41">
      <c r="A41" s="6">
        <v>45705.0</v>
      </c>
      <c r="B41" s="10"/>
      <c r="C41" s="7">
        <v>227715.0</v>
      </c>
      <c r="D41" s="7" t="s">
        <v>74</v>
      </c>
      <c r="E41" s="6">
        <v>45536.0</v>
      </c>
      <c r="F41" s="52">
        <f t="shared" si="1"/>
        <v>5</v>
      </c>
      <c r="G41" s="6">
        <v>45546.0</v>
      </c>
      <c r="H41" s="52">
        <f t="shared" si="2"/>
        <v>5</v>
      </c>
      <c r="I41" s="7" t="s">
        <v>41</v>
      </c>
      <c r="J41" s="10"/>
      <c r="K41" s="10"/>
      <c r="L41" s="10"/>
      <c r="M41" s="10"/>
      <c r="N41" s="7" t="s">
        <v>18</v>
      </c>
      <c r="O41" s="10"/>
    </row>
    <row r="42">
      <c r="A42" s="6">
        <v>45705.0</v>
      </c>
      <c r="B42" s="10"/>
      <c r="C42" s="7">
        <v>228466.0</v>
      </c>
      <c r="D42" s="7" t="s">
        <v>74</v>
      </c>
      <c r="E42" s="6">
        <v>45352.0</v>
      </c>
      <c r="F42" s="52">
        <f t="shared" si="1"/>
        <v>11</v>
      </c>
      <c r="G42" s="6">
        <v>45554.0</v>
      </c>
      <c r="H42" s="52">
        <f t="shared" si="2"/>
        <v>4</v>
      </c>
      <c r="I42" s="7" t="s">
        <v>60</v>
      </c>
      <c r="J42" s="10"/>
      <c r="K42" s="10"/>
      <c r="L42" s="10"/>
      <c r="M42" s="10"/>
      <c r="N42" s="7" t="s">
        <v>18</v>
      </c>
      <c r="O42" s="10"/>
    </row>
    <row r="43">
      <c r="A43" s="6">
        <v>45705.0</v>
      </c>
      <c r="B43" s="10"/>
      <c r="C43" s="7">
        <v>175337.0</v>
      </c>
      <c r="D43" s="7" t="s">
        <v>74</v>
      </c>
      <c r="E43" s="6">
        <v>45078.0</v>
      </c>
      <c r="F43" s="52">
        <f t="shared" si="1"/>
        <v>20</v>
      </c>
      <c r="G43" s="6">
        <v>45098.0</v>
      </c>
      <c r="H43" s="52">
        <f t="shared" si="2"/>
        <v>19</v>
      </c>
      <c r="I43" s="7" t="s">
        <v>72</v>
      </c>
      <c r="J43" s="10"/>
      <c r="K43" s="10"/>
      <c r="L43" s="10"/>
      <c r="M43" s="10"/>
      <c r="N43" s="7" t="s">
        <v>18</v>
      </c>
      <c r="O43" s="10"/>
    </row>
    <row r="44">
      <c r="A44" s="6">
        <v>45705.0</v>
      </c>
      <c r="B44" s="10"/>
      <c r="C44" s="7">
        <v>177710.0</v>
      </c>
      <c r="D44" s="7" t="s">
        <v>74</v>
      </c>
      <c r="E44" s="6">
        <v>44927.0</v>
      </c>
      <c r="F44" s="52">
        <f t="shared" si="1"/>
        <v>25</v>
      </c>
      <c r="G44" s="6">
        <v>45131.0</v>
      </c>
      <c r="H44" s="52">
        <f t="shared" si="2"/>
        <v>18</v>
      </c>
      <c r="I44" s="7" t="s">
        <v>57</v>
      </c>
      <c r="J44" s="10"/>
      <c r="K44" s="10"/>
      <c r="L44" s="10"/>
      <c r="M44" s="10"/>
      <c r="N44" s="7" t="s">
        <v>18</v>
      </c>
      <c r="O44" s="10"/>
    </row>
    <row r="45">
      <c r="A45" s="6">
        <v>45702.0</v>
      </c>
      <c r="B45" s="6">
        <v>45705.0</v>
      </c>
      <c r="C45" s="7">
        <v>205376.0</v>
      </c>
      <c r="D45" s="7" t="s">
        <v>74</v>
      </c>
      <c r="E45" s="6">
        <v>45323.0</v>
      </c>
      <c r="F45" s="52">
        <f t="shared" si="1"/>
        <v>12</v>
      </c>
      <c r="G45" s="6">
        <v>45358.0</v>
      </c>
      <c r="H45" s="52">
        <f t="shared" si="2"/>
        <v>11</v>
      </c>
      <c r="I45" s="7" t="s">
        <v>60</v>
      </c>
      <c r="J45" s="7" t="s">
        <v>288</v>
      </c>
      <c r="K45" s="75">
        <v>12000.0</v>
      </c>
      <c r="L45" s="7" t="s">
        <v>50</v>
      </c>
      <c r="M45" s="6">
        <v>45706.0</v>
      </c>
      <c r="N45" s="7" t="s">
        <v>16</v>
      </c>
      <c r="O45" s="7" t="s">
        <v>251</v>
      </c>
    </row>
    <row r="46">
      <c r="A46" s="6">
        <v>45705.0</v>
      </c>
      <c r="B46" s="10"/>
      <c r="C46" s="7">
        <v>218041.0</v>
      </c>
      <c r="D46" s="7" t="s">
        <v>74</v>
      </c>
      <c r="E46" s="6">
        <v>45444.0</v>
      </c>
      <c r="F46" s="52">
        <f t="shared" si="1"/>
        <v>8</v>
      </c>
      <c r="G46" s="6">
        <v>45457.0</v>
      </c>
      <c r="H46" s="52">
        <f t="shared" si="2"/>
        <v>8</v>
      </c>
      <c r="I46" s="7" t="s">
        <v>69</v>
      </c>
      <c r="J46" s="10"/>
      <c r="K46" s="10"/>
      <c r="L46" s="10"/>
      <c r="M46" s="10"/>
      <c r="N46" s="7" t="s">
        <v>18</v>
      </c>
      <c r="O46" s="10"/>
    </row>
    <row r="47">
      <c r="A47" s="6">
        <v>45705.0</v>
      </c>
      <c r="B47" s="10"/>
      <c r="C47" s="7">
        <v>215101.0</v>
      </c>
      <c r="D47" s="7" t="s">
        <v>74</v>
      </c>
      <c r="E47" s="6">
        <v>45352.0</v>
      </c>
      <c r="F47" s="52">
        <f t="shared" si="1"/>
        <v>11</v>
      </c>
      <c r="G47" s="6">
        <v>45432.0</v>
      </c>
      <c r="H47" s="52">
        <f t="shared" si="2"/>
        <v>8</v>
      </c>
      <c r="I47" s="7" t="s">
        <v>48</v>
      </c>
      <c r="J47" s="7">
        <v>402.0</v>
      </c>
      <c r="K47" s="10"/>
      <c r="L47" s="7"/>
      <c r="M47" s="6">
        <v>45684.0</v>
      </c>
      <c r="N47" s="7" t="s">
        <v>22</v>
      </c>
      <c r="O47" s="10"/>
    </row>
    <row r="48">
      <c r="A48" s="6">
        <v>45705.0</v>
      </c>
      <c r="B48" s="10"/>
      <c r="C48" s="7">
        <v>235383.0</v>
      </c>
      <c r="D48" s="7" t="s">
        <v>74</v>
      </c>
      <c r="E48" s="6">
        <v>45352.0</v>
      </c>
      <c r="F48" s="52">
        <f t="shared" si="1"/>
        <v>11</v>
      </c>
      <c r="G48" s="9">
        <v>45622.0</v>
      </c>
      <c r="H48" s="52">
        <f t="shared" si="2"/>
        <v>2</v>
      </c>
      <c r="I48" s="7" t="s">
        <v>60</v>
      </c>
      <c r="J48" s="10"/>
      <c r="K48" s="10"/>
      <c r="L48" s="10"/>
      <c r="M48" s="10"/>
      <c r="N48" s="7" t="s">
        <v>18</v>
      </c>
      <c r="O48" s="10"/>
    </row>
    <row r="49">
      <c r="A49" s="6">
        <v>45705.0</v>
      </c>
      <c r="B49" s="10"/>
      <c r="C49" s="7">
        <v>232971.0</v>
      </c>
      <c r="D49" s="7" t="s">
        <v>74</v>
      </c>
      <c r="E49" s="6">
        <v>45505.0</v>
      </c>
      <c r="F49" s="52">
        <f t="shared" si="1"/>
        <v>6</v>
      </c>
      <c r="G49" s="6">
        <v>45597.0</v>
      </c>
      <c r="H49" s="52">
        <f t="shared" si="2"/>
        <v>3</v>
      </c>
      <c r="I49" s="7" t="s">
        <v>60</v>
      </c>
      <c r="J49" s="10"/>
      <c r="K49" s="10"/>
      <c r="L49" s="10"/>
      <c r="M49" s="10"/>
      <c r="N49" s="7" t="s">
        <v>18</v>
      </c>
      <c r="O49" s="10"/>
    </row>
    <row r="50">
      <c r="A50" s="6">
        <v>45705.0</v>
      </c>
      <c r="B50" s="10"/>
      <c r="C50" s="7">
        <v>228404.0</v>
      </c>
      <c r="D50" s="7" t="s">
        <v>74</v>
      </c>
      <c r="E50" s="6">
        <v>45383.0</v>
      </c>
      <c r="F50" s="52">
        <f t="shared" si="1"/>
        <v>10</v>
      </c>
      <c r="G50" s="6">
        <v>45554.0</v>
      </c>
      <c r="H50" s="52">
        <f t="shared" si="2"/>
        <v>4</v>
      </c>
      <c r="I50" s="7" t="s">
        <v>44</v>
      </c>
      <c r="J50" s="10"/>
      <c r="K50" s="10"/>
      <c r="L50" s="10"/>
      <c r="M50" s="10"/>
      <c r="N50" s="7" t="s">
        <v>18</v>
      </c>
      <c r="O50" s="10"/>
    </row>
    <row r="51">
      <c r="A51" s="6">
        <v>45705.0</v>
      </c>
      <c r="B51" s="10"/>
      <c r="C51" s="7">
        <v>231077.0</v>
      </c>
      <c r="D51" s="7" t="s">
        <v>74</v>
      </c>
      <c r="E51" s="6">
        <v>45139.0</v>
      </c>
      <c r="F51" s="52">
        <f t="shared" si="1"/>
        <v>18</v>
      </c>
      <c r="G51" s="9">
        <v>45580.0</v>
      </c>
      <c r="H51" s="52">
        <f t="shared" si="2"/>
        <v>4</v>
      </c>
      <c r="I51" s="7" t="s">
        <v>60</v>
      </c>
      <c r="J51" s="10"/>
      <c r="K51" s="10"/>
      <c r="L51" s="10"/>
      <c r="M51" s="10"/>
      <c r="N51" s="7" t="s">
        <v>18</v>
      </c>
      <c r="O51" s="10"/>
    </row>
    <row r="52">
      <c r="A52" s="6">
        <v>45705.0</v>
      </c>
      <c r="B52" s="10"/>
      <c r="C52" s="7">
        <v>181100.0</v>
      </c>
      <c r="D52" s="7" t="s">
        <v>82</v>
      </c>
      <c r="E52" s="6">
        <v>45047.0</v>
      </c>
      <c r="F52" s="52">
        <f t="shared" si="1"/>
        <v>21</v>
      </c>
      <c r="G52" s="6">
        <v>45145.0</v>
      </c>
      <c r="H52" s="52">
        <f t="shared" si="2"/>
        <v>18</v>
      </c>
      <c r="I52" s="7" t="s">
        <v>41</v>
      </c>
      <c r="J52" s="10"/>
      <c r="K52" s="10"/>
      <c r="L52" s="10"/>
      <c r="M52" s="10"/>
      <c r="N52" s="7" t="s">
        <v>18</v>
      </c>
      <c r="O52" s="10"/>
    </row>
    <row r="53">
      <c r="A53" s="6">
        <v>45705.0</v>
      </c>
      <c r="B53" s="10"/>
      <c r="C53" s="7">
        <v>103891.0</v>
      </c>
      <c r="D53" s="7" t="s">
        <v>82</v>
      </c>
      <c r="E53" s="6">
        <v>44409.0</v>
      </c>
      <c r="F53" s="52">
        <f t="shared" si="1"/>
        <v>42</v>
      </c>
      <c r="G53" s="9">
        <v>44854.0</v>
      </c>
      <c r="H53" s="52">
        <f t="shared" si="2"/>
        <v>27</v>
      </c>
      <c r="I53" s="7" t="s">
        <v>41</v>
      </c>
      <c r="J53" s="10"/>
      <c r="K53" s="10"/>
      <c r="L53" s="10"/>
      <c r="M53" s="10"/>
      <c r="N53" s="7" t="s">
        <v>18</v>
      </c>
      <c r="O53" s="10"/>
    </row>
    <row r="54">
      <c r="A54" s="6">
        <v>45705.0</v>
      </c>
      <c r="B54" s="10"/>
      <c r="C54" s="7">
        <v>205437.0</v>
      </c>
      <c r="D54" s="7" t="s">
        <v>82</v>
      </c>
      <c r="E54" s="6">
        <v>45292.0</v>
      </c>
      <c r="F54" s="52">
        <f t="shared" si="1"/>
        <v>13</v>
      </c>
      <c r="G54" s="6">
        <v>45359.0</v>
      </c>
      <c r="H54" s="52">
        <f t="shared" si="2"/>
        <v>11</v>
      </c>
      <c r="I54" s="7" t="s">
        <v>57</v>
      </c>
      <c r="J54" s="10"/>
      <c r="K54" s="10"/>
      <c r="L54" s="10"/>
      <c r="M54" s="10"/>
      <c r="N54" s="7" t="s">
        <v>18</v>
      </c>
      <c r="O54" s="10"/>
    </row>
    <row r="55">
      <c r="A55" s="6">
        <v>45705.0</v>
      </c>
      <c r="B55" s="10"/>
      <c r="C55" s="7">
        <v>183312.0</v>
      </c>
      <c r="D55" s="7" t="s">
        <v>82</v>
      </c>
      <c r="E55" s="6">
        <v>45139.0</v>
      </c>
      <c r="F55" s="52">
        <f t="shared" si="1"/>
        <v>18</v>
      </c>
      <c r="G55" s="6">
        <v>45160.0</v>
      </c>
      <c r="H55" s="52">
        <f t="shared" si="2"/>
        <v>17</v>
      </c>
      <c r="I55" s="7" t="s">
        <v>60</v>
      </c>
      <c r="J55" s="10"/>
      <c r="K55" s="10"/>
      <c r="L55" s="10"/>
      <c r="M55" s="10"/>
      <c r="N55" s="7" t="s">
        <v>18</v>
      </c>
      <c r="O55" s="10"/>
    </row>
    <row r="56">
      <c r="A56" s="6">
        <v>45705.0</v>
      </c>
      <c r="B56" s="10"/>
      <c r="C56" s="7">
        <v>216760.0</v>
      </c>
      <c r="D56" s="7" t="s">
        <v>82</v>
      </c>
      <c r="E56" s="6">
        <v>45413.0</v>
      </c>
      <c r="F56" s="52">
        <f t="shared" si="1"/>
        <v>9</v>
      </c>
      <c r="G56" s="6">
        <v>45446.0</v>
      </c>
      <c r="H56" s="52">
        <f t="shared" si="2"/>
        <v>8</v>
      </c>
      <c r="I56" s="7" t="s">
        <v>69</v>
      </c>
      <c r="J56" s="10"/>
      <c r="K56" s="10"/>
      <c r="L56" s="10"/>
      <c r="M56" s="10"/>
      <c r="N56" s="7" t="s">
        <v>18</v>
      </c>
      <c r="O56" s="10"/>
    </row>
    <row r="57">
      <c r="A57" s="6">
        <v>45705.0</v>
      </c>
      <c r="B57" s="10"/>
      <c r="C57" s="7">
        <v>208050.0</v>
      </c>
      <c r="D57" s="7" t="s">
        <v>82</v>
      </c>
      <c r="E57" s="6">
        <v>45323.0</v>
      </c>
      <c r="F57" s="52">
        <f t="shared" si="1"/>
        <v>12</v>
      </c>
      <c r="G57" s="6">
        <v>45378.0</v>
      </c>
      <c r="H57" s="52">
        <f t="shared" si="2"/>
        <v>10</v>
      </c>
      <c r="I57" s="7" t="s">
        <v>57</v>
      </c>
      <c r="J57" s="10"/>
      <c r="K57" s="10"/>
      <c r="L57" s="10"/>
      <c r="M57" s="10"/>
      <c r="N57" s="7" t="s">
        <v>18</v>
      </c>
      <c r="O57" s="10"/>
    </row>
    <row r="58">
      <c r="A58" s="6">
        <v>45705.0</v>
      </c>
      <c r="B58" s="10"/>
      <c r="C58" s="7">
        <v>227504.0</v>
      </c>
      <c r="D58" s="7" t="s">
        <v>82</v>
      </c>
      <c r="E58" s="6">
        <v>45474.0</v>
      </c>
      <c r="F58" s="52">
        <f t="shared" si="1"/>
        <v>7</v>
      </c>
      <c r="G58" s="6">
        <v>45545.0</v>
      </c>
      <c r="H58" s="52">
        <f t="shared" si="2"/>
        <v>5</v>
      </c>
      <c r="I58" s="7" t="s">
        <v>41</v>
      </c>
      <c r="J58" s="10"/>
      <c r="K58" s="10"/>
      <c r="L58" s="10"/>
      <c r="M58" s="10"/>
      <c r="N58" s="7" t="s">
        <v>18</v>
      </c>
      <c r="O58" s="10"/>
    </row>
    <row r="59">
      <c r="A59" s="6">
        <v>45705.0</v>
      </c>
      <c r="B59" s="10"/>
      <c r="C59" s="7">
        <v>229960.0</v>
      </c>
      <c r="D59" s="7" t="s">
        <v>82</v>
      </c>
      <c r="E59" s="6">
        <v>45536.0</v>
      </c>
      <c r="F59" s="52">
        <f t="shared" si="1"/>
        <v>5</v>
      </c>
      <c r="G59" s="6">
        <v>45568.0</v>
      </c>
      <c r="H59" s="52">
        <f t="shared" si="2"/>
        <v>4</v>
      </c>
      <c r="I59" s="7" t="s">
        <v>69</v>
      </c>
      <c r="J59" s="10"/>
      <c r="K59" s="10"/>
      <c r="L59" s="10"/>
      <c r="M59" s="10"/>
      <c r="N59" s="7" t="s">
        <v>18</v>
      </c>
      <c r="O59" s="10"/>
    </row>
    <row r="60">
      <c r="A60" s="6">
        <v>45705.0</v>
      </c>
      <c r="B60" s="10"/>
      <c r="C60" s="7">
        <v>230269.0</v>
      </c>
      <c r="D60" s="7" t="s">
        <v>82</v>
      </c>
      <c r="E60" s="6">
        <v>45474.0</v>
      </c>
      <c r="F60" s="52">
        <f t="shared" si="1"/>
        <v>7</v>
      </c>
      <c r="G60" s="6">
        <v>45572.0</v>
      </c>
      <c r="H60" s="52">
        <f t="shared" si="2"/>
        <v>4</v>
      </c>
      <c r="I60" s="7" t="s">
        <v>60</v>
      </c>
      <c r="J60" s="10"/>
      <c r="K60" s="10"/>
      <c r="L60" s="10"/>
      <c r="M60" s="10"/>
      <c r="N60" s="7" t="s">
        <v>18</v>
      </c>
      <c r="O60" s="10"/>
    </row>
    <row r="61">
      <c r="A61" s="6">
        <v>45705.0</v>
      </c>
      <c r="B61" s="10"/>
      <c r="C61" s="7">
        <v>240615.0</v>
      </c>
      <c r="D61" s="7" t="s">
        <v>82</v>
      </c>
      <c r="E61" s="6">
        <v>45383.0</v>
      </c>
      <c r="F61" s="52">
        <f t="shared" si="1"/>
        <v>10</v>
      </c>
      <c r="G61" s="6">
        <v>45681.0</v>
      </c>
      <c r="H61" s="52">
        <f t="shared" si="2"/>
        <v>0</v>
      </c>
      <c r="I61" s="7" t="s">
        <v>44</v>
      </c>
      <c r="J61" s="10"/>
      <c r="K61" s="10"/>
      <c r="L61" s="10"/>
      <c r="M61" s="10"/>
      <c r="N61" s="7" t="s">
        <v>18</v>
      </c>
      <c r="O61" s="10"/>
    </row>
    <row r="62">
      <c r="A62" s="6">
        <v>45705.0</v>
      </c>
      <c r="B62" s="10"/>
      <c r="C62" s="7">
        <v>111827.0</v>
      </c>
      <c r="D62" s="7" t="s">
        <v>83</v>
      </c>
      <c r="E62" s="6">
        <v>44197.0</v>
      </c>
      <c r="F62" s="52">
        <f t="shared" si="1"/>
        <v>49</v>
      </c>
      <c r="G62" s="6">
        <v>44573.0</v>
      </c>
      <c r="H62" s="52">
        <f t="shared" si="2"/>
        <v>37</v>
      </c>
      <c r="I62" s="7" t="s">
        <v>72</v>
      </c>
      <c r="J62" s="10"/>
      <c r="K62" s="10"/>
      <c r="L62" s="10"/>
      <c r="M62" s="10"/>
      <c r="N62" s="7" t="s">
        <v>18</v>
      </c>
      <c r="O62" s="10"/>
    </row>
    <row r="63">
      <c r="A63" s="6">
        <v>45705.0</v>
      </c>
      <c r="B63" s="6">
        <v>45706.0</v>
      </c>
      <c r="C63" s="7">
        <v>172686.0</v>
      </c>
      <c r="D63" s="7" t="s">
        <v>83</v>
      </c>
      <c r="E63" s="6">
        <v>45047.0</v>
      </c>
      <c r="F63" s="52">
        <f t="shared" si="1"/>
        <v>21</v>
      </c>
      <c r="G63" s="6">
        <v>45076.0</v>
      </c>
      <c r="H63" s="52">
        <f t="shared" si="2"/>
        <v>20</v>
      </c>
      <c r="I63" s="7" t="s">
        <v>60</v>
      </c>
      <c r="J63" s="7">
        <v>212.0</v>
      </c>
      <c r="K63" s="10"/>
      <c r="L63" s="7" t="s">
        <v>66</v>
      </c>
      <c r="M63" s="6">
        <v>45706.0</v>
      </c>
      <c r="N63" s="7" t="s">
        <v>16</v>
      </c>
      <c r="O63" s="7" t="s">
        <v>304</v>
      </c>
    </row>
    <row r="64">
      <c r="A64" s="6">
        <v>45705.0</v>
      </c>
      <c r="B64" s="10"/>
      <c r="C64" s="7">
        <v>214910.0</v>
      </c>
      <c r="D64" s="7" t="s">
        <v>83</v>
      </c>
      <c r="E64" s="6">
        <v>45323.0</v>
      </c>
      <c r="F64" s="52">
        <f t="shared" si="1"/>
        <v>12</v>
      </c>
      <c r="G64" s="6">
        <v>45441.0</v>
      </c>
      <c r="H64" s="52">
        <f t="shared" si="2"/>
        <v>8</v>
      </c>
      <c r="I64" s="7" t="s">
        <v>57</v>
      </c>
      <c r="J64" s="10"/>
      <c r="K64" s="10"/>
      <c r="L64" s="10"/>
      <c r="M64" s="10"/>
      <c r="N64" s="7" t="s">
        <v>18</v>
      </c>
      <c r="O64" s="10"/>
    </row>
    <row r="65">
      <c r="A65" s="6">
        <v>45705.0</v>
      </c>
      <c r="B65" s="10"/>
      <c r="C65" s="7">
        <v>202372.0</v>
      </c>
      <c r="D65" s="7" t="s">
        <v>83</v>
      </c>
      <c r="E65" s="6">
        <v>45292.0</v>
      </c>
      <c r="F65" s="52">
        <f t="shared" si="1"/>
        <v>13</v>
      </c>
      <c r="G65" s="6">
        <v>45337.0</v>
      </c>
      <c r="H65" s="52">
        <f t="shared" si="2"/>
        <v>12</v>
      </c>
      <c r="I65" s="7" t="s">
        <v>56</v>
      </c>
      <c r="J65" s="10"/>
      <c r="K65" s="10"/>
      <c r="L65" s="10"/>
      <c r="M65" s="10"/>
      <c r="N65" s="7" t="s">
        <v>18</v>
      </c>
      <c r="O65" s="10"/>
    </row>
    <row r="66">
      <c r="A66" s="6">
        <v>45705.0</v>
      </c>
      <c r="B66" s="10"/>
      <c r="C66" s="7">
        <v>219157.0</v>
      </c>
      <c r="D66" s="7" t="s">
        <v>83</v>
      </c>
      <c r="E66" s="6">
        <v>45444.0</v>
      </c>
      <c r="F66" s="52">
        <f t="shared" si="1"/>
        <v>8</v>
      </c>
      <c r="G66" s="6">
        <v>45468.0</v>
      </c>
      <c r="H66" s="52">
        <f t="shared" si="2"/>
        <v>7</v>
      </c>
      <c r="I66" s="7" t="s">
        <v>57</v>
      </c>
      <c r="J66" s="10"/>
      <c r="K66" s="10"/>
      <c r="L66" s="10"/>
      <c r="M66" s="10"/>
      <c r="N66" s="7" t="s">
        <v>18</v>
      </c>
      <c r="O66" s="10"/>
    </row>
    <row r="67">
      <c r="A67" s="6">
        <v>45705.0</v>
      </c>
      <c r="B67" s="10"/>
      <c r="C67" s="7">
        <v>223993.0</v>
      </c>
      <c r="D67" s="7" t="s">
        <v>83</v>
      </c>
      <c r="E67" s="6">
        <v>45505.0</v>
      </c>
      <c r="F67" s="52">
        <f t="shared" si="1"/>
        <v>6</v>
      </c>
      <c r="G67" s="6">
        <v>45511.0</v>
      </c>
      <c r="H67" s="52">
        <f t="shared" si="2"/>
        <v>6</v>
      </c>
      <c r="I67" s="7" t="s">
        <v>57</v>
      </c>
      <c r="J67" s="10"/>
      <c r="K67" s="10"/>
      <c r="L67" s="10"/>
      <c r="M67" s="10"/>
      <c r="N67" s="7" t="s">
        <v>18</v>
      </c>
      <c r="O67" s="10"/>
    </row>
    <row r="68">
      <c r="A68" s="6">
        <v>45705.0</v>
      </c>
      <c r="B68" s="10"/>
      <c r="C68" s="7">
        <v>238423.0</v>
      </c>
      <c r="D68" s="7" t="s">
        <v>83</v>
      </c>
      <c r="E68" s="6">
        <v>45413.0</v>
      </c>
      <c r="F68" s="52">
        <f t="shared" si="1"/>
        <v>9</v>
      </c>
      <c r="G68" s="6">
        <v>45671.0</v>
      </c>
      <c r="H68" s="52">
        <f t="shared" si="2"/>
        <v>1</v>
      </c>
      <c r="I68" s="7" t="s">
        <v>60</v>
      </c>
      <c r="J68" s="10"/>
      <c r="K68" s="10"/>
      <c r="L68" s="10"/>
      <c r="M68" s="10"/>
      <c r="N68" s="7" t="s">
        <v>18</v>
      </c>
      <c r="O68" s="10"/>
    </row>
    <row r="69">
      <c r="A69" s="6">
        <v>45705.0</v>
      </c>
      <c r="B69" s="10"/>
      <c r="C69" s="7">
        <v>196117.0</v>
      </c>
      <c r="D69" s="7" t="s">
        <v>85</v>
      </c>
      <c r="E69" s="6">
        <v>45231.0</v>
      </c>
      <c r="F69" s="52">
        <f t="shared" si="1"/>
        <v>15</v>
      </c>
      <c r="G69" s="9">
        <v>45279.0</v>
      </c>
      <c r="H69" s="52">
        <f t="shared" si="2"/>
        <v>13</v>
      </c>
      <c r="I69" s="7" t="s">
        <v>44</v>
      </c>
      <c r="J69" s="10"/>
      <c r="K69" s="10"/>
      <c r="L69" s="10"/>
      <c r="M69" s="10"/>
      <c r="N69" s="7" t="s">
        <v>18</v>
      </c>
      <c r="O69" s="10"/>
    </row>
    <row r="70">
      <c r="A70" s="6">
        <v>45705.0</v>
      </c>
      <c r="B70" s="10"/>
      <c r="C70" s="7">
        <v>239715.0</v>
      </c>
      <c r="D70" s="7" t="s">
        <v>85</v>
      </c>
      <c r="E70" s="6">
        <v>45597.0</v>
      </c>
      <c r="F70" s="52">
        <f t="shared" si="1"/>
        <v>3</v>
      </c>
      <c r="G70" s="6">
        <v>45674.0</v>
      </c>
      <c r="H70" s="52">
        <f t="shared" si="2"/>
        <v>1</v>
      </c>
      <c r="I70" s="7" t="s">
        <v>57</v>
      </c>
      <c r="J70" s="10"/>
      <c r="K70" s="10"/>
      <c r="L70" s="10"/>
      <c r="M70" s="10"/>
      <c r="N70" s="7" t="s">
        <v>18</v>
      </c>
      <c r="O70" s="10"/>
    </row>
    <row r="71">
      <c r="A71" s="6">
        <v>45705.0</v>
      </c>
      <c r="B71" s="10"/>
      <c r="C71" s="7">
        <v>194928.0</v>
      </c>
      <c r="D71" s="7" t="s">
        <v>85</v>
      </c>
      <c r="E71" s="6">
        <v>45200.0</v>
      </c>
      <c r="F71" s="52">
        <f t="shared" si="1"/>
        <v>16</v>
      </c>
      <c r="G71" s="6">
        <v>45266.0</v>
      </c>
      <c r="H71" s="52">
        <f t="shared" si="2"/>
        <v>14</v>
      </c>
      <c r="I71" s="7" t="s">
        <v>57</v>
      </c>
      <c r="J71" s="10"/>
      <c r="K71" s="10"/>
      <c r="L71" s="10"/>
      <c r="M71" s="10"/>
      <c r="N71" s="7" t="s">
        <v>18</v>
      </c>
      <c r="O71" s="10"/>
    </row>
    <row r="72">
      <c r="A72" s="6">
        <v>45705.0</v>
      </c>
      <c r="B72" s="10"/>
      <c r="C72" s="7">
        <v>199615.0</v>
      </c>
      <c r="D72" s="7" t="s">
        <v>85</v>
      </c>
      <c r="E72" s="6">
        <v>45261.0</v>
      </c>
      <c r="F72" s="52">
        <f t="shared" si="1"/>
        <v>14</v>
      </c>
      <c r="G72" s="6">
        <v>45315.0</v>
      </c>
      <c r="H72" s="52">
        <f t="shared" si="2"/>
        <v>12</v>
      </c>
      <c r="I72" s="7" t="s">
        <v>48</v>
      </c>
      <c r="J72" s="7">
        <v>406.0</v>
      </c>
      <c r="K72" s="10"/>
      <c r="L72" s="10"/>
      <c r="M72" s="10"/>
      <c r="N72" s="7" t="s">
        <v>18</v>
      </c>
      <c r="O72" s="10"/>
    </row>
    <row r="73">
      <c r="A73" s="6">
        <v>45705.0</v>
      </c>
      <c r="B73" s="10"/>
      <c r="C73" s="7">
        <v>208836.0</v>
      </c>
      <c r="D73" s="7" t="s">
        <v>85</v>
      </c>
      <c r="E73" s="6">
        <v>45352.0</v>
      </c>
      <c r="F73" s="52">
        <f t="shared" si="1"/>
        <v>11</v>
      </c>
      <c r="G73" s="6">
        <v>45448.0</v>
      </c>
      <c r="H73" s="52">
        <f t="shared" si="2"/>
        <v>8</v>
      </c>
      <c r="I73" s="7" t="s">
        <v>48</v>
      </c>
      <c r="J73" s="7">
        <v>434.0</v>
      </c>
      <c r="K73" s="10"/>
      <c r="L73" s="10"/>
      <c r="M73" s="10"/>
      <c r="N73" s="7" t="s">
        <v>18</v>
      </c>
      <c r="O73" s="10"/>
    </row>
    <row r="74">
      <c r="A74" s="6">
        <v>45705.0</v>
      </c>
      <c r="B74" s="10"/>
      <c r="C74" s="7">
        <v>196127.0</v>
      </c>
      <c r="D74" s="7" t="s">
        <v>85</v>
      </c>
      <c r="E74" s="6">
        <v>45017.0</v>
      </c>
      <c r="F74" s="52">
        <f t="shared" si="1"/>
        <v>22</v>
      </c>
      <c r="G74" s="9">
        <v>45279.0</v>
      </c>
      <c r="H74" s="52">
        <f t="shared" si="2"/>
        <v>13</v>
      </c>
      <c r="I74" s="7" t="s">
        <v>69</v>
      </c>
      <c r="J74" s="10"/>
      <c r="K74" s="10"/>
      <c r="L74" s="10"/>
      <c r="M74" s="10"/>
      <c r="N74" s="7" t="s">
        <v>18</v>
      </c>
      <c r="O74" s="10"/>
    </row>
    <row r="75">
      <c r="A75" s="6">
        <v>45705.0</v>
      </c>
      <c r="B75" s="10"/>
      <c r="C75" s="7">
        <v>215027.0</v>
      </c>
      <c r="D75" s="7" t="s">
        <v>85</v>
      </c>
      <c r="E75" s="6">
        <v>45413.0</v>
      </c>
      <c r="F75" s="52">
        <f t="shared" si="1"/>
        <v>9</v>
      </c>
      <c r="G75" s="6">
        <v>45432.0</v>
      </c>
      <c r="H75" s="52">
        <f t="shared" si="2"/>
        <v>8</v>
      </c>
      <c r="I75" s="7" t="s">
        <v>57</v>
      </c>
      <c r="J75" s="10"/>
      <c r="K75" s="10"/>
      <c r="L75" s="10"/>
      <c r="M75" s="10"/>
      <c r="N75" s="7" t="s">
        <v>18</v>
      </c>
      <c r="O75" s="10"/>
    </row>
    <row r="76">
      <c r="A76" s="6">
        <v>45705.0</v>
      </c>
      <c r="B76" s="6">
        <v>45706.0</v>
      </c>
      <c r="C76" s="7">
        <v>224571.0</v>
      </c>
      <c r="D76" s="7" t="s">
        <v>85</v>
      </c>
      <c r="E76" s="6">
        <v>45444.0</v>
      </c>
      <c r="F76" s="52">
        <f t="shared" si="1"/>
        <v>8</v>
      </c>
      <c r="G76" s="6">
        <v>45517.0</v>
      </c>
      <c r="H76" s="52">
        <f t="shared" si="2"/>
        <v>6</v>
      </c>
      <c r="I76" s="7" t="s">
        <v>69</v>
      </c>
      <c r="J76" s="7">
        <v>308.0</v>
      </c>
      <c r="K76" s="75">
        <v>7700.0</v>
      </c>
      <c r="L76" s="7" t="s">
        <v>50</v>
      </c>
      <c r="M76" s="6">
        <v>45706.0</v>
      </c>
      <c r="N76" s="7" t="s">
        <v>21</v>
      </c>
      <c r="O76" s="10"/>
    </row>
    <row r="77">
      <c r="A77" s="6">
        <v>45705.0</v>
      </c>
      <c r="B77" s="10"/>
      <c r="C77" s="7">
        <v>185810.0</v>
      </c>
      <c r="D77" s="7" t="s">
        <v>85</v>
      </c>
      <c r="E77" s="6">
        <v>45078.0</v>
      </c>
      <c r="F77" s="52">
        <f t="shared" si="1"/>
        <v>20</v>
      </c>
      <c r="G77" s="6">
        <v>45182.0</v>
      </c>
      <c r="H77" s="52">
        <f t="shared" si="2"/>
        <v>17</v>
      </c>
      <c r="I77" s="7" t="s">
        <v>57</v>
      </c>
      <c r="J77" s="10"/>
      <c r="K77" s="10"/>
      <c r="L77" s="10"/>
      <c r="M77" s="10"/>
      <c r="N77" s="7" t="s">
        <v>18</v>
      </c>
      <c r="O77" s="10"/>
    </row>
    <row r="78">
      <c r="A78" s="6">
        <v>45705.0</v>
      </c>
      <c r="B78" s="10"/>
      <c r="C78" s="7">
        <v>224695.0</v>
      </c>
      <c r="D78" s="7" t="s">
        <v>85</v>
      </c>
      <c r="E78" s="6">
        <v>45474.0</v>
      </c>
      <c r="F78" s="52">
        <f t="shared" si="1"/>
        <v>7</v>
      </c>
      <c r="G78" s="6">
        <v>45520.0</v>
      </c>
      <c r="H78" s="52">
        <f t="shared" si="2"/>
        <v>6</v>
      </c>
      <c r="I78" s="7" t="s">
        <v>57</v>
      </c>
      <c r="J78" s="10"/>
      <c r="K78" s="10"/>
      <c r="L78" s="10"/>
      <c r="M78" s="10"/>
      <c r="N78" s="7" t="s">
        <v>18</v>
      </c>
      <c r="O78" s="10"/>
    </row>
    <row r="79">
      <c r="A79" s="6">
        <v>45705.0</v>
      </c>
      <c r="B79" s="6">
        <v>45705.0</v>
      </c>
      <c r="C79" s="7">
        <v>232635.0</v>
      </c>
      <c r="D79" s="7" t="s">
        <v>85</v>
      </c>
      <c r="E79" s="6">
        <v>45017.0</v>
      </c>
      <c r="F79" s="52">
        <f t="shared" si="1"/>
        <v>22</v>
      </c>
      <c r="G79" s="9">
        <v>45595.0</v>
      </c>
      <c r="H79" s="52">
        <f t="shared" si="2"/>
        <v>3</v>
      </c>
      <c r="I79" s="7" t="s">
        <v>48</v>
      </c>
      <c r="J79" s="7">
        <v>401.0</v>
      </c>
      <c r="K79" s="75">
        <v>4600.0</v>
      </c>
      <c r="L79" s="7" t="s">
        <v>66</v>
      </c>
      <c r="M79" s="6">
        <v>45705.0</v>
      </c>
      <c r="N79" s="7" t="s">
        <v>21</v>
      </c>
      <c r="O79" s="7"/>
    </row>
    <row r="80">
      <c r="A80" s="6">
        <v>45705.0</v>
      </c>
      <c r="B80" s="10"/>
      <c r="C80" s="7">
        <v>223933.0</v>
      </c>
      <c r="D80" s="7" t="s">
        <v>85</v>
      </c>
      <c r="E80" s="6">
        <v>45444.0</v>
      </c>
      <c r="F80" s="52">
        <f t="shared" si="1"/>
        <v>8</v>
      </c>
      <c r="G80" s="6">
        <v>45517.0</v>
      </c>
      <c r="H80" s="52">
        <f t="shared" si="2"/>
        <v>6</v>
      </c>
      <c r="I80" s="7" t="s">
        <v>41</v>
      </c>
      <c r="J80" s="10"/>
      <c r="K80" s="10"/>
      <c r="L80" s="10"/>
      <c r="M80" s="10"/>
      <c r="N80" s="7" t="s">
        <v>18</v>
      </c>
      <c r="O80" s="10"/>
    </row>
    <row r="81">
      <c r="A81" s="6">
        <v>45705.0</v>
      </c>
      <c r="B81" s="10"/>
      <c r="C81" s="7">
        <v>232363.0</v>
      </c>
      <c r="D81" s="7" t="s">
        <v>85</v>
      </c>
      <c r="E81" s="6">
        <v>45536.0</v>
      </c>
      <c r="F81" s="52">
        <f t="shared" si="1"/>
        <v>5</v>
      </c>
      <c r="G81" s="9">
        <v>45644.0</v>
      </c>
      <c r="H81" s="52">
        <f t="shared" si="2"/>
        <v>2</v>
      </c>
      <c r="I81" s="7" t="s">
        <v>70</v>
      </c>
      <c r="J81" s="10"/>
      <c r="K81" s="10"/>
      <c r="L81" s="10"/>
      <c r="M81" s="10"/>
      <c r="N81" s="7" t="s">
        <v>18</v>
      </c>
      <c r="O81" s="10"/>
    </row>
    <row r="82">
      <c r="A82" s="6">
        <v>45705.0</v>
      </c>
      <c r="B82" s="10"/>
      <c r="C82" s="7">
        <v>221938.0</v>
      </c>
      <c r="D82" s="7" t="s">
        <v>85</v>
      </c>
      <c r="E82" s="6">
        <v>45444.0</v>
      </c>
      <c r="F82" s="52">
        <f t="shared" si="1"/>
        <v>8</v>
      </c>
      <c r="G82" s="6">
        <v>45492.0</v>
      </c>
      <c r="H82" s="52">
        <f t="shared" si="2"/>
        <v>6</v>
      </c>
      <c r="I82" s="7" t="s">
        <v>44</v>
      </c>
      <c r="J82" s="10"/>
      <c r="K82" s="10"/>
      <c r="L82" s="10"/>
      <c r="M82" s="10"/>
      <c r="N82" s="7" t="s">
        <v>18</v>
      </c>
      <c r="O82" s="10"/>
    </row>
    <row r="83">
      <c r="A83" s="6">
        <v>45705.0</v>
      </c>
      <c r="B83" s="6">
        <v>45705.0</v>
      </c>
      <c r="C83" s="7">
        <v>240033.0</v>
      </c>
      <c r="D83" s="7" t="s">
        <v>85</v>
      </c>
      <c r="E83" s="6">
        <v>45474.0</v>
      </c>
      <c r="F83" s="52">
        <f t="shared" si="1"/>
        <v>7</v>
      </c>
      <c r="G83" s="6">
        <v>45678.0</v>
      </c>
      <c r="H83" s="52">
        <f t="shared" si="2"/>
        <v>0</v>
      </c>
      <c r="I83" s="7" t="s">
        <v>48</v>
      </c>
      <c r="J83" s="7">
        <v>402.0</v>
      </c>
      <c r="K83" s="75">
        <v>7000.0</v>
      </c>
      <c r="L83" s="7" t="s">
        <v>66</v>
      </c>
      <c r="M83" s="6">
        <v>45705.0</v>
      </c>
      <c r="N83" s="7" t="s">
        <v>21</v>
      </c>
      <c r="O83" s="10"/>
    </row>
    <row r="84">
      <c r="A84" s="6">
        <v>45701.0</v>
      </c>
      <c r="B84" s="6">
        <v>45705.0</v>
      </c>
      <c r="C84" s="7">
        <v>221190.0</v>
      </c>
      <c r="D84" s="7" t="s">
        <v>85</v>
      </c>
      <c r="E84" s="6">
        <v>45505.0</v>
      </c>
      <c r="F84" s="52">
        <f t="shared" si="1"/>
        <v>6</v>
      </c>
      <c r="G84" s="9">
        <v>45617.0</v>
      </c>
      <c r="H84" s="52">
        <f t="shared" si="2"/>
        <v>2</v>
      </c>
      <c r="I84" s="7" t="s">
        <v>48</v>
      </c>
      <c r="J84" s="7">
        <v>401.0</v>
      </c>
      <c r="K84" s="75">
        <v>5000.0</v>
      </c>
      <c r="L84" s="7" t="s">
        <v>66</v>
      </c>
      <c r="M84" s="6">
        <v>45705.0</v>
      </c>
      <c r="N84" s="7" t="s">
        <v>21</v>
      </c>
      <c r="O84" s="7"/>
    </row>
    <row r="85">
      <c r="A85" s="6">
        <v>45705.0</v>
      </c>
      <c r="B85" s="10"/>
      <c r="C85" s="7">
        <v>234051.0</v>
      </c>
      <c r="D85" s="7" t="s">
        <v>85</v>
      </c>
      <c r="E85" s="6">
        <v>45536.0</v>
      </c>
      <c r="F85" s="52">
        <f t="shared" si="1"/>
        <v>5</v>
      </c>
      <c r="G85" s="9">
        <v>45609.0</v>
      </c>
      <c r="H85" s="52">
        <f t="shared" si="2"/>
        <v>3</v>
      </c>
      <c r="I85" s="7" t="s">
        <v>57</v>
      </c>
      <c r="J85" s="10"/>
      <c r="K85" s="10"/>
      <c r="L85" s="10"/>
      <c r="M85" s="10"/>
      <c r="N85" s="7" t="s">
        <v>18</v>
      </c>
      <c r="O85" s="10"/>
    </row>
    <row r="86">
      <c r="A86" s="6">
        <v>45705.0</v>
      </c>
      <c r="B86" s="10"/>
      <c r="C86" s="7">
        <v>34431.0</v>
      </c>
      <c r="D86" s="7" t="s">
        <v>87</v>
      </c>
      <c r="E86" s="6">
        <v>43770.0</v>
      </c>
      <c r="F86" s="52">
        <f t="shared" si="1"/>
        <v>63</v>
      </c>
      <c r="G86" s="6">
        <v>43802.0</v>
      </c>
      <c r="H86" s="52">
        <f t="shared" si="2"/>
        <v>62</v>
      </c>
      <c r="I86" s="7" t="s">
        <v>121</v>
      </c>
      <c r="J86" s="10"/>
      <c r="K86" s="10"/>
      <c r="L86" s="10"/>
      <c r="M86" s="10"/>
      <c r="N86" s="7" t="s">
        <v>18</v>
      </c>
      <c r="O86" s="10"/>
    </row>
    <row r="87">
      <c r="A87" s="6">
        <v>45705.0</v>
      </c>
      <c r="B87" s="10"/>
      <c r="C87" s="7">
        <v>175170.0</v>
      </c>
      <c r="D87" s="7" t="s">
        <v>87</v>
      </c>
      <c r="E87" s="6">
        <v>45047.0</v>
      </c>
      <c r="F87" s="52">
        <f t="shared" si="1"/>
        <v>21</v>
      </c>
      <c r="G87" s="6">
        <v>45100.0</v>
      </c>
      <c r="H87" s="52">
        <f t="shared" si="2"/>
        <v>19</v>
      </c>
      <c r="I87" s="7" t="s">
        <v>44</v>
      </c>
      <c r="J87" s="10"/>
      <c r="K87" s="10"/>
      <c r="L87" s="10"/>
      <c r="M87" s="10"/>
      <c r="N87" s="7" t="s">
        <v>18</v>
      </c>
      <c r="O87" s="10"/>
    </row>
    <row r="88">
      <c r="A88" s="6">
        <v>45705.0</v>
      </c>
      <c r="B88" s="10"/>
      <c r="C88" s="7">
        <v>197840.0</v>
      </c>
      <c r="D88" s="7" t="s">
        <v>87</v>
      </c>
      <c r="E88" s="6">
        <v>45292.0</v>
      </c>
      <c r="F88" s="52">
        <f t="shared" si="1"/>
        <v>13</v>
      </c>
      <c r="G88" s="6">
        <v>45300.0</v>
      </c>
      <c r="H88" s="52">
        <f t="shared" si="2"/>
        <v>13</v>
      </c>
      <c r="I88" s="7" t="s">
        <v>69</v>
      </c>
      <c r="J88" s="10"/>
      <c r="K88" s="10"/>
      <c r="L88" s="10"/>
      <c r="M88" s="10"/>
      <c r="N88" s="7" t="s">
        <v>18</v>
      </c>
      <c r="O88" s="10"/>
    </row>
    <row r="89">
      <c r="A89" s="6">
        <v>45705.0</v>
      </c>
      <c r="B89" s="10"/>
      <c r="C89" s="7">
        <v>187996.0</v>
      </c>
      <c r="D89" s="7" t="s">
        <v>87</v>
      </c>
      <c r="E89" s="6">
        <v>45170.0</v>
      </c>
      <c r="F89" s="52">
        <f t="shared" si="1"/>
        <v>17</v>
      </c>
      <c r="G89" s="9">
        <v>45209.0</v>
      </c>
      <c r="H89" s="52">
        <f t="shared" si="2"/>
        <v>16</v>
      </c>
      <c r="I89" s="7" t="s">
        <v>56</v>
      </c>
      <c r="J89" s="10"/>
      <c r="K89" s="10"/>
      <c r="L89" s="10"/>
      <c r="M89" s="10"/>
      <c r="N89" s="7" t="s">
        <v>18</v>
      </c>
      <c r="O89" s="10"/>
    </row>
    <row r="90">
      <c r="A90" s="6">
        <v>45705.0</v>
      </c>
      <c r="B90" s="10"/>
      <c r="C90" s="7">
        <v>211039.0</v>
      </c>
      <c r="D90" s="7" t="s">
        <v>87</v>
      </c>
      <c r="E90" s="6">
        <v>45352.0</v>
      </c>
      <c r="F90" s="52">
        <f t="shared" si="1"/>
        <v>11</v>
      </c>
      <c r="G90" s="6">
        <v>45400.0</v>
      </c>
      <c r="H90" s="52">
        <f t="shared" si="2"/>
        <v>10</v>
      </c>
      <c r="I90" s="7" t="s">
        <v>57</v>
      </c>
      <c r="J90" s="10"/>
      <c r="K90" s="10"/>
      <c r="L90" s="10"/>
      <c r="M90" s="10"/>
      <c r="N90" s="7" t="s">
        <v>18</v>
      </c>
      <c r="O90" s="10"/>
    </row>
    <row r="91">
      <c r="A91" s="6">
        <v>45700.0</v>
      </c>
      <c r="B91" s="6">
        <v>45339.0</v>
      </c>
      <c r="C91" s="7">
        <v>199613.0</v>
      </c>
      <c r="D91" s="7" t="s">
        <v>87</v>
      </c>
      <c r="E91" s="6">
        <v>45261.0</v>
      </c>
      <c r="F91" s="52">
        <f t="shared" si="1"/>
        <v>14</v>
      </c>
      <c r="G91" s="6">
        <v>45342.0</v>
      </c>
      <c r="H91" s="52">
        <f t="shared" si="2"/>
        <v>11</v>
      </c>
      <c r="I91" s="7" t="s">
        <v>57</v>
      </c>
      <c r="J91" s="82">
        <v>308.0</v>
      </c>
      <c r="K91" s="75"/>
      <c r="L91" s="10"/>
      <c r="M91" s="6">
        <v>45700.0</v>
      </c>
      <c r="N91" s="7" t="s">
        <v>22</v>
      </c>
      <c r="O91" s="10"/>
    </row>
    <row r="92">
      <c r="A92" s="6">
        <v>45705.0</v>
      </c>
      <c r="B92" s="10"/>
      <c r="C92" s="7">
        <v>202470.0</v>
      </c>
      <c r="D92" s="7" t="s">
        <v>87</v>
      </c>
      <c r="E92" s="6">
        <v>45292.0</v>
      </c>
      <c r="F92" s="52">
        <f t="shared" si="1"/>
        <v>13</v>
      </c>
      <c r="G92" s="9">
        <v>45581.0</v>
      </c>
      <c r="H92" s="52">
        <f t="shared" si="2"/>
        <v>4</v>
      </c>
      <c r="I92" s="7" t="s">
        <v>57</v>
      </c>
      <c r="J92" s="10"/>
      <c r="K92" s="10"/>
      <c r="L92" s="10"/>
      <c r="M92" s="10"/>
      <c r="N92" s="7" t="s">
        <v>18</v>
      </c>
      <c r="O92" s="10"/>
    </row>
    <row r="93">
      <c r="A93" s="6">
        <v>45705.0</v>
      </c>
      <c r="B93" s="10"/>
      <c r="C93" s="7">
        <v>212568.0</v>
      </c>
      <c r="D93" s="7" t="s">
        <v>87</v>
      </c>
      <c r="E93" s="6">
        <v>45200.0</v>
      </c>
      <c r="F93" s="52">
        <f t="shared" si="1"/>
        <v>16</v>
      </c>
      <c r="G93" s="6">
        <v>45421.0</v>
      </c>
      <c r="H93" s="52">
        <f t="shared" si="2"/>
        <v>9</v>
      </c>
      <c r="I93" s="7" t="s">
        <v>44</v>
      </c>
      <c r="J93" s="10"/>
      <c r="K93" s="10"/>
      <c r="L93" s="10"/>
      <c r="M93" s="10"/>
      <c r="N93" s="7" t="s">
        <v>18</v>
      </c>
      <c r="O93" s="10"/>
    </row>
    <row r="94">
      <c r="A94" s="6">
        <v>45705.0</v>
      </c>
      <c r="B94" s="10"/>
      <c r="C94" s="7">
        <v>213574.0</v>
      </c>
      <c r="D94" s="7" t="s">
        <v>87</v>
      </c>
      <c r="E94" s="6">
        <v>45413.0</v>
      </c>
      <c r="F94" s="52">
        <f t="shared" si="1"/>
        <v>9</v>
      </c>
      <c r="G94" s="6">
        <v>45510.0</v>
      </c>
      <c r="H94" s="52">
        <f t="shared" si="2"/>
        <v>6</v>
      </c>
      <c r="I94" s="7" t="s">
        <v>44</v>
      </c>
      <c r="J94" s="10"/>
      <c r="K94" s="10"/>
      <c r="L94" s="10"/>
      <c r="M94" s="10"/>
      <c r="N94" s="7" t="s">
        <v>18</v>
      </c>
      <c r="O94" s="10"/>
    </row>
    <row r="95">
      <c r="A95" s="6">
        <v>45705.0</v>
      </c>
      <c r="B95" s="10"/>
      <c r="C95" s="7">
        <v>229403.0</v>
      </c>
      <c r="D95" s="7" t="s">
        <v>87</v>
      </c>
      <c r="E95" s="6">
        <v>45536.0</v>
      </c>
      <c r="F95" s="52">
        <f t="shared" si="1"/>
        <v>5</v>
      </c>
      <c r="G95" s="9">
        <v>45654.0</v>
      </c>
      <c r="H95" s="52">
        <f t="shared" si="2"/>
        <v>1</v>
      </c>
      <c r="I95" s="7" t="s">
        <v>69</v>
      </c>
      <c r="J95" s="10"/>
      <c r="K95" s="10"/>
      <c r="L95" s="10"/>
      <c r="M95" s="10"/>
      <c r="N95" s="7" t="s">
        <v>18</v>
      </c>
      <c r="O95" s="10"/>
    </row>
    <row r="96">
      <c r="A96" s="6">
        <v>45705.0</v>
      </c>
      <c r="B96" s="10"/>
      <c r="C96" s="7">
        <v>161759.0</v>
      </c>
      <c r="D96" s="7" t="s">
        <v>92</v>
      </c>
      <c r="E96" s="6">
        <v>44470.0</v>
      </c>
      <c r="F96" s="52">
        <f t="shared" si="1"/>
        <v>40</v>
      </c>
      <c r="G96" s="6">
        <v>44981.0</v>
      </c>
      <c r="H96" s="52">
        <f t="shared" si="2"/>
        <v>23</v>
      </c>
      <c r="I96" s="7" t="s">
        <v>72</v>
      </c>
      <c r="J96" s="10"/>
      <c r="K96" s="10"/>
      <c r="L96" s="10"/>
      <c r="M96" s="10"/>
      <c r="N96" s="7" t="s">
        <v>18</v>
      </c>
      <c r="O96" s="10"/>
    </row>
    <row r="97">
      <c r="A97" s="6">
        <v>45705.0</v>
      </c>
      <c r="B97" s="10"/>
      <c r="C97" s="7">
        <v>178291.0</v>
      </c>
      <c r="D97" s="7" t="s">
        <v>92</v>
      </c>
      <c r="E97" s="6">
        <v>45078.0</v>
      </c>
      <c r="F97" s="52">
        <f t="shared" si="1"/>
        <v>20</v>
      </c>
      <c r="G97" s="6">
        <v>45119.0</v>
      </c>
      <c r="H97" s="52">
        <f t="shared" si="2"/>
        <v>19</v>
      </c>
      <c r="I97" s="7" t="s">
        <v>56</v>
      </c>
      <c r="J97" s="10"/>
      <c r="K97" s="10"/>
      <c r="L97" s="10"/>
      <c r="M97" s="10"/>
      <c r="N97" s="7" t="s">
        <v>18</v>
      </c>
      <c r="O97" s="10"/>
    </row>
    <row r="98">
      <c r="A98" s="6">
        <v>45705.0</v>
      </c>
      <c r="B98" s="10"/>
      <c r="C98" s="7">
        <v>218628.0</v>
      </c>
      <c r="D98" s="7" t="s">
        <v>92</v>
      </c>
      <c r="E98" s="6">
        <v>45413.0</v>
      </c>
      <c r="F98" s="52">
        <f t="shared" si="1"/>
        <v>9</v>
      </c>
      <c r="G98" s="6">
        <v>45462.0</v>
      </c>
      <c r="H98" s="52">
        <f t="shared" si="2"/>
        <v>7</v>
      </c>
      <c r="I98" s="7" t="s">
        <v>57</v>
      </c>
      <c r="J98" s="10"/>
      <c r="K98" s="10"/>
      <c r="L98" s="10"/>
      <c r="M98" s="10"/>
      <c r="N98" s="7" t="s">
        <v>18</v>
      </c>
      <c r="O98" s="10"/>
    </row>
    <row r="99">
      <c r="A99" s="6">
        <v>45705.0</v>
      </c>
      <c r="B99" s="10"/>
      <c r="C99" s="7">
        <v>188500.0</v>
      </c>
      <c r="D99" s="7" t="s">
        <v>92</v>
      </c>
      <c r="E99" s="6">
        <v>45139.0</v>
      </c>
      <c r="F99" s="52">
        <f t="shared" si="1"/>
        <v>18</v>
      </c>
      <c r="G99" s="6">
        <v>45204.0</v>
      </c>
      <c r="H99" s="52">
        <f t="shared" si="2"/>
        <v>16</v>
      </c>
      <c r="I99" s="7" t="s">
        <v>41</v>
      </c>
      <c r="J99" s="10"/>
      <c r="K99" s="10"/>
      <c r="L99" s="10"/>
      <c r="M99" s="10"/>
      <c r="N99" s="7" t="s">
        <v>18</v>
      </c>
      <c r="O99" s="10"/>
    </row>
    <row r="100">
      <c r="A100" s="6">
        <v>45705.0</v>
      </c>
      <c r="B100" s="10"/>
      <c r="C100" s="7">
        <v>229944.0</v>
      </c>
      <c r="D100" s="7" t="s">
        <v>92</v>
      </c>
      <c r="E100" s="6">
        <v>45505.0</v>
      </c>
      <c r="F100" s="52">
        <f t="shared" si="1"/>
        <v>6</v>
      </c>
      <c r="G100" s="6">
        <v>45568.0</v>
      </c>
      <c r="H100" s="52">
        <f t="shared" si="2"/>
        <v>4</v>
      </c>
      <c r="I100" s="7" t="s">
        <v>57</v>
      </c>
      <c r="J100" s="10"/>
      <c r="K100" s="10"/>
      <c r="L100" s="10"/>
      <c r="M100" s="10"/>
      <c r="N100" s="7" t="s">
        <v>18</v>
      </c>
      <c r="O100" s="10"/>
    </row>
    <row r="101">
      <c r="A101" s="6">
        <v>45705.0</v>
      </c>
      <c r="B101" s="10"/>
      <c r="C101" s="7">
        <v>233034.0</v>
      </c>
      <c r="D101" s="7" t="s">
        <v>93</v>
      </c>
      <c r="E101" s="6">
        <v>45505.0</v>
      </c>
      <c r="F101" s="52">
        <f t="shared" si="1"/>
        <v>6</v>
      </c>
      <c r="G101" s="6">
        <v>45597.0</v>
      </c>
      <c r="H101" s="52">
        <f t="shared" si="2"/>
        <v>3</v>
      </c>
      <c r="I101" s="7" t="s">
        <v>69</v>
      </c>
      <c r="J101" s="10"/>
      <c r="K101" s="10"/>
      <c r="L101" s="10"/>
      <c r="M101" s="10"/>
      <c r="N101" s="7" t="s">
        <v>18</v>
      </c>
      <c r="O101" s="10"/>
    </row>
    <row r="102">
      <c r="A102" s="6">
        <v>45705.0</v>
      </c>
      <c r="B102" s="10"/>
      <c r="C102" s="7">
        <v>210271.0</v>
      </c>
      <c r="D102" s="7" t="s">
        <v>93</v>
      </c>
      <c r="E102" s="6">
        <v>45383.0</v>
      </c>
      <c r="F102" s="52">
        <f t="shared" si="1"/>
        <v>10</v>
      </c>
      <c r="G102" s="6">
        <v>45394.0</v>
      </c>
      <c r="H102" s="52">
        <f t="shared" si="2"/>
        <v>10</v>
      </c>
      <c r="I102" s="7" t="s">
        <v>48</v>
      </c>
      <c r="J102" s="7">
        <v>406.0</v>
      </c>
      <c r="K102" s="10"/>
      <c r="L102" s="10"/>
      <c r="M102" s="6">
        <v>45679.0</v>
      </c>
      <c r="N102" s="7" t="s">
        <v>22</v>
      </c>
      <c r="O102" s="10"/>
    </row>
    <row r="103">
      <c r="A103" s="6">
        <v>45705.0</v>
      </c>
      <c r="B103" s="10"/>
      <c r="C103" s="7">
        <v>221887.0</v>
      </c>
      <c r="D103" s="7" t="s">
        <v>94</v>
      </c>
      <c r="E103" s="6">
        <v>45352.0</v>
      </c>
      <c r="F103" s="52">
        <f t="shared" si="1"/>
        <v>11</v>
      </c>
      <c r="G103" s="6">
        <v>45490.0</v>
      </c>
      <c r="H103" s="52">
        <f t="shared" si="2"/>
        <v>7</v>
      </c>
      <c r="I103" s="7" t="s">
        <v>69</v>
      </c>
      <c r="J103" s="10"/>
      <c r="K103" s="10"/>
      <c r="L103" s="10"/>
      <c r="M103" s="10"/>
      <c r="N103" s="7" t="s">
        <v>18</v>
      </c>
      <c r="O103" s="10"/>
    </row>
    <row r="104">
      <c r="A104" s="6">
        <v>45705.0</v>
      </c>
      <c r="B104" s="10"/>
      <c r="C104" s="7">
        <v>165971.0</v>
      </c>
      <c r="D104" s="7" t="s">
        <v>95</v>
      </c>
      <c r="E104" s="6">
        <v>44866.0</v>
      </c>
      <c r="F104" s="52">
        <f t="shared" si="1"/>
        <v>27</v>
      </c>
      <c r="G104" s="6">
        <v>45023.0</v>
      </c>
      <c r="H104" s="52">
        <f t="shared" si="2"/>
        <v>22</v>
      </c>
      <c r="I104" s="7" t="s">
        <v>60</v>
      </c>
      <c r="J104" s="10"/>
      <c r="K104" s="10"/>
      <c r="L104" s="10"/>
      <c r="M104" s="10"/>
      <c r="N104" s="7" t="s">
        <v>18</v>
      </c>
      <c r="O104" s="10"/>
    </row>
    <row r="105">
      <c r="A105" s="6">
        <v>45705.0</v>
      </c>
      <c r="B105" s="10"/>
      <c r="C105" s="7">
        <v>191607.0</v>
      </c>
      <c r="D105" s="7" t="s">
        <v>95</v>
      </c>
      <c r="E105" s="6">
        <v>45170.0</v>
      </c>
      <c r="F105" s="52">
        <f t="shared" si="1"/>
        <v>17</v>
      </c>
      <c r="G105" s="6">
        <v>45238.0</v>
      </c>
      <c r="H105" s="52">
        <f t="shared" si="2"/>
        <v>15</v>
      </c>
      <c r="I105" s="7" t="s">
        <v>57</v>
      </c>
      <c r="J105" s="10"/>
      <c r="K105" s="10"/>
      <c r="L105" s="10"/>
      <c r="M105" s="10"/>
      <c r="N105" s="7" t="s">
        <v>18</v>
      </c>
      <c r="O105" s="10"/>
    </row>
    <row r="106">
      <c r="A106" s="6">
        <v>45705.0</v>
      </c>
      <c r="B106" s="6">
        <v>45706.0</v>
      </c>
      <c r="C106" s="7">
        <v>200924.0</v>
      </c>
      <c r="D106" s="7" t="s">
        <v>95</v>
      </c>
      <c r="E106" s="6">
        <v>45292.0</v>
      </c>
      <c r="F106" s="52">
        <f t="shared" si="1"/>
        <v>13</v>
      </c>
      <c r="G106" s="6">
        <v>45338.0</v>
      </c>
      <c r="H106" s="52">
        <f t="shared" si="2"/>
        <v>12</v>
      </c>
      <c r="I106" s="7" t="s">
        <v>41</v>
      </c>
      <c r="J106" s="7" t="s">
        <v>305</v>
      </c>
      <c r="K106" s="10"/>
      <c r="L106" s="7" t="s">
        <v>46</v>
      </c>
      <c r="M106" s="6">
        <v>45706.0</v>
      </c>
      <c r="N106" s="7" t="s">
        <v>17</v>
      </c>
      <c r="O106" s="7" t="s">
        <v>258</v>
      </c>
    </row>
    <row r="107">
      <c r="A107" s="6">
        <v>45702.0</v>
      </c>
      <c r="B107" s="6">
        <v>45706.0</v>
      </c>
      <c r="C107" s="7">
        <v>222809.0</v>
      </c>
      <c r="D107" s="7" t="s">
        <v>95</v>
      </c>
      <c r="E107" s="6">
        <v>45413.0</v>
      </c>
      <c r="F107" s="52">
        <f t="shared" si="1"/>
        <v>9</v>
      </c>
      <c r="G107" s="6">
        <v>45499.0</v>
      </c>
      <c r="H107" s="52">
        <f t="shared" si="2"/>
        <v>6</v>
      </c>
      <c r="I107" s="7" t="s">
        <v>57</v>
      </c>
      <c r="J107" s="7" t="s">
        <v>58</v>
      </c>
      <c r="K107" s="75">
        <v>20000.0</v>
      </c>
      <c r="L107" s="7" t="s">
        <v>66</v>
      </c>
      <c r="M107" s="6">
        <v>45706.0</v>
      </c>
      <c r="N107" s="7" t="s">
        <v>16</v>
      </c>
      <c r="O107" s="7" t="s">
        <v>306</v>
      </c>
    </row>
    <row r="108">
      <c r="A108" s="6">
        <v>45705.0</v>
      </c>
      <c r="B108" s="10"/>
      <c r="C108" s="7">
        <v>226089.0</v>
      </c>
      <c r="D108" s="7" t="s">
        <v>95</v>
      </c>
      <c r="E108" s="6">
        <v>45505.0</v>
      </c>
      <c r="F108" s="52">
        <f t="shared" si="1"/>
        <v>6</v>
      </c>
      <c r="G108" s="6">
        <v>45531.0</v>
      </c>
      <c r="H108" s="52">
        <f t="shared" si="2"/>
        <v>5</v>
      </c>
      <c r="I108" s="7" t="s">
        <v>57</v>
      </c>
      <c r="J108" s="10"/>
      <c r="K108" s="10"/>
      <c r="L108" s="10"/>
      <c r="M108" s="10"/>
      <c r="N108" s="7" t="s">
        <v>18</v>
      </c>
      <c r="O108" s="10"/>
    </row>
    <row r="109">
      <c r="A109" s="6">
        <v>45705.0</v>
      </c>
      <c r="B109" s="6">
        <v>45706.0</v>
      </c>
      <c r="C109" s="7">
        <v>227335.0</v>
      </c>
      <c r="D109" s="7" t="s">
        <v>96</v>
      </c>
      <c r="E109" s="6">
        <v>45170.0</v>
      </c>
      <c r="F109" s="52">
        <f t="shared" si="1"/>
        <v>17</v>
      </c>
      <c r="G109" s="6">
        <v>45544.0</v>
      </c>
      <c r="H109" s="52">
        <f t="shared" si="2"/>
        <v>5</v>
      </c>
      <c r="I109" s="7" t="s">
        <v>48</v>
      </c>
      <c r="J109" s="7">
        <v>401.0</v>
      </c>
      <c r="K109" s="75">
        <v>7827.86</v>
      </c>
      <c r="L109" s="7" t="s">
        <v>66</v>
      </c>
      <c r="M109" s="6">
        <v>45706.0</v>
      </c>
      <c r="N109" s="7" t="s">
        <v>17</v>
      </c>
      <c r="O109" s="7" t="s">
        <v>307</v>
      </c>
    </row>
    <row r="110">
      <c r="A110" s="6">
        <v>45705.0</v>
      </c>
      <c r="B110" s="10"/>
      <c r="C110" s="7">
        <v>214239.0</v>
      </c>
      <c r="D110" s="7" t="s">
        <v>96</v>
      </c>
      <c r="E110" s="6">
        <v>45352.0</v>
      </c>
      <c r="F110" s="52">
        <f t="shared" si="1"/>
        <v>11</v>
      </c>
      <c r="G110" s="6">
        <v>45426.0</v>
      </c>
      <c r="H110" s="52">
        <f t="shared" si="2"/>
        <v>9</v>
      </c>
      <c r="I110" s="7" t="s">
        <v>60</v>
      </c>
      <c r="J110" s="10"/>
      <c r="K110" s="10"/>
      <c r="L110" s="10"/>
      <c r="M110" s="10"/>
      <c r="N110" s="7" t="s">
        <v>18</v>
      </c>
      <c r="O110" s="10"/>
    </row>
    <row r="111">
      <c r="A111" s="6">
        <v>45705.0</v>
      </c>
      <c r="B111" s="10"/>
      <c r="C111" s="7">
        <v>221013.0</v>
      </c>
      <c r="D111" s="7" t="s">
        <v>96</v>
      </c>
      <c r="E111" s="6">
        <v>45413.0</v>
      </c>
      <c r="F111" s="52">
        <f t="shared" si="1"/>
        <v>9</v>
      </c>
      <c r="G111" s="6">
        <v>45484.0</v>
      </c>
      <c r="H111" s="52">
        <f t="shared" si="2"/>
        <v>7</v>
      </c>
      <c r="I111" s="7" t="s">
        <v>69</v>
      </c>
      <c r="J111" s="10"/>
      <c r="K111" s="10"/>
      <c r="L111" s="10"/>
      <c r="M111" s="10"/>
      <c r="N111" s="7" t="s">
        <v>18</v>
      </c>
      <c r="O111" s="10"/>
    </row>
    <row r="112">
      <c r="A112" s="6">
        <v>45705.0</v>
      </c>
      <c r="B112" s="10"/>
      <c r="C112" s="7">
        <v>211738.0</v>
      </c>
      <c r="D112" s="7" t="s">
        <v>96</v>
      </c>
      <c r="E112" s="6">
        <v>45383.0</v>
      </c>
      <c r="F112" s="52">
        <f t="shared" si="1"/>
        <v>10</v>
      </c>
      <c r="G112" s="6">
        <v>45405.0</v>
      </c>
      <c r="H112" s="52">
        <f t="shared" si="2"/>
        <v>9</v>
      </c>
      <c r="I112" s="7" t="s">
        <v>60</v>
      </c>
      <c r="J112" s="10"/>
      <c r="K112" s="10"/>
      <c r="L112" s="10"/>
      <c r="M112" s="10"/>
      <c r="N112" s="7" t="s">
        <v>18</v>
      </c>
      <c r="O112" s="10"/>
    </row>
    <row r="113">
      <c r="A113" s="6">
        <v>45705.0</v>
      </c>
      <c r="B113" s="10"/>
      <c r="C113" s="7">
        <v>236336.0</v>
      </c>
      <c r="D113" s="7" t="s">
        <v>96</v>
      </c>
      <c r="E113" s="6">
        <v>45536.0</v>
      </c>
      <c r="F113" s="52">
        <f t="shared" si="1"/>
        <v>5</v>
      </c>
      <c r="G113" s="9">
        <v>45639.0</v>
      </c>
      <c r="H113" s="52">
        <f t="shared" si="2"/>
        <v>2</v>
      </c>
      <c r="I113" s="7" t="s">
        <v>69</v>
      </c>
      <c r="J113" s="10"/>
      <c r="K113" s="10"/>
      <c r="L113" s="10"/>
      <c r="M113" s="10"/>
      <c r="N113" s="7" t="s">
        <v>18</v>
      </c>
      <c r="O113" s="10"/>
    </row>
    <row r="114">
      <c r="A114" s="6">
        <v>45705.0</v>
      </c>
      <c r="B114" s="10"/>
      <c r="C114" s="7">
        <v>224093.0</v>
      </c>
      <c r="D114" s="7" t="s">
        <v>96</v>
      </c>
      <c r="E114" s="6">
        <v>45505.0</v>
      </c>
      <c r="F114" s="52">
        <f t="shared" si="1"/>
        <v>6</v>
      </c>
      <c r="G114" s="6">
        <v>45546.0</v>
      </c>
      <c r="H114" s="52">
        <f t="shared" si="2"/>
        <v>5</v>
      </c>
      <c r="I114" s="7" t="s">
        <v>69</v>
      </c>
      <c r="J114" s="10"/>
      <c r="K114" s="10"/>
      <c r="L114" s="10"/>
      <c r="M114" s="10"/>
      <c r="N114" s="7" t="s">
        <v>18</v>
      </c>
      <c r="O114" s="10"/>
    </row>
    <row r="115">
      <c r="A115" s="6">
        <v>45705.0</v>
      </c>
      <c r="B115" s="10"/>
      <c r="C115" s="7">
        <v>211988.0</v>
      </c>
      <c r="D115" s="7" t="s">
        <v>98</v>
      </c>
      <c r="E115" s="6">
        <v>45383.0</v>
      </c>
      <c r="F115" s="52">
        <f t="shared" si="1"/>
        <v>10</v>
      </c>
      <c r="G115" s="6">
        <v>45407.0</v>
      </c>
      <c r="H115" s="52">
        <f t="shared" si="2"/>
        <v>9</v>
      </c>
      <c r="I115" s="7" t="s">
        <v>69</v>
      </c>
      <c r="J115" s="10"/>
      <c r="K115" s="10"/>
      <c r="L115" s="10"/>
      <c r="M115" s="10"/>
      <c r="N115" s="7" t="s">
        <v>18</v>
      </c>
      <c r="O115" s="10"/>
    </row>
    <row r="116">
      <c r="A116" s="6">
        <v>45705.0</v>
      </c>
      <c r="B116" s="10"/>
      <c r="C116" s="7">
        <v>208075.0</v>
      </c>
      <c r="D116" s="7" t="s">
        <v>98</v>
      </c>
      <c r="E116" s="6">
        <v>45323.0</v>
      </c>
      <c r="F116" s="52">
        <f t="shared" si="1"/>
        <v>12</v>
      </c>
      <c r="G116" s="6">
        <v>45573.0</v>
      </c>
      <c r="H116" s="52">
        <f t="shared" si="2"/>
        <v>4</v>
      </c>
      <c r="I116" s="7" t="s">
        <v>69</v>
      </c>
      <c r="J116" s="10"/>
      <c r="K116" s="10"/>
      <c r="L116" s="10"/>
      <c r="M116" s="10"/>
      <c r="N116" s="7" t="s">
        <v>18</v>
      </c>
      <c r="O116" s="10"/>
    </row>
    <row r="117">
      <c r="A117" s="6">
        <v>45705.0</v>
      </c>
      <c r="B117" s="10"/>
      <c r="C117" s="7">
        <v>237186.0</v>
      </c>
      <c r="D117" s="7" t="s">
        <v>98</v>
      </c>
      <c r="E117" s="6">
        <v>45047.0</v>
      </c>
      <c r="F117" s="52">
        <f t="shared" si="1"/>
        <v>21</v>
      </c>
      <c r="G117" s="9">
        <v>45639.0</v>
      </c>
      <c r="H117" s="52">
        <f t="shared" si="2"/>
        <v>2</v>
      </c>
      <c r="I117" s="7" t="s">
        <v>60</v>
      </c>
      <c r="J117" s="10"/>
      <c r="K117" s="10"/>
      <c r="L117" s="10"/>
      <c r="M117" s="10"/>
      <c r="N117" s="7" t="s">
        <v>18</v>
      </c>
      <c r="O117" s="10"/>
    </row>
    <row r="118">
      <c r="A118" s="6">
        <v>45705.0</v>
      </c>
      <c r="B118" s="10"/>
      <c r="C118" s="7">
        <v>192420.0</v>
      </c>
      <c r="D118" s="7" t="s">
        <v>100</v>
      </c>
      <c r="E118" s="6">
        <v>45200.0</v>
      </c>
      <c r="F118" s="52">
        <f t="shared" si="1"/>
        <v>16</v>
      </c>
      <c r="G118" s="9">
        <v>45240.0</v>
      </c>
      <c r="H118" s="52">
        <f t="shared" si="2"/>
        <v>15</v>
      </c>
      <c r="I118" s="7" t="s">
        <v>56</v>
      </c>
      <c r="J118" s="10"/>
      <c r="K118" s="10"/>
      <c r="L118" s="10"/>
      <c r="M118" s="10"/>
      <c r="N118" s="7" t="s">
        <v>18</v>
      </c>
      <c r="O118" s="10"/>
    </row>
    <row r="119">
      <c r="A119" s="6">
        <v>45705.0</v>
      </c>
      <c r="B119" s="10"/>
      <c r="C119" s="7">
        <v>221906.0</v>
      </c>
      <c r="D119" s="7" t="s">
        <v>100</v>
      </c>
      <c r="E119" s="6">
        <v>45474.0</v>
      </c>
      <c r="F119" s="52">
        <f t="shared" si="1"/>
        <v>7</v>
      </c>
      <c r="G119" s="6">
        <v>45495.0</v>
      </c>
      <c r="H119" s="52">
        <f t="shared" si="2"/>
        <v>6</v>
      </c>
      <c r="I119" s="7" t="s">
        <v>69</v>
      </c>
      <c r="J119" s="10"/>
      <c r="K119" s="10"/>
      <c r="L119" s="10"/>
      <c r="M119" s="10"/>
      <c r="N119" s="7" t="s">
        <v>18</v>
      </c>
      <c r="O119" s="10"/>
    </row>
    <row r="120">
      <c r="A120" s="6">
        <v>45705.0</v>
      </c>
      <c r="B120" s="10"/>
      <c r="C120" s="7">
        <v>225017.0</v>
      </c>
      <c r="D120" s="7" t="s">
        <v>100</v>
      </c>
      <c r="E120" s="6">
        <v>45474.0</v>
      </c>
      <c r="F120" s="52">
        <f t="shared" si="1"/>
        <v>7</v>
      </c>
      <c r="G120" s="6">
        <v>45519.0</v>
      </c>
      <c r="H120" s="52">
        <f t="shared" si="2"/>
        <v>6</v>
      </c>
      <c r="I120" s="7" t="s">
        <v>60</v>
      </c>
      <c r="J120" s="10"/>
      <c r="K120" s="10"/>
      <c r="L120" s="10"/>
      <c r="M120" s="10"/>
      <c r="N120" s="7" t="s">
        <v>18</v>
      </c>
      <c r="O120" s="10"/>
    </row>
    <row r="121">
      <c r="A121" s="6">
        <v>45705.0</v>
      </c>
      <c r="B121" s="10"/>
      <c r="C121" s="7">
        <v>132889.0</v>
      </c>
      <c r="D121" s="7" t="s">
        <v>102</v>
      </c>
      <c r="E121" s="6">
        <v>44593.0</v>
      </c>
      <c r="F121" s="52">
        <f t="shared" si="1"/>
        <v>36</v>
      </c>
      <c r="G121" s="6">
        <v>44725.0</v>
      </c>
      <c r="H121" s="52">
        <f t="shared" si="2"/>
        <v>32</v>
      </c>
      <c r="I121" s="7" t="s">
        <v>56</v>
      </c>
      <c r="J121" s="10"/>
      <c r="K121" s="10"/>
      <c r="L121" s="10"/>
      <c r="M121" s="10"/>
      <c r="N121" s="7" t="s">
        <v>18</v>
      </c>
      <c r="O121" s="10"/>
    </row>
    <row r="122">
      <c r="A122" s="6">
        <v>45705.0</v>
      </c>
      <c r="B122" s="10"/>
      <c r="C122" s="7">
        <v>217205.0</v>
      </c>
      <c r="D122" s="7" t="s">
        <v>102</v>
      </c>
      <c r="E122" s="6">
        <v>45231.0</v>
      </c>
      <c r="F122" s="52">
        <f t="shared" si="1"/>
        <v>15</v>
      </c>
      <c r="G122" s="6">
        <v>45449.0</v>
      </c>
      <c r="H122" s="52">
        <f t="shared" si="2"/>
        <v>8</v>
      </c>
      <c r="I122" s="7" t="s">
        <v>44</v>
      </c>
      <c r="J122" s="10"/>
      <c r="K122" s="10"/>
      <c r="L122" s="10"/>
      <c r="M122" s="10"/>
      <c r="N122" s="7" t="s">
        <v>18</v>
      </c>
      <c r="O122" s="10"/>
    </row>
    <row r="123">
      <c r="A123" s="6">
        <v>45705.0</v>
      </c>
      <c r="B123" s="10"/>
      <c r="C123" s="7">
        <v>172922.0</v>
      </c>
      <c r="D123" s="7" t="s">
        <v>104</v>
      </c>
      <c r="E123" s="6">
        <v>44866.0</v>
      </c>
      <c r="F123" s="52">
        <f t="shared" si="1"/>
        <v>27</v>
      </c>
      <c r="G123" s="6">
        <v>45091.0</v>
      </c>
      <c r="H123" s="52">
        <f t="shared" si="2"/>
        <v>20</v>
      </c>
      <c r="I123" s="7" t="s">
        <v>60</v>
      </c>
      <c r="J123" s="10"/>
      <c r="K123" s="10"/>
      <c r="L123" s="10"/>
      <c r="M123" s="10"/>
      <c r="N123" s="7" t="s">
        <v>18</v>
      </c>
      <c r="O123" s="10"/>
    </row>
    <row r="124">
      <c r="A124" s="6">
        <v>45705.0</v>
      </c>
      <c r="B124" s="10"/>
      <c r="C124" s="7">
        <v>208347.0</v>
      </c>
      <c r="D124" s="7" t="s">
        <v>105</v>
      </c>
      <c r="E124" s="6">
        <v>45323.0</v>
      </c>
      <c r="F124" s="52">
        <f t="shared" si="1"/>
        <v>12</v>
      </c>
      <c r="G124" s="6">
        <v>45379.0</v>
      </c>
      <c r="H124" s="52">
        <f t="shared" si="2"/>
        <v>10</v>
      </c>
      <c r="I124" s="7" t="s">
        <v>60</v>
      </c>
      <c r="J124" s="10"/>
      <c r="K124" s="10"/>
      <c r="L124" s="10"/>
      <c r="M124" s="10"/>
      <c r="N124" s="7" t="s">
        <v>18</v>
      </c>
      <c r="O124" s="10"/>
    </row>
    <row r="125">
      <c r="A125" s="6">
        <v>45705.0</v>
      </c>
      <c r="B125" s="10"/>
      <c r="C125" s="7">
        <v>221375.0</v>
      </c>
      <c r="D125" s="7" t="s">
        <v>105</v>
      </c>
      <c r="E125" s="6">
        <v>45444.0</v>
      </c>
      <c r="F125" s="52">
        <f t="shared" si="1"/>
        <v>8</v>
      </c>
      <c r="G125" s="6">
        <v>45485.0</v>
      </c>
      <c r="H125" s="52">
        <f t="shared" si="2"/>
        <v>7</v>
      </c>
      <c r="I125" s="7" t="s">
        <v>69</v>
      </c>
      <c r="J125" s="10"/>
      <c r="K125" s="10"/>
      <c r="L125" s="10"/>
      <c r="M125" s="10"/>
      <c r="N125" s="7" t="s">
        <v>18</v>
      </c>
      <c r="O125" s="10"/>
    </row>
    <row r="126">
      <c r="A126" s="6">
        <v>45705.0</v>
      </c>
      <c r="B126" s="10"/>
      <c r="C126" s="7">
        <v>213085.0</v>
      </c>
      <c r="D126" s="7" t="s">
        <v>106</v>
      </c>
      <c r="E126" s="6">
        <v>45294.0</v>
      </c>
      <c r="F126" s="52">
        <f t="shared" si="1"/>
        <v>13</v>
      </c>
      <c r="G126" s="6">
        <v>45356.0</v>
      </c>
      <c r="H126" s="52">
        <f t="shared" si="2"/>
        <v>11</v>
      </c>
      <c r="I126" s="7" t="s">
        <v>44</v>
      </c>
      <c r="J126" s="10"/>
      <c r="K126" s="10"/>
      <c r="L126" s="10"/>
      <c r="M126" s="10"/>
      <c r="N126" s="7" t="s">
        <v>18</v>
      </c>
      <c r="O126" s="10"/>
    </row>
    <row r="127">
      <c r="A127" s="6">
        <v>45705.0</v>
      </c>
      <c r="B127" s="10"/>
      <c r="C127" s="7">
        <v>212937.0</v>
      </c>
      <c r="D127" s="7" t="s">
        <v>106</v>
      </c>
      <c r="E127" s="6">
        <v>45295.0</v>
      </c>
      <c r="F127" s="52">
        <f t="shared" si="1"/>
        <v>13</v>
      </c>
      <c r="G127" s="6">
        <v>45356.0</v>
      </c>
      <c r="H127" s="52">
        <f t="shared" si="2"/>
        <v>11</v>
      </c>
      <c r="I127" s="7" t="s">
        <v>60</v>
      </c>
      <c r="J127" s="10"/>
      <c r="K127" s="10"/>
      <c r="L127" s="10"/>
      <c r="M127" s="10"/>
      <c r="N127" s="7" t="s">
        <v>18</v>
      </c>
      <c r="O127" s="10"/>
    </row>
    <row r="128">
      <c r="A128" s="6">
        <v>45705.0</v>
      </c>
      <c r="B128" s="10"/>
      <c r="C128" s="7">
        <v>200146.0</v>
      </c>
      <c r="D128" s="7" t="s">
        <v>107</v>
      </c>
      <c r="E128" s="6">
        <v>45200.0</v>
      </c>
      <c r="F128" s="52">
        <f t="shared" si="1"/>
        <v>16</v>
      </c>
      <c r="G128" s="6">
        <v>45317.0</v>
      </c>
      <c r="H128" s="52">
        <f t="shared" si="2"/>
        <v>12</v>
      </c>
      <c r="I128" s="7" t="s">
        <v>41</v>
      </c>
      <c r="J128" s="10"/>
      <c r="K128" s="10"/>
      <c r="L128" s="10"/>
      <c r="M128" s="10"/>
      <c r="N128" s="7" t="s">
        <v>18</v>
      </c>
      <c r="O128" s="10"/>
    </row>
    <row r="129">
      <c r="A129" s="6">
        <v>45705.0</v>
      </c>
      <c r="B129" s="10"/>
      <c r="C129" s="7">
        <v>211270.0</v>
      </c>
      <c r="D129" s="7" t="s">
        <v>107</v>
      </c>
      <c r="E129" s="6">
        <v>45200.0</v>
      </c>
      <c r="F129" s="52">
        <f t="shared" si="1"/>
        <v>16</v>
      </c>
      <c r="G129" s="6">
        <v>45401.0</v>
      </c>
      <c r="H129" s="52">
        <f t="shared" si="2"/>
        <v>9</v>
      </c>
      <c r="I129" s="7" t="s">
        <v>44</v>
      </c>
      <c r="J129" s="10"/>
      <c r="K129" s="10"/>
      <c r="L129" s="10"/>
      <c r="M129" s="10"/>
      <c r="N129" s="7" t="s">
        <v>18</v>
      </c>
      <c r="O129" s="10"/>
    </row>
    <row r="130">
      <c r="A130" s="6">
        <v>45705.0</v>
      </c>
      <c r="B130" s="10"/>
      <c r="C130" s="7">
        <v>213855.0</v>
      </c>
      <c r="D130" s="7" t="s">
        <v>107</v>
      </c>
      <c r="E130" s="6">
        <v>45352.0</v>
      </c>
      <c r="F130" s="52">
        <f t="shared" si="1"/>
        <v>11</v>
      </c>
      <c r="G130" s="6">
        <v>45422.0</v>
      </c>
      <c r="H130" s="52">
        <f t="shared" si="2"/>
        <v>9</v>
      </c>
      <c r="I130" s="7" t="s">
        <v>69</v>
      </c>
      <c r="J130" s="10"/>
      <c r="K130" s="10"/>
      <c r="L130" s="10"/>
      <c r="M130" s="10"/>
      <c r="N130" s="7" t="s">
        <v>18</v>
      </c>
      <c r="O130" s="10"/>
    </row>
    <row r="131">
      <c r="A131" s="6">
        <v>45705.0</v>
      </c>
      <c r="B131" s="10"/>
      <c r="C131" s="7">
        <v>213189.0</v>
      </c>
      <c r="D131" s="7" t="s">
        <v>107</v>
      </c>
      <c r="E131" s="6">
        <v>45383.0</v>
      </c>
      <c r="F131" s="52">
        <f t="shared" si="1"/>
        <v>10</v>
      </c>
      <c r="G131" s="6">
        <v>45418.0</v>
      </c>
      <c r="H131" s="52">
        <f t="shared" si="2"/>
        <v>9</v>
      </c>
      <c r="I131" s="7" t="s">
        <v>117</v>
      </c>
      <c r="J131" s="10"/>
      <c r="K131" s="10"/>
      <c r="L131" s="10"/>
      <c r="M131" s="10"/>
      <c r="N131" s="7" t="s">
        <v>18</v>
      </c>
      <c r="O131" s="10"/>
    </row>
    <row r="132">
      <c r="A132" s="6">
        <v>45705.0</v>
      </c>
      <c r="B132" s="10"/>
      <c r="C132" s="7">
        <v>224431.0</v>
      </c>
      <c r="D132" s="7" t="s">
        <v>107</v>
      </c>
      <c r="E132" s="6">
        <v>45474.0</v>
      </c>
      <c r="F132" s="52">
        <f t="shared" si="1"/>
        <v>7</v>
      </c>
      <c r="G132" s="6">
        <v>45516.0</v>
      </c>
      <c r="H132" s="52">
        <f t="shared" si="2"/>
        <v>6</v>
      </c>
      <c r="I132" s="7" t="s">
        <v>168</v>
      </c>
      <c r="J132" s="10"/>
      <c r="K132" s="10"/>
      <c r="L132" s="10"/>
      <c r="M132" s="10"/>
      <c r="N132" s="7" t="s">
        <v>18</v>
      </c>
      <c r="O132" s="10"/>
    </row>
    <row r="133">
      <c r="A133" s="6">
        <v>45705.0</v>
      </c>
      <c r="B133" s="10"/>
      <c r="C133" s="7">
        <v>219906.0</v>
      </c>
      <c r="D133" s="7" t="s">
        <v>107</v>
      </c>
      <c r="E133" s="6">
        <v>44896.0</v>
      </c>
      <c r="F133" s="52">
        <f t="shared" si="1"/>
        <v>26</v>
      </c>
      <c r="G133" s="6">
        <v>45474.0</v>
      </c>
      <c r="H133" s="52">
        <f t="shared" si="2"/>
        <v>7</v>
      </c>
      <c r="I133" s="7" t="s">
        <v>41</v>
      </c>
      <c r="J133" s="10"/>
      <c r="K133" s="10"/>
      <c r="L133" s="10"/>
      <c r="M133" s="10"/>
      <c r="N133" s="7" t="s">
        <v>18</v>
      </c>
      <c r="O133" s="10"/>
    </row>
    <row r="134">
      <c r="A134" s="6">
        <v>45705.0</v>
      </c>
      <c r="B134" s="10"/>
      <c r="C134" s="7">
        <v>200700.0</v>
      </c>
      <c r="D134" s="7" t="s">
        <v>109</v>
      </c>
      <c r="E134" s="6">
        <v>45292.0</v>
      </c>
      <c r="F134" s="52">
        <f t="shared" si="1"/>
        <v>13</v>
      </c>
      <c r="G134" s="6">
        <v>45324.0</v>
      </c>
      <c r="H134" s="52">
        <f t="shared" si="2"/>
        <v>12</v>
      </c>
      <c r="I134" s="7" t="s">
        <v>44</v>
      </c>
      <c r="J134" s="10"/>
      <c r="K134" s="10"/>
      <c r="L134" s="10"/>
      <c r="M134" s="10"/>
      <c r="N134" s="7" t="s">
        <v>18</v>
      </c>
      <c r="O134" s="10"/>
    </row>
    <row r="135">
      <c r="A135" s="6">
        <v>45705.0</v>
      </c>
      <c r="B135" s="10"/>
      <c r="C135" s="7">
        <v>186456.0</v>
      </c>
      <c r="D135" s="7" t="s">
        <v>109</v>
      </c>
      <c r="E135" s="6">
        <v>45047.0</v>
      </c>
      <c r="F135" s="52">
        <f t="shared" si="1"/>
        <v>21</v>
      </c>
      <c r="G135" s="6">
        <v>45188.0</v>
      </c>
      <c r="H135" s="52">
        <f t="shared" si="2"/>
        <v>16</v>
      </c>
      <c r="I135" s="7" t="s">
        <v>60</v>
      </c>
      <c r="J135" s="10"/>
      <c r="K135" s="10"/>
      <c r="L135" s="10"/>
      <c r="M135" s="10"/>
      <c r="N135" s="7" t="s">
        <v>18</v>
      </c>
      <c r="O135" s="10"/>
    </row>
    <row r="136">
      <c r="A136" s="6">
        <v>45705.0</v>
      </c>
      <c r="B136" s="10"/>
      <c r="C136" s="7">
        <v>224331.0</v>
      </c>
      <c r="D136" s="7" t="s">
        <v>109</v>
      </c>
      <c r="E136" s="6">
        <v>45292.0</v>
      </c>
      <c r="F136" s="52">
        <f t="shared" si="1"/>
        <v>13</v>
      </c>
      <c r="G136" s="6">
        <v>45525.0</v>
      </c>
      <c r="H136" s="52">
        <f t="shared" si="2"/>
        <v>5</v>
      </c>
      <c r="I136" s="7" t="s">
        <v>41</v>
      </c>
      <c r="J136" s="10"/>
      <c r="K136" s="10"/>
      <c r="L136" s="10"/>
      <c r="M136" s="10"/>
      <c r="N136" s="7" t="s">
        <v>18</v>
      </c>
      <c r="O136" s="10"/>
    </row>
    <row r="137">
      <c r="A137" s="6">
        <v>45705.0</v>
      </c>
      <c r="B137" s="10"/>
      <c r="C137" s="7">
        <v>226234.0</v>
      </c>
      <c r="D137" s="7" t="s">
        <v>109</v>
      </c>
      <c r="E137" s="6">
        <v>45505.0</v>
      </c>
      <c r="F137" s="52">
        <f t="shared" si="1"/>
        <v>6</v>
      </c>
      <c r="G137" s="6">
        <v>45533.0</v>
      </c>
      <c r="H137" s="52">
        <f t="shared" si="2"/>
        <v>5</v>
      </c>
      <c r="I137" s="7" t="s">
        <v>57</v>
      </c>
      <c r="J137" s="10"/>
      <c r="K137" s="10"/>
      <c r="L137" s="10"/>
      <c r="M137" s="10"/>
      <c r="N137" s="7" t="s">
        <v>18</v>
      </c>
      <c r="O137" s="10"/>
    </row>
    <row r="138">
      <c r="A138" s="6">
        <v>45705.0</v>
      </c>
      <c r="B138" s="10"/>
      <c r="C138" s="7">
        <v>155271.0</v>
      </c>
      <c r="D138" s="7" t="s">
        <v>110</v>
      </c>
      <c r="E138" s="6">
        <v>44470.0</v>
      </c>
      <c r="F138" s="52">
        <f t="shared" si="1"/>
        <v>40</v>
      </c>
      <c r="G138" s="6">
        <v>44929.0</v>
      </c>
      <c r="H138" s="52">
        <f t="shared" si="2"/>
        <v>25</v>
      </c>
      <c r="I138" s="7" t="s">
        <v>41</v>
      </c>
      <c r="J138" s="10"/>
      <c r="K138" s="10"/>
      <c r="L138" s="10"/>
      <c r="M138" s="10"/>
      <c r="N138" s="7" t="s">
        <v>18</v>
      </c>
      <c r="O138" s="10"/>
    </row>
    <row r="139">
      <c r="A139" s="6">
        <v>45705.0</v>
      </c>
      <c r="B139" s="10"/>
      <c r="C139" s="7">
        <v>183088.0</v>
      </c>
      <c r="D139" s="7" t="s">
        <v>110</v>
      </c>
      <c r="E139" s="6">
        <v>45017.0</v>
      </c>
      <c r="F139" s="52">
        <f t="shared" si="1"/>
        <v>22</v>
      </c>
      <c r="G139" s="6">
        <v>45075.0</v>
      </c>
      <c r="H139" s="52">
        <f t="shared" si="2"/>
        <v>20</v>
      </c>
      <c r="I139" s="7" t="s">
        <v>44</v>
      </c>
      <c r="J139" s="10"/>
      <c r="K139" s="10"/>
      <c r="L139" s="10"/>
      <c r="M139" s="10"/>
      <c r="N139" s="7" t="s">
        <v>18</v>
      </c>
      <c r="O139" s="10"/>
    </row>
    <row r="140">
      <c r="A140" s="6">
        <v>45705.0</v>
      </c>
      <c r="B140" s="10"/>
      <c r="C140" s="7">
        <v>190396.0</v>
      </c>
      <c r="D140" s="7" t="s">
        <v>110</v>
      </c>
      <c r="E140" s="6">
        <v>45200.0</v>
      </c>
      <c r="F140" s="52">
        <f t="shared" si="1"/>
        <v>16</v>
      </c>
      <c r="G140" s="6">
        <v>45237.0</v>
      </c>
      <c r="H140" s="52">
        <f t="shared" si="2"/>
        <v>15</v>
      </c>
      <c r="I140" s="7" t="s">
        <v>41</v>
      </c>
      <c r="J140" s="10"/>
      <c r="K140" s="10"/>
      <c r="L140" s="10"/>
      <c r="M140" s="10"/>
      <c r="N140" s="7" t="s">
        <v>18</v>
      </c>
      <c r="O140" s="10"/>
    </row>
    <row r="141">
      <c r="A141" s="6">
        <v>45702.0</v>
      </c>
      <c r="B141" s="10"/>
      <c r="C141" s="7">
        <v>205468.0</v>
      </c>
      <c r="D141" s="7" t="s">
        <v>110</v>
      </c>
      <c r="E141" s="6">
        <v>45261.0</v>
      </c>
      <c r="F141" s="52">
        <f t="shared" si="1"/>
        <v>14</v>
      </c>
      <c r="G141" s="6">
        <v>45300.0</v>
      </c>
      <c r="H141" s="52">
        <f t="shared" si="2"/>
        <v>13</v>
      </c>
      <c r="I141" s="7" t="s">
        <v>72</v>
      </c>
      <c r="J141" s="10"/>
      <c r="K141" s="7" t="s">
        <v>191</v>
      </c>
      <c r="L141" s="10"/>
      <c r="M141" s="10"/>
      <c r="N141" s="7" t="s">
        <v>19</v>
      </c>
      <c r="O141" s="10"/>
    </row>
    <row r="142">
      <c r="A142" s="6">
        <v>45705.0</v>
      </c>
      <c r="B142" s="6">
        <v>45705.0</v>
      </c>
      <c r="C142" s="7">
        <v>202678.0</v>
      </c>
      <c r="D142" s="7" t="s">
        <v>110</v>
      </c>
      <c r="E142" s="6">
        <v>45261.0</v>
      </c>
      <c r="F142" s="52">
        <f t="shared" si="1"/>
        <v>14</v>
      </c>
      <c r="G142" s="6">
        <v>45341.0</v>
      </c>
      <c r="H142" s="52">
        <f t="shared" si="2"/>
        <v>11</v>
      </c>
      <c r="I142" s="7" t="s">
        <v>48</v>
      </c>
      <c r="J142" s="7">
        <v>402.0</v>
      </c>
      <c r="K142" s="7" t="s">
        <v>308</v>
      </c>
      <c r="L142" s="7" t="s">
        <v>66</v>
      </c>
      <c r="M142" s="6">
        <v>45705.0</v>
      </c>
      <c r="N142" s="7" t="s">
        <v>21</v>
      </c>
      <c r="O142" s="7" t="s">
        <v>309</v>
      </c>
    </row>
    <row r="143">
      <c r="A143" s="6">
        <v>45705.0</v>
      </c>
      <c r="B143" s="10"/>
      <c r="C143" s="7">
        <v>209045.0</v>
      </c>
      <c r="D143" s="7" t="s">
        <v>110</v>
      </c>
      <c r="E143" s="6">
        <v>45292.0</v>
      </c>
      <c r="F143" s="52">
        <f t="shared" si="1"/>
        <v>13</v>
      </c>
      <c r="G143" s="6">
        <v>45386.0</v>
      </c>
      <c r="H143" s="52">
        <f t="shared" si="2"/>
        <v>10</v>
      </c>
      <c r="I143" s="7" t="s">
        <v>48</v>
      </c>
      <c r="J143" s="7">
        <v>404.0</v>
      </c>
      <c r="K143" s="10"/>
      <c r="L143" s="10"/>
      <c r="M143" s="10"/>
      <c r="N143" s="7" t="s">
        <v>18</v>
      </c>
      <c r="O143" s="10"/>
    </row>
    <row r="144">
      <c r="A144" s="6">
        <v>45705.0</v>
      </c>
      <c r="B144" s="10"/>
      <c r="C144" s="7">
        <v>218843.0</v>
      </c>
      <c r="D144" s="7" t="s">
        <v>110</v>
      </c>
      <c r="E144" s="6">
        <v>45413.0</v>
      </c>
      <c r="F144" s="52">
        <f t="shared" si="1"/>
        <v>9</v>
      </c>
      <c r="G144" s="6">
        <v>45464.0</v>
      </c>
      <c r="H144" s="52">
        <f t="shared" si="2"/>
        <v>7</v>
      </c>
      <c r="I144" s="7" t="s">
        <v>69</v>
      </c>
      <c r="J144" s="10"/>
      <c r="K144" s="10"/>
      <c r="L144" s="10"/>
      <c r="M144" s="10"/>
      <c r="N144" s="7" t="s">
        <v>18</v>
      </c>
      <c r="O144" s="10"/>
    </row>
    <row r="145">
      <c r="A145" s="6">
        <v>45705.0</v>
      </c>
      <c r="B145" s="10"/>
      <c r="C145" s="7">
        <v>218882.0</v>
      </c>
      <c r="D145" s="7" t="s">
        <v>110</v>
      </c>
      <c r="E145" s="6">
        <v>44805.0</v>
      </c>
      <c r="F145" s="52">
        <f t="shared" si="1"/>
        <v>29</v>
      </c>
      <c r="G145" s="6">
        <v>45467.0</v>
      </c>
      <c r="H145" s="52">
        <f t="shared" si="2"/>
        <v>7</v>
      </c>
      <c r="I145" s="7" t="s">
        <v>56</v>
      </c>
      <c r="J145" s="10"/>
      <c r="K145" s="10"/>
      <c r="L145" s="10"/>
      <c r="M145" s="10"/>
      <c r="N145" s="7" t="s">
        <v>18</v>
      </c>
      <c r="O145" s="10"/>
    </row>
    <row r="146">
      <c r="A146" s="6">
        <v>45705.0</v>
      </c>
      <c r="B146" s="10"/>
      <c r="C146" s="7">
        <v>213860.0</v>
      </c>
      <c r="D146" s="7" t="s">
        <v>110</v>
      </c>
      <c r="E146" s="6">
        <v>45292.0</v>
      </c>
      <c r="F146" s="52">
        <f t="shared" si="1"/>
        <v>13</v>
      </c>
      <c r="G146" s="6">
        <v>45422.0</v>
      </c>
      <c r="H146" s="52">
        <f t="shared" si="2"/>
        <v>9</v>
      </c>
      <c r="I146" s="7" t="s">
        <v>44</v>
      </c>
      <c r="J146" s="10"/>
      <c r="K146" s="10"/>
      <c r="L146" s="10"/>
      <c r="M146" s="10"/>
      <c r="N146" s="7" t="s">
        <v>18</v>
      </c>
      <c r="O146" s="10"/>
    </row>
    <row r="147">
      <c r="A147" s="6">
        <v>45705.0</v>
      </c>
      <c r="B147" s="10"/>
      <c r="C147" s="7">
        <v>235462.0</v>
      </c>
      <c r="D147" s="7" t="s">
        <v>110</v>
      </c>
      <c r="E147" s="6">
        <v>45383.0</v>
      </c>
      <c r="F147" s="52">
        <f t="shared" si="1"/>
        <v>10</v>
      </c>
      <c r="G147" s="9">
        <v>45622.0</v>
      </c>
      <c r="H147" s="52">
        <f t="shared" si="2"/>
        <v>2</v>
      </c>
      <c r="I147" s="7" t="s">
        <v>57</v>
      </c>
      <c r="J147" s="10"/>
      <c r="K147" s="10"/>
      <c r="L147" s="10"/>
      <c r="M147" s="10"/>
      <c r="N147" s="7" t="s">
        <v>18</v>
      </c>
      <c r="O147" s="10"/>
    </row>
    <row r="148">
      <c r="A148" s="6">
        <v>45705.0</v>
      </c>
      <c r="B148" s="10"/>
      <c r="C148" s="7">
        <v>214023.0</v>
      </c>
      <c r="D148" s="7" t="s">
        <v>110</v>
      </c>
      <c r="E148" s="6">
        <v>45383.0</v>
      </c>
      <c r="F148" s="52">
        <f t="shared" si="1"/>
        <v>10</v>
      </c>
      <c r="G148" s="6">
        <v>45425.0</v>
      </c>
      <c r="H148" s="52">
        <f t="shared" si="2"/>
        <v>9</v>
      </c>
      <c r="I148" s="7" t="s">
        <v>60</v>
      </c>
      <c r="J148" s="10"/>
      <c r="K148" s="10"/>
      <c r="L148" s="10"/>
      <c r="M148" s="10"/>
      <c r="N148" s="7" t="s">
        <v>18</v>
      </c>
      <c r="O148" s="10"/>
    </row>
    <row r="149">
      <c r="A149" s="6">
        <v>45705.0</v>
      </c>
      <c r="B149" s="10"/>
      <c r="C149" s="7">
        <v>128656.0</v>
      </c>
      <c r="D149" s="7" t="s">
        <v>112</v>
      </c>
      <c r="E149" s="6">
        <v>44593.0</v>
      </c>
      <c r="F149" s="52">
        <f t="shared" si="1"/>
        <v>36</v>
      </c>
      <c r="G149" s="6">
        <v>44695.0</v>
      </c>
      <c r="H149" s="52">
        <f t="shared" si="2"/>
        <v>33</v>
      </c>
      <c r="I149" s="7" t="s">
        <v>57</v>
      </c>
      <c r="J149" s="10"/>
      <c r="K149" s="10"/>
      <c r="L149" s="10"/>
      <c r="M149" s="10"/>
      <c r="N149" s="7" t="s">
        <v>18</v>
      </c>
      <c r="O149" s="10"/>
    </row>
    <row r="150">
      <c r="A150" s="6">
        <v>45705.0</v>
      </c>
      <c r="B150" s="10"/>
      <c r="C150" s="7">
        <v>192824.0</v>
      </c>
      <c r="D150" s="7" t="s">
        <v>112</v>
      </c>
      <c r="E150" s="6">
        <v>45200.0</v>
      </c>
      <c r="F150" s="52">
        <f t="shared" si="1"/>
        <v>16</v>
      </c>
      <c r="G150" s="9">
        <v>45244.0</v>
      </c>
      <c r="H150" s="52">
        <f t="shared" si="2"/>
        <v>15</v>
      </c>
      <c r="I150" s="7" t="s">
        <v>57</v>
      </c>
      <c r="J150" s="10"/>
      <c r="K150" s="10"/>
      <c r="L150" s="10"/>
      <c r="M150" s="10"/>
      <c r="N150" s="7" t="s">
        <v>18</v>
      </c>
      <c r="O150" s="10"/>
    </row>
    <row r="151">
      <c r="A151" s="6">
        <v>45705.0</v>
      </c>
      <c r="B151" s="10"/>
      <c r="C151" s="7">
        <v>209860.0</v>
      </c>
      <c r="D151" s="7" t="s">
        <v>112</v>
      </c>
      <c r="E151" s="6">
        <v>45292.0</v>
      </c>
      <c r="F151" s="52">
        <f t="shared" si="1"/>
        <v>13</v>
      </c>
      <c r="G151" s="6">
        <v>45392.0</v>
      </c>
      <c r="H151" s="52">
        <f t="shared" si="2"/>
        <v>10</v>
      </c>
      <c r="I151" s="7" t="s">
        <v>60</v>
      </c>
      <c r="J151" s="10"/>
      <c r="K151" s="10"/>
      <c r="L151" s="10"/>
      <c r="M151" s="10"/>
      <c r="N151" s="7" t="s">
        <v>18</v>
      </c>
      <c r="O151" s="10"/>
    </row>
    <row r="152">
      <c r="A152" s="6">
        <v>45705.0</v>
      </c>
      <c r="B152" s="10"/>
      <c r="C152" s="7">
        <v>214074.0</v>
      </c>
      <c r="D152" s="7" t="s">
        <v>112</v>
      </c>
      <c r="E152" s="6">
        <v>45413.0</v>
      </c>
      <c r="F152" s="52">
        <f t="shared" si="1"/>
        <v>9</v>
      </c>
      <c r="G152" s="6">
        <v>45425.0</v>
      </c>
      <c r="H152" s="52">
        <f t="shared" si="2"/>
        <v>9</v>
      </c>
      <c r="I152" s="7" t="s">
        <v>48</v>
      </c>
      <c r="J152" s="7">
        <v>404.0</v>
      </c>
      <c r="K152" s="10"/>
      <c r="L152" s="10"/>
      <c r="M152" s="10"/>
      <c r="N152" s="7" t="s">
        <v>18</v>
      </c>
      <c r="O152" s="10"/>
    </row>
    <row r="153">
      <c r="A153" s="6">
        <v>45705.0</v>
      </c>
      <c r="B153" s="10"/>
      <c r="C153" s="7">
        <v>227648.0</v>
      </c>
      <c r="D153" s="7" t="s">
        <v>112</v>
      </c>
      <c r="E153" s="6">
        <v>45505.0</v>
      </c>
      <c r="F153" s="52">
        <f t="shared" si="1"/>
        <v>6</v>
      </c>
      <c r="G153" s="6">
        <v>45546.0</v>
      </c>
      <c r="H153" s="52">
        <f t="shared" si="2"/>
        <v>5</v>
      </c>
      <c r="I153" s="7" t="s">
        <v>69</v>
      </c>
      <c r="J153" s="10"/>
      <c r="K153" s="75">
        <v>22500.0</v>
      </c>
      <c r="L153" s="10"/>
      <c r="M153" s="10"/>
      <c r="N153" s="7" t="s">
        <v>18</v>
      </c>
      <c r="O153" s="10"/>
    </row>
    <row r="154">
      <c r="A154" s="6">
        <v>45702.0</v>
      </c>
      <c r="B154" s="10"/>
      <c r="C154" s="7">
        <v>211941.0</v>
      </c>
      <c r="D154" s="7" t="s">
        <v>112</v>
      </c>
      <c r="E154" s="6">
        <v>45323.0</v>
      </c>
      <c r="F154" s="52">
        <f t="shared" si="1"/>
        <v>12</v>
      </c>
      <c r="G154" s="6">
        <v>45407.0</v>
      </c>
      <c r="H154" s="52">
        <f t="shared" si="2"/>
        <v>9</v>
      </c>
      <c r="I154" s="7" t="s">
        <v>177</v>
      </c>
      <c r="J154" s="10"/>
      <c r="K154" s="7" t="s">
        <v>191</v>
      </c>
      <c r="L154" s="10"/>
      <c r="M154" s="10"/>
      <c r="N154" s="7" t="s">
        <v>19</v>
      </c>
      <c r="O154" s="10"/>
    </row>
    <row r="155">
      <c r="A155" s="6">
        <v>45705.0</v>
      </c>
      <c r="B155" s="10"/>
      <c r="C155" s="7">
        <v>176223.0</v>
      </c>
      <c r="D155" s="7" t="s">
        <v>114</v>
      </c>
      <c r="E155" s="6">
        <v>44774.0</v>
      </c>
      <c r="F155" s="52">
        <f t="shared" si="1"/>
        <v>30</v>
      </c>
      <c r="G155" s="6">
        <v>45104.0</v>
      </c>
      <c r="H155" s="52">
        <f t="shared" si="2"/>
        <v>19</v>
      </c>
      <c r="I155" s="7" t="s">
        <v>69</v>
      </c>
      <c r="J155" s="10"/>
      <c r="K155" s="10"/>
      <c r="L155" s="10"/>
      <c r="M155" s="10"/>
      <c r="N155" s="7" t="s">
        <v>18</v>
      </c>
      <c r="O155" s="10"/>
    </row>
    <row r="156">
      <c r="A156" s="6">
        <v>45705.0</v>
      </c>
      <c r="B156" s="10"/>
      <c r="C156" s="7">
        <v>179538.0</v>
      </c>
      <c r="D156" s="7" t="s">
        <v>114</v>
      </c>
      <c r="E156" s="6">
        <v>45108.0</v>
      </c>
      <c r="F156" s="52">
        <f t="shared" si="1"/>
        <v>19</v>
      </c>
      <c r="G156" s="6">
        <v>45133.0</v>
      </c>
      <c r="H156" s="52">
        <f t="shared" si="2"/>
        <v>18</v>
      </c>
      <c r="I156" s="7" t="s">
        <v>44</v>
      </c>
      <c r="J156" s="10"/>
      <c r="K156" s="10"/>
      <c r="L156" s="10"/>
      <c r="M156" s="10"/>
      <c r="N156" s="7" t="s">
        <v>18</v>
      </c>
      <c r="O156" s="10"/>
    </row>
    <row r="157">
      <c r="A157" s="6">
        <v>45705.0</v>
      </c>
      <c r="B157" s="10"/>
      <c r="C157" s="7">
        <v>205743.0</v>
      </c>
      <c r="D157" s="7" t="s">
        <v>114</v>
      </c>
      <c r="E157" s="6">
        <v>45323.0</v>
      </c>
      <c r="F157" s="52">
        <f t="shared" si="1"/>
        <v>12</v>
      </c>
      <c r="G157" s="6">
        <v>45364.0</v>
      </c>
      <c r="H157" s="52">
        <f t="shared" si="2"/>
        <v>11</v>
      </c>
      <c r="I157" s="7" t="s">
        <v>69</v>
      </c>
      <c r="J157" s="10"/>
      <c r="K157" s="10"/>
      <c r="L157" s="10"/>
      <c r="M157" s="10"/>
      <c r="N157" s="7" t="s">
        <v>18</v>
      </c>
      <c r="O157" s="10"/>
    </row>
    <row r="158">
      <c r="A158" s="6">
        <v>45705.0</v>
      </c>
      <c r="B158" s="10"/>
      <c r="C158" s="7">
        <v>219436.0</v>
      </c>
      <c r="D158" s="7" t="s">
        <v>114</v>
      </c>
      <c r="E158" s="6">
        <v>45413.0</v>
      </c>
      <c r="F158" s="52">
        <f t="shared" si="1"/>
        <v>9</v>
      </c>
      <c r="G158" s="6">
        <v>45469.0</v>
      </c>
      <c r="H158" s="52">
        <f t="shared" si="2"/>
        <v>7</v>
      </c>
      <c r="I158" s="7" t="s">
        <v>48</v>
      </c>
      <c r="J158" s="7">
        <v>404.0</v>
      </c>
      <c r="K158" s="10"/>
      <c r="L158" s="10"/>
      <c r="M158" s="10"/>
      <c r="N158" s="7" t="s">
        <v>18</v>
      </c>
      <c r="O158" s="10"/>
    </row>
    <row r="159">
      <c r="A159" s="6">
        <v>45705.0</v>
      </c>
      <c r="B159" s="10"/>
      <c r="C159" s="7">
        <v>205609.0</v>
      </c>
      <c r="D159" s="7" t="s">
        <v>114</v>
      </c>
      <c r="E159" s="6">
        <v>45323.0</v>
      </c>
      <c r="F159" s="52">
        <f t="shared" si="1"/>
        <v>12</v>
      </c>
      <c r="G159" s="6">
        <v>45359.0</v>
      </c>
      <c r="H159" s="52">
        <f t="shared" si="2"/>
        <v>11</v>
      </c>
      <c r="I159" s="7" t="s">
        <v>44</v>
      </c>
      <c r="J159" s="10"/>
      <c r="K159" s="10"/>
      <c r="L159" s="10"/>
      <c r="M159" s="10"/>
      <c r="N159" s="7" t="s">
        <v>18</v>
      </c>
      <c r="O159" s="10"/>
    </row>
    <row r="160">
      <c r="A160" s="6">
        <v>45705.0</v>
      </c>
      <c r="B160" s="10"/>
      <c r="C160" s="7">
        <v>235575.0</v>
      </c>
      <c r="D160" s="7" t="s">
        <v>114</v>
      </c>
      <c r="E160" s="6">
        <v>45505.0</v>
      </c>
      <c r="F160" s="52">
        <f t="shared" si="1"/>
        <v>6</v>
      </c>
      <c r="G160" s="9">
        <v>45623.0</v>
      </c>
      <c r="H160" s="52">
        <f t="shared" si="2"/>
        <v>2</v>
      </c>
      <c r="I160" s="7" t="s">
        <v>41</v>
      </c>
      <c r="J160" s="10"/>
      <c r="K160" s="10"/>
      <c r="L160" s="10"/>
      <c r="M160" s="10"/>
      <c r="N160" s="7" t="s">
        <v>18</v>
      </c>
      <c r="O160" s="10"/>
    </row>
    <row r="161">
      <c r="A161" s="6">
        <v>45705.0</v>
      </c>
      <c r="B161" s="10"/>
      <c r="C161" s="7">
        <v>232462.0</v>
      </c>
      <c r="D161" s="7" t="s">
        <v>114</v>
      </c>
      <c r="E161" s="6">
        <v>45566.0</v>
      </c>
      <c r="F161" s="52">
        <f t="shared" si="1"/>
        <v>4</v>
      </c>
      <c r="G161" s="9">
        <v>45590.0</v>
      </c>
      <c r="H161" s="52">
        <f t="shared" si="2"/>
        <v>3</v>
      </c>
      <c r="I161" s="7" t="s">
        <v>41</v>
      </c>
      <c r="J161" s="10"/>
      <c r="K161" s="10"/>
      <c r="L161" s="10"/>
      <c r="M161" s="10"/>
      <c r="N161" s="7" t="s">
        <v>18</v>
      </c>
      <c r="O161" s="10"/>
    </row>
    <row r="162">
      <c r="A162" s="6">
        <v>45705.0</v>
      </c>
      <c r="B162" s="10"/>
      <c r="C162" s="7">
        <v>180029.0</v>
      </c>
      <c r="D162" s="7" t="s">
        <v>116</v>
      </c>
      <c r="E162" s="6">
        <v>45078.0</v>
      </c>
      <c r="F162" s="52">
        <f t="shared" si="1"/>
        <v>20</v>
      </c>
      <c r="G162" s="6">
        <v>45133.0</v>
      </c>
      <c r="H162" s="52">
        <f t="shared" si="2"/>
        <v>18</v>
      </c>
      <c r="I162" s="7" t="s">
        <v>48</v>
      </c>
      <c r="J162" s="7">
        <v>406.0</v>
      </c>
      <c r="K162" s="10"/>
      <c r="L162" s="10"/>
      <c r="M162" s="10"/>
      <c r="N162" s="7" t="s">
        <v>18</v>
      </c>
      <c r="O162" s="10"/>
    </row>
    <row r="163">
      <c r="A163" s="6">
        <v>45705.0</v>
      </c>
      <c r="B163" s="10"/>
      <c r="C163" s="7">
        <v>211947.0</v>
      </c>
      <c r="D163" s="7" t="s">
        <v>116</v>
      </c>
      <c r="E163" s="6">
        <v>44743.0</v>
      </c>
      <c r="F163" s="52">
        <f t="shared" si="1"/>
        <v>31</v>
      </c>
      <c r="G163" s="6">
        <v>45407.0</v>
      </c>
      <c r="H163" s="52">
        <f t="shared" si="2"/>
        <v>9</v>
      </c>
      <c r="I163" s="7" t="s">
        <v>44</v>
      </c>
      <c r="J163" s="10"/>
      <c r="K163" s="10"/>
      <c r="L163" s="10"/>
      <c r="M163" s="10"/>
      <c r="N163" s="7" t="s">
        <v>18</v>
      </c>
      <c r="O163" s="10"/>
    </row>
    <row r="164">
      <c r="A164" s="6">
        <v>45705.0</v>
      </c>
      <c r="B164" s="10"/>
      <c r="C164" s="7">
        <v>206790.0</v>
      </c>
      <c r="D164" s="7" t="s">
        <v>116</v>
      </c>
      <c r="E164" s="6">
        <v>45352.0</v>
      </c>
      <c r="F164" s="52">
        <f t="shared" si="1"/>
        <v>11</v>
      </c>
      <c r="G164" s="6">
        <v>45369.0</v>
      </c>
      <c r="H164" s="52">
        <f t="shared" si="2"/>
        <v>11</v>
      </c>
      <c r="I164" s="7" t="s">
        <v>44</v>
      </c>
      <c r="J164" s="10"/>
      <c r="K164" s="10"/>
      <c r="L164" s="10"/>
      <c r="M164" s="10"/>
      <c r="N164" s="7" t="s">
        <v>18</v>
      </c>
      <c r="O164" s="10"/>
    </row>
    <row r="165">
      <c r="A165" s="6">
        <v>45705.0</v>
      </c>
      <c r="B165" s="10"/>
      <c r="C165" s="7">
        <v>236715.0</v>
      </c>
      <c r="D165" s="7" t="s">
        <v>116</v>
      </c>
      <c r="E165" s="6">
        <v>44501.0</v>
      </c>
      <c r="F165" s="52">
        <f t="shared" si="1"/>
        <v>39</v>
      </c>
      <c r="G165" s="9">
        <v>45644.0</v>
      </c>
      <c r="H165" s="52">
        <f t="shared" si="2"/>
        <v>2</v>
      </c>
      <c r="I165" s="7" t="s">
        <v>60</v>
      </c>
      <c r="J165" s="10"/>
      <c r="K165" s="10"/>
      <c r="L165" s="10"/>
      <c r="M165" s="10"/>
      <c r="N165" s="7" t="s">
        <v>18</v>
      </c>
      <c r="O165" s="10"/>
    </row>
    <row r="166">
      <c r="A166" s="6">
        <v>45705.0</v>
      </c>
      <c r="B166" s="10"/>
      <c r="C166" s="7">
        <v>189999.0</v>
      </c>
      <c r="D166" s="7" t="s">
        <v>118</v>
      </c>
      <c r="E166" s="6">
        <v>45017.0</v>
      </c>
      <c r="F166" s="52">
        <f t="shared" si="1"/>
        <v>22</v>
      </c>
      <c r="G166" s="9">
        <v>45219.0</v>
      </c>
      <c r="H166" s="52">
        <f t="shared" si="2"/>
        <v>15</v>
      </c>
      <c r="I166" s="7" t="s">
        <v>48</v>
      </c>
      <c r="J166" s="7">
        <v>404.0</v>
      </c>
      <c r="K166" s="10"/>
      <c r="L166" s="10"/>
      <c r="M166" s="10"/>
      <c r="N166" s="7" t="s">
        <v>18</v>
      </c>
      <c r="O166" s="10"/>
    </row>
    <row r="167">
      <c r="A167" s="6">
        <v>45705.0</v>
      </c>
      <c r="B167" s="10"/>
      <c r="C167" s="7">
        <v>210712.0</v>
      </c>
      <c r="D167" s="7" t="s">
        <v>118</v>
      </c>
      <c r="E167" s="6">
        <v>45292.0</v>
      </c>
      <c r="F167" s="52">
        <f t="shared" si="1"/>
        <v>13</v>
      </c>
      <c r="G167" s="6">
        <v>45398.0</v>
      </c>
      <c r="H167" s="52">
        <f t="shared" si="2"/>
        <v>10</v>
      </c>
      <c r="I167" s="7" t="s">
        <v>60</v>
      </c>
      <c r="J167" s="10"/>
      <c r="K167" s="10"/>
      <c r="L167" s="10"/>
      <c r="M167" s="10"/>
      <c r="N167" s="7" t="s">
        <v>18</v>
      </c>
      <c r="O167" s="10"/>
    </row>
    <row r="168">
      <c r="A168" s="6">
        <v>45705.0</v>
      </c>
      <c r="B168" s="10"/>
      <c r="C168" s="7">
        <v>219969.0</v>
      </c>
      <c r="D168" s="7" t="s">
        <v>118</v>
      </c>
      <c r="E168" s="6">
        <v>45413.0</v>
      </c>
      <c r="F168" s="52">
        <f t="shared" si="1"/>
        <v>9</v>
      </c>
      <c r="G168" s="6">
        <v>45475.0</v>
      </c>
      <c r="H168" s="52">
        <f t="shared" si="2"/>
        <v>7</v>
      </c>
      <c r="I168" s="7" t="s">
        <v>41</v>
      </c>
      <c r="J168" s="10"/>
      <c r="K168" s="10"/>
      <c r="L168" s="10"/>
      <c r="M168" s="10"/>
      <c r="N168" s="7" t="s">
        <v>18</v>
      </c>
      <c r="O168" s="10"/>
    </row>
    <row r="169">
      <c r="A169" s="6">
        <v>45705.0</v>
      </c>
      <c r="B169" s="10"/>
      <c r="C169" s="7">
        <v>232930.0</v>
      </c>
      <c r="D169" s="7" t="s">
        <v>118</v>
      </c>
      <c r="E169" s="6">
        <v>45505.0</v>
      </c>
      <c r="F169" s="52">
        <f t="shared" si="1"/>
        <v>6</v>
      </c>
      <c r="G169" s="9">
        <v>45596.0</v>
      </c>
      <c r="H169" s="52">
        <f t="shared" si="2"/>
        <v>3</v>
      </c>
      <c r="I169" s="7" t="s">
        <v>57</v>
      </c>
      <c r="J169" s="10"/>
      <c r="K169" s="10"/>
      <c r="L169" s="10"/>
      <c r="M169" s="10"/>
      <c r="N169" s="7" t="s">
        <v>18</v>
      </c>
      <c r="O169" s="10"/>
    </row>
    <row r="170">
      <c r="A170" s="6">
        <v>45705.0</v>
      </c>
      <c r="B170" s="10"/>
      <c r="C170" s="7">
        <v>225360.0</v>
      </c>
      <c r="D170" s="7" t="s">
        <v>120</v>
      </c>
      <c r="E170" s="6">
        <v>45413.0</v>
      </c>
      <c r="F170" s="52">
        <f t="shared" si="1"/>
        <v>9</v>
      </c>
      <c r="G170" s="6">
        <v>45523.0</v>
      </c>
      <c r="H170" s="52">
        <f t="shared" si="2"/>
        <v>5</v>
      </c>
      <c r="I170" s="7" t="s">
        <v>69</v>
      </c>
      <c r="J170" s="10"/>
      <c r="K170" s="10"/>
      <c r="L170" s="10"/>
      <c r="M170" s="10"/>
      <c r="N170" s="7" t="s">
        <v>18</v>
      </c>
      <c r="O170" s="10"/>
    </row>
    <row r="171">
      <c r="A171" s="6">
        <v>45705.0</v>
      </c>
      <c r="B171" s="10"/>
      <c r="C171" s="7">
        <v>189610.0</v>
      </c>
      <c r="D171" s="7" t="s">
        <v>120</v>
      </c>
      <c r="E171" s="6">
        <v>44896.0</v>
      </c>
      <c r="F171" s="52">
        <f t="shared" si="1"/>
        <v>26</v>
      </c>
      <c r="G171" s="9">
        <v>45216.0</v>
      </c>
      <c r="H171" s="52">
        <f t="shared" si="2"/>
        <v>16</v>
      </c>
      <c r="I171" s="7" t="s">
        <v>48</v>
      </c>
      <c r="J171" s="7">
        <v>401.0</v>
      </c>
      <c r="K171" s="10"/>
      <c r="L171" s="10"/>
      <c r="M171" s="6">
        <v>45667.0</v>
      </c>
      <c r="N171" s="7" t="s">
        <v>22</v>
      </c>
      <c r="O171" s="10"/>
    </row>
    <row r="172">
      <c r="A172" s="6">
        <v>45705.0</v>
      </c>
      <c r="B172" s="10"/>
      <c r="C172" s="7">
        <v>204117.0</v>
      </c>
      <c r="D172" s="7" t="s">
        <v>120</v>
      </c>
      <c r="E172" s="6">
        <v>45292.0</v>
      </c>
      <c r="F172" s="52">
        <f t="shared" si="1"/>
        <v>13</v>
      </c>
      <c r="G172" s="6">
        <v>45349.0</v>
      </c>
      <c r="H172" s="52">
        <f t="shared" si="2"/>
        <v>11</v>
      </c>
      <c r="I172" s="7" t="s">
        <v>41</v>
      </c>
      <c r="J172" s="10"/>
      <c r="K172" s="10"/>
      <c r="L172" s="10"/>
      <c r="M172" s="10"/>
      <c r="N172" s="7" t="s">
        <v>18</v>
      </c>
      <c r="O172" s="10"/>
    </row>
    <row r="173">
      <c r="A173" s="6">
        <v>45705.0</v>
      </c>
      <c r="B173" s="10"/>
      <c r="C173" s="7">
        <v>213422.0</v>
      </c>
      <c r="D173" s="7" t="s">
        <v>120</v>
      </c>
      <c r="E173" s="6">
        <v>45383.0</v>
      </c>
      <c r="F173" s="52">
        <f t="shared" si="1"/>
        <v>10</v>
      </c>
      <c r="G173" s="6">
        <v>45446.0</v>
      </c>
      <c r="H173" s="52">
        <f t="shared" si="2"/>
        <v>8</v>
      </c>
      <c r="I173" s="7" t="s">
        <v>48</v>
      </c>
      <c r="J173" s="7">
        <v>431.0</v>
      </c>
      <c r="K173" s="10"/>
      <c r="L173" s="10"/>
      <c r="M173" s="10"/>
      <c r="N173" s="7" t="s">
        <v>18</v>
      </c>
      <c r="O173" s="10"/>
    </row>
    <row r="174">
      <c r="A174" s="6">
        <v>45705.0</v>
      </c>
      <c r="B174" s="10"/>
      <c r="C174" s="7">
        <v>226440.0</v>
      </c>
      <c r="D174" s="7" t="s">
        <v>120</v>
      </c>
      <c r="E174" s="6">
        <v>45444.0</v>
      </c>
      <c r="F174" s="52">
        <f t="shared" si="1"/>
        <v>8</v>
      </c>
      <c r="G174" s="6">
        <v>45533.0</v>
      </c>
      <c r="H174" s="52">
        <f t="shared" si="2"/>
        <v>5</v>
      </c>
      <c r="I174" s="7" t="s">
        <v>57</v>
      </c>
      <c r="J174" s="10"/>
      <c r="K174" s="10"/>
      <c r="L174" s="10"/>
      <c r="M174" s="10"/>
      <c r="N174" s="7" t="s">
        <v>18</v>
      </c>
      <c r="O174" s="10"/>
    </row>
    <row r="175">
      <c r="A175" s="6">
        <v>45705.0</v>
      </c>
      <c r="B175" s="10"/>
      <c r="C175" s="7">
        <v>235289.0</v>
      </c>
      <c r="D175" s="7" t="s">
        <v>120</v>
      </c>
      <c r="E175" s="6">
        <v>45505.0</v>
      </c>
      <c r="F175" s="52">
        <f t="shared" si="1"/>
        <v>6</v>
      </c>
      <c r="G175" s="9">
        <v>45623.0</v>
      </c>
      <c r="H175" s="52">
        <f t="shared" si="2"/>
        <v>2</v>
      </c>
      <c r="I175" s="7" t="s">
        <v>69</v>
      </c>
      <c r="J175" s="10"/>
      <c r="K175" s="10"/>
      <c r="L175" s="10"/>
      <c r="M175" s="10"/>
      <c r="N175" s="7" t="s">
        <v>18</v>
      </c>
      <c r="O175" s="10"/>
    </row>
    <row r="176">
      <c r="A176" s="6">
        <v>45705.0</v>
      </c>
      <c r="B176" s="10"/>
      <c r="C176" s="7">
        <v>228347.0</v>
      </c>
      <c r="D176" s="7" t="s">
        <v>120</v>
      </c>
      <c r="E176" s="6">
        <v>45505.0</v>
      </c>
      <c r="F176" s="52">
        <f t="shared" si="1"/>
        <v>6</v>
      </c>
      <c r="G176" s="6">
        <v>45555.0</v>
      </c>
      <c r="H176" s="52">
        <f t="shared" si="2"/>
        <v>4</v>
      </c>
      <c r="I176" s="7" t="s">
        <v>41</v>
      </c>
      <c r="J176" s="10"/>
      <c r="K176" s="10"/>
      <c r="L176" s="10"/>
      <c r="M176" s="10"/>
      <c r="N176" s="7" t="s">
        <v>18</v>
      </c>
      <c r="O176" s="10"/>
    </row>
    <row r="177">
      <c r="A177" s="6">
        <v>45705.0</v>
      </c>
      <c r="B177" s="10"/>
      <c r="C177" s="7">
        <v>92809.0</v>
      </c>
      <c r="D177" s="7" t="s">
        <v>40</v>
      </c>
      <c r="E177" s="6">
        <v>44348.0</v>
      </c>
      <c r="F177" s="52">
        <f t="shared" si="1"/>
        <v>44</v>
      </c>
      <c r="G177" s="6">
        <v>44378.0</v>
      </c>
      <c r="H177" s="52">
        <f t="shared" si="2"/>
        <v>43</v>
      </c>
      <c r="I177" s="7" t="s">
        <v>121</v>
      </c>
      <c r="J177" s="10"/>
      <c r="K177" s="10"/>
      <c r="L177" s="10"/>
      <c r="M177" s="10"/>
      <c r="N177" s="7" t="s">
        <v>18</v>
      </c>
      <c r="O177" s="10"/>
    </row>
    <row r="178">
      <c r="A178" s="6">
        <v>45705.0</v>
      </c>
      <c r="B178" s="10"/>
      <c r="C178" s="7">
        <v>156216.0</v>
      </c>
      <c r="D178" s="7" t="s">
        <v>68</v>
      </c>
      <c r="E178" s="6">
        <v>44562.0</v>
      </c>
      <c r="F178" s="52">
        <f t="shared" si="1"/>
        <v>37</v>
      </c>
      <c r="G178" s="6">
        <v>44938.0</v>
      </c>
      <c r="H178" s="52">
        <f t="shared" si="2"/>
        <v>25</v>
      </c>
      <c r="I178" s="7" t="s">
        <v>121</v>
      </c>
      <c r="J178" s="10"/>
      <c r="K178" s="10"/>
      <c r="L178" s="10"/>
      <c r="M178" s="10"/>
      <c r="N178" s="7" t="s">
        <v>18</v>
      </c>
      <c r="O178" s="10"/>
    </row>
    <row r="179">
      <c r="A179" s="6">
        <v>45705.0</v>
      </c>
      <c r="B179" s="10"/>
      <c r="C179" s="7">
        <v>99081.0</v>
      </c>
      <c r="D179" s="7" t="s">
        <v>150</v>
      </c>
      <c r="E179" s="6">
        <v>44378.0</v>
      </c>
      <c r="F179" s="52">
        <f t="shared" si="1"/>
        <v>43</v>
      </c>
      <c r="G179" s="6">
        <v>44441.0</v>
      </c>
      <c r="H179" s="52">
        <f t="shared" si="2"/>
        <v>41</v>
      </c>
      <c r="I179" s="7" t="s">
        <v>121</v>
      </c>
      <c r="J179" s="10"/>
      <c r="K179" s="10"/>
      <c r="L179" s="10"/>
      <c r="M179" s="10"/>
      <c r="N179" s="7" t="s">
        <v>18</v>
      </c>
      <c r="O179" s="10"/>
    </row>
    <row r="180">
      <c r="A180" s="6">
        <v>45705.0</v>
      </c>
      <c r="B180" s="10"/>
      <c r="C180" s="7">
        <v>55876.0</v>
      </c>
      <c r="D180" s="7" t="s">
        <v>54</v>
      </c>
      <c r="E180" s="6">
        <v>43862.0</v>
      </c>
      <c r="F180" s="52">
        <f t="shared" si="1"/>
        <v>60</v>
      </c>
      <c r="G180" s="6">
        <v>44014.0</v>
      </c>
      <c r="H180" s="52">
        <f t="shared" si="2"/>
        <v>55</v>
      </c>
      <c r="I180" s="7" t="s">
        <v>121</v>
      </c>
      <c r="J180" s="10"/>
      <c r="K180" s="10"/>
      <c r="L180" s="10"/>
      <c r="M180" s="10"/>
      <c r="N180" s="7" t="s">
        <v>18</v>
      </c>
      <c r="O180" s="10"/>
    </row>
    <row r="181">
      <c r="A181" s="6">
        <v>45705.0</v>
      </c>
      <c r="B181" s="10"/>
      <c r="C181" s="7">
        <v>87896.0</v>
      </c>
      <c r="D181" s="7" t="s">
        <v>96</v>
      </c>
      <c r="E181" s="6">
        <v>44287.0</v>
      </c>
      <c r="F181" s="52">
        <f t="shared" si="1"/>
        <v>46</v>
      </c>
      <c r="G181" s="6">
        <v>44336.0</v>
      </c>
      <c r="H181" s="52">
        <f t="shared" si="2"/>
        <v>44</v>
      </c>
      <c r="I181" s="7" t="s">
        <v>121</v>
      </c>
      <c r="J181" s="10"/>
      <c r="K181" s="10"/>
      <c r="L181" s="10"/>
      <c r="M181" s="10"/>
      <c r="N181" s="7" t="s">
        <v>18</v>
      </c>
      <c r="O181" s="10"/>
    </row>
    <row r="182">
      <c r="A182" s="6">
        <v>45705.0</v>
      </c>
      <c r="B182" s="10"/>
      <c r="C182" s="7">
        <v>63566.0</v>
      </c>
      <c r="D182" s="7" t="s">
        <v>110</v>
      </c>
      <c r="E182" s="6">
        <v>43983.0</v>
      </c>
      <c r="F182" s="52">
        <f t="shared" si="1"/>
        <v>56</v>
      </c>
      <c r="G182" s="6">
        <v>44075.0</v>
      </c>
      <c r="H182" s="52">
        <f t="shared" si="2"/>
        <v>53</v>
      </c>
      <c r="I182" s="7" t="s">
        <v>121</v>
      </c>
      <c r="J182" s="10"/>
      <c r="K182" s="10"/>
      <c r="L182" s="10"/>
      <c r="M182" s="10"/>
      <c r="N182" s="7" t="s">
        <v>18</v>
      </c>
      <c r="O182" s="10"/>
    </row>
    <row r="183">
      <c r="A183" s="6">
        <v>45705.0</v>
      </c>
      <c r="B183" s="10"/>
      <c r="C183" s="7">
        <v>86393.0</v>
      </c>
      <c r="D183" s="7" t="s">
        <v>95</v>
      </c>
      <c r="E183" s="6">
        <v>44287.0</v>
      </c>
      <c r="F183" s="52">
        <f t="shared" si="1"/>
        <v>46</v>
      </c>
      <c r="G183" s="6">
        <v>44322.0</v>
      </c>
      <c r="H183" s="52">
        <f t="shared" si="2"/>
        <v>45</v>
      </c>
      <c r="I183" s="7" t="s">
        <v>121</v>
      </c>
      <c r="J183" s="10"/>
      <c r="K183" s="10"/>
      <c r="L183" s="10"/>
      <c r="M183" s="10"/>
      <c r="N183" s="7" t="s">
        <v>18</v>
      </c>
      <c r="O183" s="10"/>
    </row>
    <row r="184">
      <c r="A184" s="6">
        <v>45705.0</v>
      </c>
      <c r="B184" s="10"/>
      <c r="C184" s="7">
        <v>73074.0</v>
      </c>
      <c r="D184" s="7" t="s">
        <v>85</v>
      </c>
      <c r="E184" s="6">
        <v>44105.0</v>
      </c>
      <c r="F184" s="52">
        <f t="shared" si="1"/>
        <v>52</v>
      </c>
      <c r="G184" s="6">
        <v>44105.0</v>
      </c>
      <c r="H184" s="52">
        <f t="shared" si="2"/>
        <v>52</v>
      </c>
      <c r="I184" s="7" t="s">
        <v>121</v>
      </c>
      <c r="J184" s="10"/>
      <c r="K184" s="10"/>
      <c r="L184" s="10"/>
      <c r="M184" s="10"/>
      <c r="N184" s="7" t="s">
        <v>18</v>
      </c>
      <c r="O184" s="10"/>
    </row>
    <row r="185">
      <c r="A185" s="6">
        <v>45705.0</v>
      </c>
      <c r="B185" s="10"/>
      <c r="C185" s="7">
        <v>35161.0</v>
      </c>
      <c r="D185" s="7" t="s">
        <v>93</v>
      </c>
      <c r="E185" s="6">
        <v>43709.0</v>
      </c>
      <c r="F185" s="52">
        <f t="shared" si="1"/>
        <v>65</v>
      </c>
      <c r="G185" s="9">
        <v>43811.0</v>
      </c>
      <c r="H185" s="52">
        <f t="shared" si="2"/>
        <v>62</v>
      </c>
      <c r="I185" s="7" t="s">
        <v>121</v>
      </c>
      <c r="J185" s="10"/>
      <c r="K185" s="10"/>
      <c r="L185" s="10"/>
      <c r="M185" s="10"/>
      <c r="N185" s="7" t="s">
        <v>18</v>
      </c>
      <c r="O185" s="10"/>
    </row>
    <row r="186">
      <c r="A186" s="6">
        <v>45705.0</v>
      </c>
      <c r="B186" s="10"/>
      <c r="C186" s="7">
        <v>63453.0</v>
      </c>
      <c r="D186" s="7" t="s">
        <v>247</v>
      </c>
      <c r="E186" s="6">
        <v>43862.0</v>
      </c>
      <c r="F186" s="52">
        <f t="shared" si="1"/>
        <v>60</v>
      </c>
      <c r="G186" s="6">
        <v>44078.0</v>
      </c>
      <c r="H186" s="52">
        <f t="shared" si="2"/>
        <v>53</v>
      </c>
      <c r="I186" s="7" t="s">
        <v>41</v>
      </c>
      <c r="J186" s="10"/>
      <c r="K186" s="10"/>
      <c r="L186" s="10"/>
      <c r="M186" s="10"/>
      <c r="N186" s="7" t="s">
        <v>18</v>
      </c>
      <c r="O186" s="10"/>
    </row>
    <row r="187">
      <c r="A187" s="6">
        <v>45705.0</v>
      </c>
      <c r="B187" s="10"/>
      <c r="C187" s="7">
        <v>147496.0</v>
      </c>
      <c r="D187" s="7" t="s">
        <v>127</v>
      </c>
      <c r="E187" s="6">
        <v>44774.0</v>
      </c>
      <c r="F187" s="52">
        <f t="shared" si="1"/>
        <v>30</v>
      </c>
      <c r="G187" s="9">
        <v>44848.0</v>
      </c>
      <c r="H187" s="52">
        <f t="shared" si="2"/>
        <v>28</v>
      </c>
      <c r="I187" s="7" t="s">
        <v>60</v>
      </c>
      <c r="J187" s="10"/>
      <c r="K187" s="10"/>
      <c r="L187" s="10"/>
      <c r="M187" s="10"/>
      <c r="N187" s="7" t="s">
        <v>18</v>
      </c>
      <c r="O187" s="10"/>
    </row>
    <row r="188">
      <c r="A188" s="6">
        <v>45705.0</v>
      </c>
      <c r="B188" s="10"/>
      <c r="C188" s="7">
        <v>206377.0</v>
      </c>
      <c r="D188" s="7" t="s">
        <v>64</v>
      </c>
      <c r="E188" s="6">
        <v>45200.0</v>
      </c>
      <c r="F188" s="52">
        <f t="shared" si="1"/>
        <v>16</v>
      </c>
      <c r="G188" s="6">
        <v>45365.0</v>
      </c>
      <c r="H188" s="52">
        <f t="shared" si="2"/>
        <v>11</v>
      </c>
      <c r="I188" s="7" t="s">
        <v>48</v>
      </c>
      <c r="J188" s="7">
        <v>404.0</v>
      </c>
      <c r="K188" s="10"/>
      <c r="L188" s="10"/>
      <c r="M188" s="10"/>
      <c r="N188" s="7" t="s">
        <v>18</v>
      </c>
      <c r="O188" s="10"/>
    </row>
    <row r="189">
      <c r="A189" s="6">
        <v>45705.0</v>
      </c>
      <c r="B189" s="10"/>
      <c r="C189" s="7">
        <v>181471.0</v>
      </c>
      <c r="D189" s="7" t="s">
        <v>74</v>
      </c>
      <c r="E189" s="6">
        <v>45139.0</v>
      </c>
      <c r="F189" s="52">
        <f t="shared" si="1"/>
        <v>18</v>
      </c>
      <c r="G189" s="6">
        <v>45146.0</v>
      </c>
      <c r="H189" s="52">
        <f t="shared" si="2"/>
        <v>18</v>
      </c>
      <c r="I189" s="7" t="s">
        <v>89</v>
      </c>
      <c r="J189" s="10"/>
      <c r="K189" s="10"/>
      <c r="L189" s="10"/>
      <c r="M189" s="10"/>
      <c r="N189" s="7" t="s">
        <v>18</v>
      </c>
      <c r="O189" s="10"/>
    </row>
    <row r="190">
      <c r="A190" s="6">
        <v>45705.0</v>
      </c>
      <c r="B190" s="10"/>
      <c r="C190" s="7">
        <v>146067.0</v>
      </c>
      <c r="D190" s="7" t="s">
        <v>68</v>
      </c>
      <c r="E190" s="6">
        <v>44743.0</v>
      </c>
      <c r="F190" s="52">
        <f t="shared" si="1"/>
        <v>31</v>
      </c>
      <c r="G190" s="6">
        <v>44837.0</v>
      </c>
      <c r="H190" s="52">
        <f t="shared" si="2"/>
        <v>28</v>
      </c>
      <c r="I190" s="7" t="s">
        <v>60</v>
      </c>
      <c r="J190" s="10"/>
      <c r="K190" s="10"/>
      <c r="L190" s="10"/>
      <c r="M190" s="10"/>
      <c r="N190" s="7" t="s">
        <v>18</v>
      </c>
      <c r="O190" s="10"/>
    </row>
    <row r="191">
      <c r="A191" s="6">
        <v>45705.0</v>
      </c>
      <c r="B191" s="10"/>
      <c r="C191" s="7">
        <v>34801.0</v>
      </c>
      <c r="D191" s="7" t="s">
        <v>87</v>
      </c>
      <c r="E191" s="6">
        <v>43678.0</v>
      </c>
      <c r="F191" s="52">
        <f t="shared" si="1"/>
        <v>66</v>
      </c>
      <c r="G191" s="6">
        <v>43805.0</v>
      </c>
      <c r="H191" s="52">
        <f t="shared" si="2"/>
        <v>62</v>
      </c>
      <c r="I191" s="7" t="s">
        <v>121</v>
      </c>
      <c r="J191" s="10"/>
      <c r="K191" s="10"/>
      <c r="L191" s="10"/>
      <c r="M191" s="10"/>
      <c r="N191" s="7" t="s">
        <v>18</v>
      </c>
      <c r="O191" s="10"/>
    </row>
    <row r="192">
      <c r="A192" s="6">
        <v>45705.0</v>
      </c>
      <c r="B192" s="10"/>
      <c r="C192" s="7">
        <v>185581.0</v>
      </c>
      <c r="D192" s="7" t="s">
        <v>87</v>
      </c>
      <c r="E192" s="6">
        <v>45108.0</v>
      </c>
      <c r="F192" s="52">
        <f t="shared" si="1"/>
        <v>19</v>
      </c>
      <c r="G192" s="6">
        <v>45182.0</v>
      </c>
      <c r="H192" s="52">
        <f t="shared" si="2"/>
        <v>17</v>
      </c>
      <c r="I192" s="7" t="s">
        <v>69</v>
      </c>
      <c r="J192" s="10"/>
      <c r="K192" s="10"/>
      <c r="L192" s="10"/>
      <c r="M192" s="10"/>
      <c r="N192" s="7" t="s">
        <v>18</v>
      </c>
      <c r="O192" s="10"/>
    </row>
    <row r="193">
      <c r="A193" s="6">
        <v>45705.0</v>
      </c>
      <c r="B193" s="10"/>
      <c r="C193" s="7">
        <v>239415.0</v>
      </c>
      <c r="D193" s="7" t="s">
        <v>112</v>
      </c>
      <c r="E193" s="6">
        <v>45292.0</v>
      </c>
      <c r="F193" s="52">
        <f t="shared" si="1"/>
        <v>13</v>
      </c>
      <c r="G193" s="6">
        <v>45671.0</v>
      </c>
      <c r="H193" s="52">
        <f t="shared" si="2"/>
        <v>1</v>
      </c>
      <c r="I193" s="7" t="s">
        <v>60</v>
      </c>
      <c r="J193" s="10"/>
      <c r="K193" s="10"/>
      <c r="L193" s="10"/>
      <c r="M193" s="10"/>
      <c r="N193" s="7" t="s">
        <v>18</v>
      </c>
      <c r="O193" s="10"/>
    </row>
    <row r="194">
      <c r="A194" s="6">
        <v>45705.0</v>
      </c>
      <c r="B194" s="10"/>
      <c r="C194" s="7">
        <v>208725.0</v>
      </c>
      <c r="D194" s="7" t="s">
        <v>43</v>
      </c>
      <c r="E194" s="6">
        <v>45323.0</v>
      </c>
      <c r="F194" s="52">
        <f t="shared" si="1"/>
        <v>12</v>
      </c>
      <c r="G194" s="6">
        <v>45385.0</v>
      </c>
      <c r="H194" s="52">
        <f t="shared" si="2"/>
        <v>10</v>
      </c>
      <c r="I194" s="7" t="s">
        <v>69</v>
      </c>
      <c r="J194" s="10"/>
      <c r="K194" s="10"/>
      <c r="L194" s="10"/>
      <c r="M194" s="10"/>
      <c r="N194" s="7" t="s">
        <v>18</v>
      </c>
      <c r="O194" s="10"/>
    </row>
    <row r="195">
      <c r="A195" s="6">
        <v>45705.0</v>
      </c>
      <c r="B195" s="10"/>
      <c r="C195" s="7">
        <v>216533.0</v>
      </c>
      <c r="D195" s="7" t="s">
        <v>110</v>
      </c>
      <c r="E195" s="6">
        <v>45292.0</v>
      </c>
      <c r="F195" s="52">
        <f t="shared" si="1"/>
        <v>13</v>
      </c>
      <c r="G195" s="6">
        <v>45446.0</v>
      </c>
      <c r="H195" s="52">
        <f t="shared" si="2"/>
        <v>8</v>
      </c>
      <c r="I195" s="7" t="s">
        <v>41</v>
      </c>
      <c r="J195" s="10"/>
      <c r="K195" s="10"/>
      <c r="L195" s="10"/>
      <c r="M195" s="10"/>
      <c r="N195" s="7" t="s">
        <v>18</v>
      </c>
      <c r="O195" s="10"/>
    </row>
    <row r="196">
      <c r="A196" s="6">
        <v>45705.0</v>
      </c>
      <c r="B196" s="10"/>
      <c r="C196" s="7">
        <v>213957.0</v>
      </c>
      <c r="D196" s="7" t="s">
        <v>171</v>
      </c>
      <c r="E196" s="6">
        <v>45352.0</v>
      </c>
      <c r="F196" s="52">
        <f t="shared" si="1"/>
        <v>11</v>
      </c>
      <c r="G196" s="6">
        <v>45425.0</v>
      </c>
      <c r="H196" s="52">
        <f t="shared" si="2"/>
        <v>9</v>
      </c>
      <c r="I196" s="7" t="s">
        <v>117</v>
      </c>
      <c r="J196" s="10"/>
      <c r="K196" s="10"/>
      <c r="L196" s="10"/>
      <c r="M196" s="10"/>
      <c r="N196" s="7" t="s">
        <v>18</v>
      </c>
      <c r="O196" s="10"/>
    </row>
    <row r="197">
      <c r="A197" s="6">
        <v>45705.0</v>
      </c>
      <c r="B197" s="10"/>
      <c r="C197" s="7">
        <v>175902.0</v>
      </c>
      <c r="D197" s="7" t="s">
        <v>85</v>
      </c>
      <c r="E197" s="6">
        <v>44958.0</v>
      </c>
      <c r="F197" s="52">
        <f t="shared" si="1"/>
        <v>24</v>
      </c>
      <c r="G197" s="6">
        <v>45104.0</v>
      </c>
      <c r="H197" s="52">
        <f t="shared" si="2"/>
        <v>19</v>
      </c>
      <c r="I197" s="7" t="s">
        <v>57</v>
      </c>
      <c r="J197" s="10"/>
      <c r="K197" s="10"/>
      <c r="L197" s="10"/>
      <c r="M197" s="10"/>
      <c r="N197" s="7" t="s">
        <v>18</v>
      </c>
      <c r="O197" s="10"/>
    </row>
    <row r="198">
      <c r="A198" s="6">
        <v>45705.0</v>
      </c>
      <c r="B198" s="10"/>
      <c r="C198" s="7">
        <v>218871.0</v>
      </c>
      <c r="D198" s="7" t="s">
        <v>95</v>
      </c>
      <c r="E198" s="6">
        <v>45352.0</v>
      </c>
      <c r="F198" s="52">
        <f t="shared" si="1"/>
        <v>11</v>
      </c>
      <c r="G198" s="6">
        <v>45464.0</v>
      </c>
      <c r="H198" s="52">
        <f t="shared" si="2"/>
        <v>7</v>
      </c>
      <c r="I198" s="7" t="s">
        <v>57</v>
      </c>
      <c r="J198" s="10"/>
      <c r="K198" s="10"/>
      <c r="L198" s="10"/>
      <c r="M198" s="10"/>
      <c r="N198" s="7" t="s">
        <v>18</v>
      </c>
      <c r="O198" s="10"/>
    </row>
    <row r="199">
      <c r="A199" s="6">
        <v>45705.0</v>
      </c>
      <c r="B199" s="10"/>
      <c r="C199" s="7">
        <v>178258.0</v>
      </c>
      <c r="D199" s="7" t="s">
        <v>74</v>
      </c>
      <c r="E199" s="6">
        <v>44409.0</v>
      </c>
      <c r="F199" s="52">
        <f t="shared" si="1"/>
        <v>42</v>
      </c>
      <c r="G199" s="6">
        <v>45120.0</v>
      </c>
      <c r="H199" s="52">
        <f t="shared" si="2"/>
        <v>19</v>
      </c>
      <c r="I199" s="7" t="s">
        <v>60</v>
      </c>
      <c r="J199" s="10"/>
      <c r="K199" s="10"/>
      <c r="L199" s="10"/>
      <c r="M199" s="10"/>
      <c r="N199" s="7" t="s">
        <v>18</v>
      </c>
      <c r="O199" s="10"/>
    </row>
    <row r="200">
      <c r="A200" s="6">
        <v>45705.0</v>
      </c>
      <c r="B200" s="10"/>
      <c r="C200" s="7">
        <v>211810.0</v>
      </c>
      <c r="D200" s="7" t="s">
        <v>54</v>
      </c>
      <c r="E200" s="6">
        <v>45292.0</v>
      </c>
      <c r="F200" s="52">
        <f t="shared" si="1"/>
        <v>13</v>
      </c>
      <c r="G200" s="6">
        <v>45408.0</v>
      </c>
      <c r="H200" s="52">
        <f t="shared" si="2"/>
        <v>9</v>
      </c>
      <c r="I200" s="7" t="s">
        <v>57</v>
      </c>
      <c r="J200" s="10"/>
      <c r="K200" s="10"/>
      <c r="L200" s="10"/>
      <c r="M200" s="10"/>
      <c r="N200" s="7" t="s">
        <v>18</v>
      </c>
      <c r="O200" s="10"/>
    </row>
    <row r="201">
      <c r="A201" s="6">
        <v>45705.0</v>
      </c>
      <c r="B201" s="10"/>
      <c r="C201" s="7">
        <v>188085.0</v>
      </c>
      <c r="D201" s="7" t="s">
        <v>104</v>
      </c>
      <c r="E201" s="6">
        <v>44713.0</v>
      </c>
      <c r="F201" s="52">
        <f t="shared" si="1"/>
        <v>32</v>
      </c>
      <c r="G201" s="6">
        <v>45238.0</v>
      </c>
      <c r="H201" s="52">
        <f t="shared" si="2"/>
        <v>15</v>
      </c>
      <c r="I201" s="7" t="s">
        <v>60</v>
      </c>
      <c r="J201" s="10"/>
      <c r="K201" s="10"/>
      <c r="L201" s="10"/>
      <c r="M201" s="10"/>
      <c r="N201" s="7" t="s">
        <v>18</v>
      </c>
      <c r="O201" s="10"/>
    </row>
    <row r="202">
      <c r="A202" s="6">
        <v>45705.0</v>
      </c>
      <c r="B202" s="10"/>
      <c r="C202" s="7">
        <v>5725.0</v>
      </c>
      <c r="D202" s="7" t="s">
        <v>93</v>
      </c>
      <c r="E202" s="6">
        <v>43221.0</v>
      </c>
      <c r="F202" s="52">
        <f t="shared" si="1"/>
        <v>81</v>
      </c>
      <c r="G202" s="6">
        <v>43466.0</v>
      </c>
      <c r="H202" s="52">
        <f t="shared" si="2"/>
        <v>73</v>
      </c>
      <c r="I202" s="7" t="s">
        <v>44</v>
      </c>
      <c r="J202" s="10"/>
      <c r="K202" s="10"/>
      <c r="L202" s="10"/>
      <c r="M202" s="10"/>
      <c r="N202" s="7" t="s">
        <v>18</v>
      </c>
      <c r="O202" s="10"/>
    </row>
    <row r="203">
      <c r="A203" s="6">
        <v>45705.0</v>
      </c>
      <c r="B203" s="10"/>
      <c r="C203" s="7">
        <v>10144.0</v>
      </c>
      <c r="D203" s="7" t="s">
        <v>71</v>
      </c>
      <c r="E203" s="6">
        <v>43498.0</v>
      </c>
      <c r="F203" s="52">
        <f t="shared" si="1"/>
        <v>72</v>
      </c>
      <c r="G203" s="6">
        <v>43531.0</v>
      </c>
      <c r="H203" s="52">
        <f t="shared" si="2"/>
        <v>71</v>
      </c>
      <c r="I203" s="7" t="s">
        <v>121</v>
      </c>
      <c r="J203" s="10"/>
      <c r="K203" s="10"/>
      <c r="L203" s="10"/>
      <c r="M203" s="10"/>
      <c r="N203" s="7" t="s">
        <v>18</v>
      </c>
      <c r="O203" s="10"/>
    </row>
    <row r="204">
      <c r="A204" s="6">
        <v>45705.0</v>
      </c>
      <c r="B204" s="10"/>
      <c r="C204" s="7">
        <v>7716.0</v>
      </c>
      <c r="D204" s="7" t="s">
        <v>172</v>
      </c>
      <c r="E204" s="9">
        <v>43416.0</v>
      </c>
      <c r="F204" s="52">
        <f t="shared" si="1"/>
        <v>75</v>
      </c>
      <c r="G204" s="9">
        <v>43430.0</v>
      </c>
      <c r="H204" s="52">
        <f t="shared" si="2"/>
        <v>74</v>
      </c>
      <c r="I204" s="7" t="s">
        <v>121</v>
      </c>
      <c r="J204" s="10"/>
      <c r="K204" s="10"/>
      <c r="L204" s="10"/>
      <c r="M204" s="10"/>
      <c r="N204" s="7" t="s">
        <v>18</v>
      </c>
      <c r="O204" s="10"/>
    </row>
    <row r="205">
      <c r="A205" s="6">
        <v>45705.0</v>
      </c>
      <c r="B205" s="10"/>
      <c r="C205" s="7">
        <v>87244.0</v>
      </c>
      <c r="D205" s="7" t="s">
        <v>248</v>
      </c>
      <c r="E205" s="6">
        <v>44166.0</v>
      </c>
      <c r="F205" s="52">
        <f t="shared" si="1"/>
        <v>50</v>
      </c>
      <c r="G205" s="6">
        <v>44331.0</v>
      </c>
      <c r="H205" s="52">
        <f t="shared" si="2"/>
        <v>45</v>
      </c>
      <c r="I205" s="7" t="s">
        <v>60</v>
      </c>
      <c r="J205" s="10"/>
      <c r="K205" s="10"/>
      <c r="L205" s="10"/>
      <c r="M205" s="10"/>
      <c r="N205" s="7" t="s">
        <v>18</v>
      </c>
      <c r="O205" s="10"/>
    </row>
    <row r="206">
      <c r="A206" s="6">
        <v>45705.0</v>
      </c>
      <c r="B206" s="10"/>
      <c r="C206" s="7">
        <v>152666.0</v>
      </c>
      <c r="D206" s="7" t="s">
        <v>43</v>
      </c>
      <c r="E206" s="6">
        <v>44774.0</v>
      </c>
      <c r="F206" s="52">
        <f t="shared" si="1"/>
        <v>30</v>
      </c>
      <c r="G206" s="6">
        <v>44896.0</v>
      </c>
      <c r="H206" s="52">
        <f t="shared" si="2"/>
        <v>26</v>
      </c>
      <c r="I206" s="7" t="s">
        <v>44</v>
      </c>
      <c r="J206" s="10"/>
      <c r="K206" s="10"/>
      <c r="L206" s="10"/>
      <c r="M206" s="10"/>
      <c r="N206" s="7" t="s">
        <v>18</v>
      </c>
      <c r="O206" s="10"/>
    </row>
    <row r="207">
      <c r="A207" s="6">
        <v>45705.0</v>
      </c>
      <c r="B207" s="10"/>
      <c r="C207" s="7">
        <v>239045.0</v>
      </c>
      <c r="D207" s="7" t="s">
        <v>43</v>
      </c>
      <c r="E207" s="6">
        <v>45658.0</v>
      </c>
      <c r="F207" s="52">
        <f t="shared" si="1"/>
        <v>1</v>
      </c>
      <c r="G207" s="6">
        <v>45670.0</v>
      </c>
      <c r="H207" s="52">
        <f t="shared" si="2"/>
        <v>1</v>
      </c>
      <c r="I207" s="7" t="s">
        <v>56</v>
      </c>
      <c r="J207" s="10"/>
      <c r="K207" s="10"/>
      <c r="L207" s="10"/>
      <c r="M207" s="10"/>
      <c r="N207" s="7" t="s">
        <v>18</v>
      </c>
      <c r="O207" s="10"/>
    </row>
    <row r="208">
      <c r="A208" s="6">
        <v>45705.0</v>
      </c>
      <c r="B208" s="10"/>
      <c r="C208" s="7">
        <v>202539.0</v>
      </c>
      <c r="D208" s="7" t="s">
        <v>43</v>
      </c>
      <c r="E208" s="6">
        <v>45323.0</v>
      </c>
      <c r="F208" s="52">
        <f t="shared" si="1"/>
        <v>12</v>
      </c>
      <c r="G208" s="6">
        <v>45341.0</v>
      </c>
      <c r="H208" s="52">
        <f t="shared" si="2"/>
        <v>11</v>
      </c>
      <c r="I208" s="7" t="s">
        <v>60</v>
      </c>
      <c r="J208" s="10"/>
      <c r="K208" s="10"/>
      <c r="L208" s="10"/>
      <c r="M208" s="10"/>
      <c r="N208" s="7" t="s">
        <v>18</v>
      </c>
      <c r="O208" s="10"/>
    </row>
    <row r="209">
      <c r="A209" s="6">
        <v>45705.0</v>
      </c>
      <c r="B209" s="10"/>
      <c r="C209" s="7">
        <v>208541.0</v>
      </c>
      <c r="D209" s="7" t="s">
        <v>43</v>
      </c>
      <c r="E209" s="6">
        <v>45444.0</v>
      </c>
      <c r="F209" s="52">
        <f t="shared" si="1"/>
        <v>8</v>
      </c>
      <c r="G209" s="6">
        <v>45486.0</v>
      </c>
      <c r="H209" s="52">
        <f t="shared" si="2"/>
        <v>7</v>
      </c>
      <c r="I209" s="7" t="s">
        <v>44</v>
      </c>
      <c r="J209" s="10"/>
      <c r="K209" s="10"/>
      <c r="L209" s="10"/>
      <c r="M209" s="10"/>
      <c r="N209" s="7" t="s">
        <v>18</v>
      </c>
      <c r="O209" s="10"/>
    </row>
    <row r="210">
      <c r="A210" s="6">
        <v>45705.0</v>
      </c>
      <c r="B210" s="10"/>
      <c r="C210" s="7">
        <v>225905.0</v>
      </c>
      <c r="D210" s="7" t="s">
        <v>43</v>
      </c>
      <c r="E210" s="6">
        <v>45505.0</v>
      </c>
      <c r="F210" s="52">
        <f t="shared" si="1"/>
        <v>6</v>
      </c>
      <c r="G210" s="9">
        <v>45580.0</v>
      </c>
      <c r="H210" s="52">
        <f t="shared" si="2"/>
        <v>4</v>
      </c>
      <c r="I210" s="7" t="s">
        <v>44</v>
      </c>
      <c r="J210" s="10"/>
      <c r="K210" s="10"/>
      <c r="L210" s="10"/>
      <c r="M210" s="10"/>
      <c r="N210" s="7" t="s">
        <v>18</v>
      </c>
      <c r="O210" s="10"/>
    </row>
    <row r="211">
      <c r="A211" s="6">
        <v>45705.0</v>
      </c>
      <c r="B211" s="10"/>
      <c r="C211" s="7">
        <v>237227.0</v>
      </c>
      <c r="D211" s="7" t="s">
        <v>43</v>
      </c>
      <c r="E211" s="6">
        <v>45566.0</v>
      </c>
      <c r="F211" s="52">
        <f t="shared" si="1"/>
        <v>4</v>
      </c>
      <c r="G211" s="9">
        <v>45642.0</v>
      </c>
      <c r="H211" s="52">
        <f t="shared" si="2"/>
        <v>2</v>
      </c>
      <c r="I211" s="7" t="s">
        <v>44</v>
      </c>
      <c r="J211" s="10"/>
      <c r="K211" s="10"/>
      <c r="L211" s="10"/>
      <c r="M211" s="10"/>
      <c r="N211" s="7" t="s">
        <v>18</v>
      </c>
      <c r="O211" s="10"/>
    </row>
    <row r="212">
      <c r="A212" s="6">
        <v>45705.0</v>
      </c>
      <c r="B212" s="10"/>
      <c r="C212" s="7">
        <v>240022.0</v>
      </c>
      <c r="D212" s="7" t="s">
        <v>43</v>
      </c>
      <c r="E212" s="6">
        <v>45627.0</v>
      </c>
      <c r="F212" s="52">
        <f t="shared" si="1"/>
        <v>2</v>
      </c>
      <c r="G212" s="6">
        <v>45677.0</v>
      </c>
      <c r="H212" s="52">
        <f t="shared" si="2"/>
        <v>0</v>
      </c>
      <c r="I212" s="7" t="s">
        <v>44</v>
      </c>
      <c r="J212" s="10"/>
      <c r="K212" s="10"/>
      <c r="L212" s="10"/>
      <c r="M212" s="10"/>
      <c r="N212" s="7" t="s">
        <v>18</v>
      </c>
      <c r="O212" s="10"/>
    </row>
    <row r="213">
      <c r="A213" s="6">
        <v>45705.0</v>
      </c>
      <c r="B213" s="10"/>
      <c r="C213" s="7">
        <v>242035.0</v>
      </c>
      <c r="D213" s="7" t="s">
        <v>43</v>
      </c>
      <c r="E213" s="6">
        <v>45658.0</v>
      </c>
      <c r="F213" s="52">
        <f t="shared" si="1"/>
        <v>1</v>
      </c>
      <c r="G213" s="6">
        <v>45695.0</v>
      </c>
      <c r="H213" s="52">
        <f t="shared" si="2"/>
        <v>0</v>
      </c>
      <c r="I213" s="7" t="s">
        <v>60</v>
      </c>
      <c r="J213" s="10"/>
      <c r="K213" s="10"/>
      <c r="L213" s="10"/>
      <c r="M213" s="10"/>
      <c r="N213" s="7" t="s">
        <v>18</v>
      </c>
      <c r="O213" s="10"/>
    </row>
    <row r="214">
      <c r="A214" s="6">
        <v>45705.0</v>
      </c>
      <c r="B214" s="10"/>
      <c r="C214" s="7">
        <v>133795.0</v>
      </c>
      <c r="D214" s="7" t="s">
        <v>54</v>
      </c>
      <c r="E214" s="6">
        <v>44652.0</v>
      </c>
      <c r="F214" s="52">
        <f t="shared" si="1"/>
        <v>34</v>
      </c>
      <c r="G214" s="6">
        <v>44735.0</v>
      </c>
      <c r="H214" s="52">
        <f t="shared" si="2"/>
        <v>31</v>
      </c>
      <c r="I214" s="7" t="s">
        <v>56</v>
      </c>
      <c r="J214" s="10"/>
      <c r="K214" s="10"/>
      <c r="L214" s="10"/>
      <c r="M214" s="10"/>
      <c r="N214" s="7" t="s">
        <v>18</v>
      </c>
      <c r="O214" s="10"/>
    </row>
    <row r="215">
      <c r="A215" s="6">
        <v>45705.0</v>
      </c>
      <c r="B215" s="10"/>
      <c r="C215" s="7">
        <v>225903.0</v>
      </c>
      <c r="D215" s="7" t="s">
        <v>54</v>
      </c>
      <c r="E215" s="6">
        <v>45505.0</v>
      </c>
      <c r="F215" s="52">
        <f t="shared" si="1"/>
        <v>6</v>
      </c>
      <c r="G215" s="6">
        <v>45528.0</v>
      </c>
      <c r="H215" s="52">
        <f t="shared" si="2"/>
        <v>5</v>
      </c>
      <c r="I215" s="7" t="s">
        <v>56</v>
      </c>
      <c r="J215" s="10"/>
      <c r="K215" s="10"/>
      <c r="L215" s="10"/>
      <c r="M215" s="10"/>
      <c r="N215" s="7" t="s">
        <v>18</v>
      </c>
      <c r="O215" s="10"/>
    </row>
    <row r="216">
      <c r="A216" s="6">
        <v>45705.0</v>
      </c>
      <c r="B216" s="10"/>
      <c r="C216" s="7">
        <v>175715.0</v>
      </c>
      <c r="D216" s="7" t="s">
        <v>54</v>
      </c>
      <c r="E216" s="6">
        <v>45078.0</v>
      </c>
      <c r="F216" s="52">
        <f t="shared" si="1"/>
        <v>20</v>
      </c>
      <c r="G216" s="6">
        <v>45099.0</v>
      </c>
      <c r="H216" s="52">
        <f t="shared" si="2"/>
        <v>19</v>
      </c>
      <c r="I216" s="7" t="s">
        <v>56</v>
      </c>
      <c r="J216" s="10"/>
      <c r="K216" s="10"/>
      <c r="L216" s="10"/>
      <c r="M216" s="10"/>
      <c r="N216" s="7" t="s">
        <v>18</v>
      </c>
      <c r="O216" s="10"/>
    </row>
    <row r="217">
      <c r="A217" s="6">
        <v>45705.0</v>
      </c>
      <c r="B217" s="10"/>
      <c r="C217" s="7">
        <v>182662.0</v>
      </c>
      <c r="D217" s="7" t="s">
        <v>54</v>
      </c>
      <c r="E217" s="6">
        <v>45108.0</v>
      </c>
      <c r="F217" s="52">
        <f t="shared" si="1"/>
        <v>19</v>
      </c>
      <c r="G217" s="6">
        <v>45159.0</v>
      </c>
      <c r="H217" s="52">
        <f t="shared" si="2"/>
        <v>17</v>
      </c>
      <c r="I217" s="7" t="s">
        <v>56</v>
      </c>
      <c r="J217" s="10"/>
      <c r="K217" s="10"/>
      <c r="L217" s="10"/>
      <c r="M217" s="10"/>
      <c r="N217" s="7" t="s">
        <v>18</v>
      </c>
      <c r="O217" s="10"/>
    </row>
    <row r="218">
      <c r="A218" s="6">
        <v>45705.0</v>
      </c>
      <c r="B218" s="6">
        <v>45706.0</v>
      </c>
      <c r="C218" s="7">
        <v>174007.0</v>
      </c>
      <c r="D218" s="7" t="s">
        <v>54</v>
      </c>
      <c r="E218" s="6">
        <v>44682.0</v>
      </c>
      <c r="F218" s="52">
        <f t="shared" si="1"/>
        <v>33</v>
      </c>
      <c r="G218" s="9">
        <v>45215.0</v>
      </c>
      <c r="H218" s="52">
        <f t="shared" si="2"/>
        <v>16</v>
      </c>
      <c r="I218" s="7" t="s">
        <v>56</v>
      </c>
      <c r="J218" s="7">
        <v>510.0</v>
      </c>
      <c r="K218" s="10"/>
      <c r="L218" s="7" t="s">
        <v>46</v>
      </c>
      <c r="M218" s="6">
        <v>45706.0</v>
      </c>
      <c r="N218" s="7" t="s">
        <v>21</v>
      </c>
      <c r="O218" s="7" t="s">
        <v>310</v>
      </c>
    </row>
    <row r="219">
      <c r="A219" s="6">
        <v>45705.0</v>
      </c>
      <c r="B219" s="10"/>
      <c r="C219" s="7">
        <v>197880.0</v>
      </c>
      <c r="D219" s="7" t="s">
        <v>54</v>
      </c>
      <c r="E219" s="6">
        <v>45292.0</v>
      </c>
      <c r="F219" s="52">
        <f t="shared" si="1"/>
        <v>13</v>
      </c>
      <c r="G219" s="6">
        <v>45301.0</v>
      </c>
      <c r="H219" s="52">
        <f t="shared" si="2"/>
        <v>13</v>
      </c>
      <c r="I219" s="7" t="s">
        <v>56</v>
      </c>
      <c r="J219" s="10"/>
      <c r="K219" s="10"/>
      <c r="L219" s="10"/>
      <c r="M219" s="10"/>
      <c r="N219" s="7" t="s">
        <v>18</v>
      </c>
      <c r="O219" s="10"/>
    </row>
    <row r="220">
      <c r="A220" s="6">
        <v>45705.0</v>
      </c>
      <c r="B220" s="10"/>
      <c r="C220" s="7">
        <v>203255.0</v>
      </c>
      <c r="D220" s="7" t="s">
        <v>54</v>
      </c>
      <c r="E220" s="6">
        <v>45292.0</v>
      </c>
      <c r="F220" s="52">
        <f t="shared" si="1"/>
        <v>13</v>
      </c>
      <c r="G220" s="6">
        <v>45364.0</v>
      </c>
      <c r="H220" s="52">
        <f t="shared" si="2"/>
        <v>11</v>
      </c>
      <c r="I220" s="7" t="s">
        <v>56</v>
      </c>
      <c r="J220" s="10"/>
      <c r="K220" s="10"/>
      <c r="L220" s="10"/>
      <c r="M220" s="10"/>
      <c r="N220" s="7" t="s">
        <v>18</v>
      </c>
      <c r="O220" s="10"/>
    </row>
    <row r="221">
      <c r="A221" s="6">
        <v>45705.0</v>
      </c>
      <c r="B221" s="10"/>
      <c r="C221" s="7">
        <v>209357.0</v>
      </c>
      <c r="D221" s="7" t="s">
        <v>54</v>
      </c>
      <c r="E221" s="6">
        <v>45170.0</v>
      </c>
      <c r="F221" s="52">
        <f t="shared" si="1"/>
        <v>17</v>
      </c>
      <c r="G221" s="6">
        <v>45388.0</v>
      </c>
      <c r="H221" s="52">
        <f t="shared" si="2"/>
        <v>10</v>
      </c>
      <c r="I221" s="7" t="s">
        <v>60</v>
      </c>
      <c r="J221" s="10"/>
      <c r="K221" s="10"/>
      <c r="L221" s="10"/>
      <c r="M221" s="10"/>
      <c r="N221" s="7" t="s">
        <v>18</v>
      </c>
      <c r="O221" s="10"/>
    </row>
    <row r="222">
      <c r="A222" s="6">
        <v>45705.0</v>
      </c>
      <c r="B222" s="10"/>
      <c r="C222" s="7">
        <v>215078.0</v>
      </c>
      <c r="D222" s="7" t="s">
        <v>54</v>
      </c>
      <c r="E222" s="6">
        <v>45413.0</v>
      </c>
      <c r="F222" s="52">
        <f t="shared" si="1"/>
        <v>9</v>
      </c>
      <c r="G222" s="6">
        <v>45432.0</v>
      </c>
      <c r="H222" s="52">
        <f t="shared" si="2"/>
        <v>8</v>
      </c>
      <c r="I222" s="7" t="s">
        <v>44</v>
      </c>
      <c r="J222" s="10"/>
      <c r="K222" s="10"/>
      <c r="L222" s="10"/>
      <c r="M222" s="10"/>
      <c r="N222" s="7" t="s">
        <v>18</v>
      </c>
      <c r="O222" s="10"/>
    </row>
    <row r="223">
      <c r="A223" s="6">
        <v>45705.0</v>
      </c>
      <c r="B223" s="10"/>
      <c r="C223" s="7">
        <v>204584.0</v>
      </c>
      <c r="D223" s="7" t="s">
        <v>54</v>
      </c>
      <c r="E223" s="6">
        <v>45323.0</v>
      </c>
      <c r="F223" s="52">
        <f t="shared" si="1"/>
        <v>12</v>
      </c>
      <c r="G223" s="6">
        <v>45355.0</v>
      </c>
      <c r="H223" s="52">
        <f t="shared" si="2"/>
        <v>11</v>
      </c>
      <c r="I223" s="7" t="s">
        <v>60</v>
      </c>
      <c r="J223" s="7" t="s">
        <v>311</v>
      </c>
      <c r="K223" s="10"/>
      <c r="L223" s="10"/>
      <c r="M223" s="6">
        <v>45702.0</v>
      </c>
      <c r="N223" s="7" t="s">
        <v>22</v>
      </c>
      <c r="O223" s="10"/>
    </row>
    <row r="224">
      <c r="A224" s="6">
        <v>45705.0</v>
      </c>
      <c r="B224" s="10"/>
      <c r="C224" s="7">
        <v>221607.0</v>
      </c>
      <c r="D224" s="7" t="s">
        <v>54</v>
      </c>
      <c r="E224" s="6">
        <v>45352.0</v>
      </c>
      <c r="F224" s="52">
        <f t="shared" si="1"/>
        <v>11</v>
      </c>
      <c r="G224" s="6">
        <v>45489.0</v>
      </c>
      <c r="H224" s="52">
        <f t="shared" si="2"/>
        <v>7</v>
      </c>
      <c r="I224" s="7" t="s">
        <v>60</v>
      </c>
      <c r="J224" s="10"/>
      <c r="K224" s="10"/>
      <c r="L224" s="10"/>
      <c r="M224" s="10"/>
      <c r="N224" s="7" t="s">
        <v>18</v>
      </c>
      <c r="O224" s="10"/>
    </row>
    <row r="225">
      <c r="A225" s="6">
        <v>45705.0</v>
      </c>
      <c r="B225" s="10"/>
      <c r="C225" s="7">
        <v>224202.0</v>
      </c>
      <c r="D225" s="7" t="s">
        <v>54</v>
      </c>
      <c r="E225" s="6">
        <v>45505.0</v>
      </c>
      <c r="F225" s="52">
        <f t="shared" si="1"/>
        <v>6</v>
      </c>
      <c r="G225" s="6">
        <v>45514.0</v>
      </c>
      <c r="H225" s="52">
        <f t="shared" si="2"/>
        <v>6</v>
      </c>
      <c r="I225" s="7" t="s">
        <v>56</v>
      </c>
      <c r="J225" s="10"/>
      <c r="K225" s="10"/>
      <c r="L225" s="10"/>
      <c r="M225" s="10"/>
      <c r="N225" s="7" t="s">
        <v>18</v>
      </c>
      <c r="O225" s="10"/>
    </row>
    <row r="226">
      <c r="A226" s="6">
        <v>45705.0</v>
      </c>
      <c r="B226" s="10"/>
      <c r="C226" s="7">
        <v>223840.0</v>
      </c>
      <c r="D226" s="7" t="s">
        <v>54</v>
      </c>
      <c r="E226" s="6">
        <v>45505.0</v>
      </c>
      <c r="F226" s="52">
        <f t="shared" si="1"/>
        <v>6</v>
      </c>
      <c r="G226" s="6">
        <v>45542.0</v>
      </c>
      <c r="H226" s="52">
        <f t="shared" si="2"/>
        <v>5</v>
      </c>
      <c r="I226" s="7" t="s">
        <v>56</v>
      </c>
      <c r="J226" s="10"/>
      <c r="K226" s="10"/>
      <c r="L226" s="10"/>
      <c r="M226" s="10"/>
      <c r="N226" s="7" t="s">
        <v>18</v>
      </c>
      <c r="O226" s="10"/>
    </row>
    <row r="227">
      <c r="A227" s="6">
        <v>45705.0</v>
      </c>
      <c r="B227" s="10"/>
      <c r="C227" s="7">
        <v>229200.0</v>
      </c>
      <c r="D227" s="7" t="s">
        <v>54</v>
      </c>
      <c r="E227" s="6">
        <v>45383.0</v>
      </c>
      <c r="F227" s="52">
        <f t="shared" si="1"/>
        <v>10</v>
      </c>
      <c r="G227" s="6">
        <v>45573.0</v>
      </c>
      <c r="H227" s="52">
        <f t="shared" si="2"/>
        <v>4</v>
      </c>
      <c r="I227" s="7" t="s">
        <v>56</v>
      </c>
      <c r="J227" s="10"/>
      <c r="K227" s="10"/>
      <c r="L227" s="10"/>
      <c r="M227" s="10"/>
      <c r="N227" s="7" t="s">
        <v>18</v>
      </c>
      <c r="O227" s="10"/>
    </row>
    <row r="228">
      <c r="A228" s="6">
        <v>45705.0</v>
      </c>
      <c r="B228" s="10"/>
      <c r="C228" s="7">
        <v>230990.0</v>
      </c>
      <c r="D228" s="7" t="s">
        <v>54</v>
      </c>
      <c r="E228" s="6">
        <v>45566.0</v>
      </c>
      <c r="F228" s="52">
        <f t="shared" si="1"/>
        <v>4</v>
      </c>
      <c r="G228" s="9">
        <v>45590.0</v>
      </c>
      <c r="H228" s="52">
        <f t="shared" si="2"/>
        <v>3</v>
      </c>
      <c r="I228" s="7" t="s">
        <v>44</v>
      </c>
      <c r="J228" s="10"/>
      <c r="K228" s="10"/>
      <c r="L228" s="10"/>
      <c r="M228" s="10"/>
      <c r="N228" s="7" t="s">
        <v>18</v>
      </c>
      <c r="O228" s="10"/>
    </row>
    <row r="229">
      <c r="A229" s="6">
        <v>45705.0</v>
      </c>
      <c r="B229" s="10"/>
      <c r="C229" s="7">
        <v>234340.0</v>
      </c>
      <c r="D229" s="7" t="s">
        <v>54</v>
      </c>
      <c r="E229" s="6">
        <v>45505.0</v>
      </c>
      <c r="F229" s="52">
        <f t="shared" si="1"/>
        <v>6</v>
      </c>
      <c r="G229" s="9">
        <v>45610.0</v>
      </c>
      <c r="H229" s="52">
        <f t="shared" si="2"/>
        <v>3</v>
      </c>
      <c r="I229" s="7" t="s">
        <v>56</v>
      </c>
      <c r="J229" s="10"/>
      <c r="K229" s="10"/>
      <c r="L229" s="10"/>
      <c r="M229" s="10"/>
      <c r="N229" s="7" t="s">
        <v>18</v>
      </c>
      <c r="O229" s="10"/>
    </row>
    <row r="230">
      <c r="A230" s="6">
        <v>45705.0</v>
      </c>
      <c r="B230" s="10"/>
      <c r="C230" s="7">
        <v>232121.0</v>
      </c>
      <c r="D230" s="7" t="s">
        <v>54</v>
      </c>
      <c r="E230" s="6">
        <v>45566.0</v>
      </c>
      <c r="F230" s="52">
        <f t="shared" si="1"/>
        <v>4</v>
      </c>
      <c r="G230" s="6">
        <v>45630.0</v>
      </c>
      <c r="H230" s="52">
        <f t="shared" si="2"/>
        <v>2</v>
      </c>
      <c r="I230" s="7" t="s">
        <v>56</v>
      </c>
      <c r="J230" s="10"/>
      <c r="K230" s="10"/>
      <c r="L230" s="10"/>
      <c r="M230" s="10"/>
      <c r="N230" s="7" t="s">
        <v>18</v>
      </c>
      <c r="O230" s="10"/>
    </row>
    <row r="231">
      <c r="A231" s="6">
        <v>45705.0</v>
      </c>
      <c r="B231" s="10"/>
      <c r="C231" s="7">
        <v>237030.0</v>
      </c>
      <c r="D231" s="7" t="s">
        <v>54</v>
      </c>
      <c r="E231" s="6">
        <v>45627.0</v>
      </c>
      <c r="F231" s="52">
        <f t="shared" si="1"/>
        <v>2</v>
      </c>
      <c r="G231" s="9">
        <v>45639.0</v>
      </c>
      <c r="H231" s="52">
        <f t="shared" si="2"/>
        <v>2</v>
      </c>
      <c r="I231" s="7" t="s">
        <v>44</v>
      </c>
      <c r="J231" s="10"/>
      <c r="K231" s="10"/>
      <c r="L231" s="10"/>
      <c r="M231" s="10"/>
      <c r="N231" s="7" t="s">
        <v>18</v>
      </c>
      <c r="O231" s="10"/>
    </row>
    <row r="232">
      <c r="A232" s="6">
        <v>45705.0</v>
      </c>
      <c r="B232" s="10"/>
      <c r="C232" s="7">
        <v>224347.0</v>
      </c>
      <c r="D232" s="7" t="s">
        <v>54</v>
      </c>
      <c r="E232" s="6">
        <v>45627.0</v>
      </c>
      <c r="F232" s="52">
        <f t="shared" si="1"/>
        <v>2</v>
      </c>
      <c r="G232" s="6">
        <v>45664.0</v>
      </c>
      <c r="H232" s="52">
        <f t="shared" si="2"/>
        <v>1</v>
      </c>
      <c r="I232" s="7" t="s">
        <v>44</v>
      </c>
      <c r="J232" s="10"/>
      <c r="K232" s="10"/>
      <c r="L232" s="10"/>
      <c r="M232" s="10"/>
      <c r="N232" s="7" t="s">
        <v>18</v>
      </c>
      <c r="O232" s="10"/>
    </row>
    <row r="233">
      <c r="A233" s="6">
        <v>45705.0</v>
      </c>
      <c r="B233" s="10"/>
      <c r="C233" s="7">
        <v>239328.0</v>
      </c>
      <c r="D233" s="7" t="s">
        <v>54</v>
      </c>
      <c r="E233" s="6">
        <v>45627.0</v>
      </c>
      <c r="F233" s="52">
        <f t="shared" si="1"/>
        <v>2</v>
      </c>
      <c r="G233" s="6">
        <v>45674.0</v>
      </c>
      <c r="H233" s="52">
        <f t="shared" si="2"/>
        <v>1</v>
      </c>
      <c r="I233" s="7" t="s">
        <v>69</v>
      </c>
      <c r="J233" s="10"/>
      <c r="K233" s="10"/>
      <c r="L233" s="10"/>
      <c r="M233" s="10"/>
      <c r="N233" s="7" t="s">
        <v>18</v>
      </c>
      <c r="O233" s="10"/>
    </row>
    <row r="234">
      <c r="A234" s="6">
        <v>45705.0</v>
      </c>
      <c r="B234" s="10"/>
      <c r="C234" s="7">
        <v>240170.0</v>
      </c>
      <c r="D234" s="7" t="s">
        <v>54</v>
      </c>
      <c r="E234" s="6">
        <v>45627.0</v>
      </c>
      <c r="F234" s="52">
        <f t="shared" si="1"/>
        <v>2</v>
      </c>
      <c r="G234" s="6">
        <v>45678.0</v>
      </c>
      <c r="H234" s="52">
        <f t="shared" si="2"/>
        <v>0</v>
      </c>
      <c r="I234" s="7" t="s">
        <v>56</v>
      </c>
      <c r="J234" s="10"/>
      <c r="K234" s="10"/>
      <c r="L234" s="10"/>
      <c r="M234" s="10"/>
      <c r="N234" s="7" t="s">
        <v>18</v>
      </c>
      <c r="O234" s="10"/>
    </row>
    <row r="235">
      <c r="A235" s="6">
        <v>45705.0</v>
      </c>
      <c r="B235" s="10"/>
      <c r="C235" s="7">
        <v>241568.0</v>
      </c>
      <c r="D235" s="7" t="s">
        <v>54</v>
      </c>
      <c r="E235" s="6">
        <v>45627.0</v>
      </c>
      <c r="F235" s="52">
        <f t="shared" si="1"/>
        <v>2</v>
      </c>
      <c r="G235" s="6">
        <v>45691.0</v>
      </c>
      <c r="H235" s="52">
        <f t="shared" si="2"/>
        <v>0</v>
      </c>
      <c r="I235" s="7" t="s">
        <v>56</v>
      </c>
      <c r="J235" s="10"/>
      <c r="K235" s="10"/>
      <c r="L235" s="10"/>
      <c r="M235" s="10"/>
      <c r="N235" s="7" t="s">
        <v>18</v>
      </c>
      <c r="O235" s="10"/>
    </row>
    <row r="236">
      <c r="A236" s="6">
        <v>45705.0</v>
      </c>
      <c r="B236" s="10"/>
      <c r="C236" s="7">
        <v>242461.0</v>
      </c>
      <c r="D236" s="7" t="s">
        <v>54</v>
      </c>
      <c r="E236" s="6">
        <v>45627.0</v>
      </c>
      <c r="F236" s="52">
        <f t="shared" si="1"/>
        <v>2</v>
      </c>
      <c r="G236" s="6">
        <v>45698.0</v>
      </c>
      <c r="H236" s="52">
        <f t="shared" si="2"/>
        <v>0</v>
      </c>
      <c r="I236" s="7" t="s">
        <v>48</v>
      </c>
      <c r="J236" s="7">
        <v>401.0</v>
      </c>
      <c r="K236" s="75" t="s">
        <v>312</v>
      </c>
      <c r="L236" s="7" t="s">
        <v>50</v>
      </c>
      <c r="M236" s="6">
        <v>45706.0</v>
      </c>
      <c r="N236" s="7" t="s">
        <v>16</v>
      </c>
      <c r="O236" s="7" t="s">
        <v>251</v>
      </c>
    </row>
    <row r="237">
      <c r="A237" s="6">
        <v>45705.0</v>
      </c>
      <c r="B237" s="10"/>
      <c r="C237" s="7">
        <v>216754.0</v>
      </c>
      <c r="D237" s="7" t="s">
        <v>129</v>
      </c>
      <c r="E237" s="6">
        <v>45413.0</v>
      </c>
      <c r="F237" s="52">
        <f t="shared" si="1"/>
        <v>9</v>
      </c>
      <c r="G237" s="6">
        <v>45450.0</v>
      </c>
      <c r="H237" s="52">
        <f t="shared" si="2"/>
        <v>8</v>
      </c>
      <c r="I237" s="7" t="s">
        <v>48</v>
      </c>
      <c r="J237" s="7">
        <v>434.0</v>
      </c>
      <c r="K237" s="10"/>
      <c r="L237" s="10"/>
      <c r="M237" s="10"/>
      <c r="N237" s="7" t="s">
        <v>18</v>
      </c>
      <c r="O237" s="10"/>
    </row>
    <row r="238">
      <c r="A238" s="6">
        <v>45705.0</v>
      </c>
      <c r="B238" s="10"/>
      <c r="C238" s="7">
        <v>177359.0</v>
      </c>
      <c r="D238" s="7" t="s">
        <v>129</v>
      </c>
      <c r="E238" s="6">
        <v>45047.0</v>
      </c>
      <c r="F238" s="52">
        <f t="shared" si="1"/>
        <v>21</v>
      </c>
      <c r="G238" s="6">
        <v>45115.0</v>
      </c>
      <c r="H238" s="52">
        <f t="shared" si="2"/>
        <v>19</v>
      </c>
      <c r="I238" s="7" t="s">
        <v>48</v>
      </c>
      <c r="J238" s="7">
        <v>406.0</v>
      </c>
      <c r="K238" s="10"/>
      <c r="L238" s="10"/>
      <c r="M238" s="10"/>
      <c r="N238" s="7" t="s">
        <v>18</v>
      </c>
      <c r="O238" s="10"/>
    </row>
    <row r="239">
      <c r="A239" s="6">
        <v>45705.0</v>
      </c>
      <c r="B239" s="10"/>
      <c r="C239" s="7">
        <v>195896.0</v>
      </c>
      <c r="D239" s="7" t="s">
        <v>129</v>
      </c>
      <c r="E239" s="6">
        <v>45261.0</v>
      </c>
      <c r="F239" s="52">
        <f t="shared" si="1"/>
        <v>14</v>
      </c>
      <c r="G239" s="6">
        <v>45317.0</v>
      </c>
      <c r="H239" s="52">
        <f t="shared" si="2"/>
        <v>12</v>
      </c>
      <c r="I239" s="7" t="s">
        <v>44</v>
      </c>
      <c r="J239" s="10"/>
      <c r="K239" s="10"/>
      <c r="L239" s="10"/>
      <c r="M239" s="10"/>
      <c r="N239" s="7" t="s">
        <v>18</v>
      </c>
      <c r="O239" s="10"/>
    </row>
    <row r="240">
      <c r="A240" s="6">
        <v>45705.0</v>
      </c>
      <c r="B240" s="10"/>
      <c r="C240" s="7">
        <v>203291.0</v>
      </c>
      <c r="D240" s="7" t="s">
        <v>129</v>
      </c>
      <c r="E240" s="6">
        <v>45323.0</v>
      </c>
      <c r="F240" s="52">
        <f t="shared" si="1"/>
        <v>12</v>
      </c>
      <c r="G240" s="6">
        <v>45355.0</v>
      </c>
      <c r="H240" s="52">
        <f t="shared" si="2"/>
        <v>11</v>
      </c>
      <c r="I240" s="7" t="s">
        <v>44</v>
      </c>
      <c r="J240" s="10"/>
      <c r="K240" s="10"/>
      <c r="L240" s="10"/>
      <c r="M240" s="10"/>
      <c r="N240" s="7" t="s">
        <v>18</v>
      </c>
      <c r="O240" s="10"/>
    </row>
    <row r="241">
      <c r="A241" s="6">
        <v>45705.0</v>
      </c>
      <c r="B241" s="10"/>
      <c r="C241" s="7">
        <v>219004.0</v>
      </c>
      <c r="D241" s="7" t="s">
        <v>129</v>
      </c>
      <c r="E241" s="6">
        <v>45444.0</v>
      </c>
      <c r="F241" s="52">
        <f t="shared" si="1"/>
        <v>8</v>
      </c>
      <c r="G241" s="6">
        <v>45474.0</v>
      </c>
      <c r="H241" s="52">
        <f t="shared" si="2"/>
        <v>7</v>
      </c>
      <c r="I241" s="7" t="s">
        <v>44</v>
      </c>
      <c r="J241" s="10"/>
      <c r="K241" s="10"/>
      <c r="L241" s="10"/>
      <c r="M241" s="10"/>
      <c r="N241" s="7" t="s">
        <v>18</v>
      </c>
      <c r="O241" s="10"/>
    </row>
    <row r="242">
      <c r="A242" s="6">
        <v>45705.0</v>
      </c>
      <c r="B242" s="10"/>
      <c r="C242" s="7">
        <v>222910.0</v>
      </c>
      <c r="D242" s="7" t="s">
        <v>129</v>
      </c>
      <c r="E242" s="6">
        <v>45474.0</v>
      </c>
      <c r="F242" s="52">
        <f t="shared" si="1"/>
        <v>7</v>
      </c>
      <c r="G242" s="6">
        <v>45500.0</v>
      </c>
      <c r="H242" s="52">
        <f t="shared" si="2"/>
        <v>6</v>
      </c>
      <c r="I242" s="7" t="s">
        <v>60</v>
      </c>
      <c r="J242" s="10"/>
      <c r="K242" s="10"/>
      <c r="L242" s="10"/>
      <c r="M242" s="10"/>
      <c r="N242" s="7" t="s">
        <v>18</v>
      </c>
      <c r="O242" s="10"/>
    </row>
    <row r="243">
      <c r="A243" s="6">
        <v>45705.0</v>
      </c>
      <c r="B243" s="6">
        <v>45705.0</v>
      </c>
      <c r="C243" s="7">
        <v>230712.0</v>
      </c>
      <c r="D243" s="7" t="s">
        <v>129</v>
      </c>
      <c r="E243" s="6">
        <v>45536.0</v>
      </c>
      <c r="F243" s="52">
        <f t="shared" si="1"/>
        <v>5</v>
      </c>
      <c r="G243" s="9">
        <v>45575.0</v>
      </c>
      <c r="H243" s="52">
        <f t="shared" si="2"/>
        <v>4</v>
      </c>
      <c r="I243" s="7" t="s">
        <v>48</v>
      </c>
      <c r="J243" s="7">
        <v>401.0</v>
      </c>
      <c r="K243" s="75">
        <v>19000.0</v>
      </c>
      <c r="L243" s="7" t="s">
        <v>50</v>
      </c>
      <c r="M243" s="6">
        <v>45706.0</v>
      </c>
      <c r="N243" s="7" t="s">
        <v>16</v>
      </c>
      <c r="O243" s="7" t="s">
        <v>251</v>
      </c>
    </row>
    <row r="244">
      <c r="A244" s="6">
        <v>45705.0</v>
      </c>
      <c r="B244" s="10"/>
      <c r="C244" s="7">
        <v>231566.0</v>
      </c>
      <c r="D244" s="7" t="s">
        <v>129</v>
      </c>
      <c r="E244" s="6">
        <v>45566.0</v>
      </c>
      <c r="F244" s="52">
        <f t="shared" si="1"/>
        <v>4</v>
      </c>
      <c r="G244" s="9">
        <v>45583.0</v>
      </c>
      <c r="H244" s="52">
        <f t="shared" si="2"/>
        <v>4</v>
      </c>
      <c r="I244" s="7" t="s">
        <v>48</v>
      </c>
      <c r="J244" s="7" t="s">
        <v>213</v>
      </c>
      <c r="K244" s="10"/>
      <c r="L244" s="10"/>
      <c r="M244" s="10"/>
      <c r="N244" s="7" t="s">
        <v>18</v>
      </c>
      <c r="O244" s="10"/>
    </row>
    <row r="245">
      <c r="A245" s="6">
        <v>45705.0</v>
      </c>
      <c r="B245" s="10"/>
      <c r="C245" s="7">
        <v>234898.0</v>
      </c>
      <c r="D245" s="7" t="s">
        <v>129</v>
      </c>
      <c r="E245" s="6">
        <v>45566.0</v>
      </c>
      <c r="F245" s="52">
        <f t="shared" si="1"/>
        <v>4</v>
      </c>
      <c r="G245" s="9">
        <v>45618.0</v>
      </c>
      <c r="H245" s="52">
        <f t="shared" si="2"/>
        <v>2</v>
      </c>
      <c r="I245" s="7" t="s">
        <v>60</v>
      </c>
      <c r="J245" s="10"/>
      <c r="K245" s="10"/>
      <c r="L245" s="10"/>
      <c r="M245" s="10"/>
      <c r="N245" s="7" t="s">
        <v>18</v>
      </c>
      <c r="O245" s="10"/>
    </row>
    <row r="246">
      <c r="A246" s="6">
        <v>45705.0</v>
      </c>
      <c r="B246" s="10"/>
      <c r="C246" s="7">
        <v>199953.0</v>
      </c>
      <c r="D246" s="7" t="s">
        <v>64</v>
      </c>
      <c r="E246" s="6">
        <v>45292.0</v>
      </c>
      <c r="F246" s="52">
        <f t="shared" si="1"/>
        <v>13</v>
      </c>
      <c r="G246" s="6">
        <v>45332.0</v>
      </c>
      <c r="H246" s="52">
        <f t="shared" si="2"/>
        <v>12</v>
      </c>
      <c r="I246" s="7" t="s">
        <v>41</v>
      </c>
      <c r="J246" s="10"/>
      <c r="K246" s="10"/>
      <c r="L246" s="10"/>
      <c r="M246" s="10"/>
      <c r="N246" s="7" t="s">
        <v>18</v>
      </c>
      <c r="O246" s="10"/>
    </row>
    <row r="247">
      <c r="A247" s="6">
        <v>45705.0</v>
      </c>
      <c r="B247" s="10"/>
      <c r="C247" s="7">
        <v>211177.0</v>
      </c>
      <c r="D247" s="7" t="s">
        <v>64</v>
      </c>
      <c r="E247" s="6">
        <v>45383.0</v>
      </c>
      <c r="F247" s="52">
        <f t="shared" si="1"/>
        <v>10</v>
      </c>
      <c r="G247" s="6">
        <v>45449.0</v>
      </c>
      <c r="H247" s="52">
        <f t="shared" si="2"/>
        <v>8</v>
      </c>
      <c r="I247" s="7" t="s">
        <v>44</v>
      </c>
      <c r="J247" s="10"/>
      <c r="K247" s="10"/>
      <c r="L247" s="10"/>
      <c r="M247" s="10"/>
      <c r="N247" s="7" t="s">
        <v>18</v>
      </c>
      <c r="O247" s="10"/>
    </row>
    <row r="248">
      <c r="A248" s="6">
        <v>45705.0</v>
      </c>
      <c r="B248" s="10"/>
      <c r="C248" s="7">
        <v>229582.0</v>
      </c>
      <c r="D248" s="7" t="s">
        <v>64</v>
      </c>
      <c r="E248" s="6">
        <v>45474.0</v>
      </c>
      <c r="F248" s="52">
        <f t="shared" si="1"/>
        <v>7</v>
      </c>
      <c r="G248" s="6">
        <v>45567.0</v>
      </c>
      <c r="H248" s="52">
        <f t="shared" si="2"/>
        <v>4</v>
      </c>
      <c r="I248" s="7" t="s">
        <v>60</v>
      </c>
      <c r="J248" s="10"/>
      <c r="K248" s="10"/>
      <c r="L248" s="10"/>
      <c r="M248" s="10"/>
      <c r="N248" s="7" t="s">
        <v>18</v>
      </c>
      <c r="O248" s="10"/>
    </row>
    <row r="249">
      <c r="A249" s="6">
        <v>45705.0</v>
      </c>
      <c r="B249" s="10"/>
      <c r="C249" s="7">
        <v>238270.0</v>
      </c>
      <c r="D249" s="7" t="s">
        <v>64</v>
      </c>
      <c r="E249" s="6">
        <v>45474.0</v>
      </c>
      <c r="F249" s="52">
        <f t="shared" si="1"/>
        <v>7</v>
      </c>
      <c r="G249" s="6">
        <v>45664.0</v>
      </c>
      <c r="H249" s="52">
        <f t="shared" si="2"/>
        <v>1</v>
      </c>
      <c r="I249" s="7" t="s">
        <v>44</v>
      </c>
      <c r="J249" s="10"/>
      <c r="K249" s="10"/>
      <c r="L249" s="10"/>
      <c r="M249" s="10"/>
      <c r="N249" s="7" t="s">
        <v>18</v>
      </c>
      <c r="O249" s="10"/>
    </row>
    <row r="250">
      <c r="A250" s="6">
        <v>45705.0</v>
      </c>
      <c r="B250" s="10"/>
      <c r="C250" s="7">
        <v>177908.0</v>
      </c>
      <c r="D250" s="7" t="s">
        <v>64</v>
      </c>
      <c r="E250" s="6">
        <v>45078.0</v>
      </c>
      <c r="F250" s="52">
        <f t="shared" si="1"/>
        <v>20</v>
      </c>
      <c r="G250" s="6">
        <v>45146.0</v>
      </c>
      <c r="H250" s="52">
        <f t="shared" si="2"/>
        <v>18</v>
      </c>
      <c r="I250" s="7" t="s">
        <v>56</v>
      </c>
      <c r="J250" s="10"/>
      <c r="K250" s="10"/>
      <c r="L250" s="10"/>
      <c r="M250" s="10"/>
      <c r="N250" s="7" t="s">
        <v>19</v>
      </c>
      <c r="O250" s="10"/>
    </row>
    <row r="251">
      <c r="A251" s="6">
        <v>45705.0</v>
      </c>
      <c r="B251" s="10"/>
      <c r="C251" s="7">
        <v>204211.0</v>
      </c>
      <c r="D251" s="7" t="s">
        <v>64</v>
      </c>
      <c r="E251" s="6">
        <v>45231.0</v>
      </c>
      <c r="F251" s="52">
        <f t="shared" si="1"/>
        <v>15</v>
      </c>
      <c r="G251" s="6">
        <v>45359.0</v>
      </c>
      <c r="H251" s="52">
        <f t="shared" si="2"/>
        <v>11</v>
      </c>
      <c r="I251" s="7" t="s">
        <v>56</v>
      </c>
      <c r="J251" s="10"/>
      <c r="K251" s="10"/>
      <c r="L251" s="10"/>
      <c r="M251" s="10"/>
      <c r="N251" s="7" t="s">
        <v>18</v>
      </c>
      <c r="O251" s="10"/>
    </row>
    <row r="252">
      <c r="A252" s="6">
        <v>45705.0</v>
      </c>
      <c r="B252" s="10"/>
      <c r="C252" s="7">
        <v>217426.0</v>
      </c>
      <c r="D252" s="7" t="s">
        <v>64</v>
      </c>
      <c r="E252" s="6">
        <v>45413.0</v>
      </c>
      <c r="F252" s="52">
        <f t="shared" si="1"/>
        <v>9</v>
      </c>
      <c r="G252" s="6">
        <v>45455.0</v>
      </c>
      <c r="H252" s="52">
        <f t="shared" si="2"/>
        <v>8</v>
      </c>
      <c r="I252" s="7" t="s">
        <v>56</v>
      </c>
      <c r="J252" s="10"/>
      <c r="K252" s="10"/>
      <c r="L252" s="10"/>
      <c r="M252" s="10"/>
      <c r="N252" s="7" t="s">
        <v>18</v>
      </c>
      <c r="O252" s="10"/>
    </row>
    <row r="253">
      <c r="A253" s="6">
        <v>45705.0</v>
      </c>
      <c r="B253" s="10"/>
      <c r="C253" s="7">
        <v>224286.0</v>
      </c>
      <c r="D253" s="7" t="s">
        <v>64</v>
      </c>
      <c r="E253" s="6">
        <v>45474.0</v>
      </c>
      <c r="F253" s="52">
        <f t="shared" si="1"/>
        <v>7</v>
      </c>
      <c r="G253" s="6">
        <v>45519.0</v>
      </c>
      <c r="H253" s="52">
        <f t="shared" si="2"/>
        <v>6</v>
      </c>
      <c r="I253" s="7" t="s">
        <v>56</v>
      </c>
      <c r="J253" s="10"/>
      <c r="K253" s="10"/>
      <c r="L253" s="10"/>
      <c r="M253" s="10"/>
      <c r="N253" s="7" t="s">
        <v>18</v>
      </c>
      <c r="O253" s="10"/>
    </row>
    <row r="254">
      <c r="A254" s="6">
        <v>45705.0</v>
      </c>
      <c r="B254" s="10"/>
      <c r="C254" s="7">
        <v>230837.0</v>
      </c>
      <c r="D254" s="7" t="s">
        <v>64</v>
      </c>
      <c r="E254" s="6">
        <v>45413.0</v>
      </c>
      <c r="F254" s="52">
        <f t="shared" si="1"/>
        <v>9</v>
      </c>
      <c r="G254" s="9">
        <v>45580.0</v>
      </c>
      <c r="H254" s="52">
        <f t="shared" si="2"/>
        <v>4</v>
      </c>
      <c r="I254" s="7" t="s">
        <v>56</v>
      </c>
      <c r="J254" s="10"/>
      <c r="K254" s="10"/>
      <c r="L254" s="10"/>
      <c r="M254" s="10"/>
      <c r="N254" s="7" t="s">
        <v>18</v>
      </c>
      <c r="O254" s="10"/>
    </row>
    <row r="255">
      <c r="A255" s="6">
        <v>45705.0</v>
      </c>
      <c r="B255" s="10"/>
      <c r="C255" s="7">
        <v>226190.0</v>
      </c>
      <c r="D255" s="7" t="s">
        <v>68</v>
      </c>
      <c r="E255" s="6">
        <v>45474.0</v>
      </c>
      <c r="F255" s="52">
        <f t="shared" si="1"/>
        <v>7</v>
      </c>
      <c r="G255" s="6">
        <v>45531.0</v>
      </c>
      <c r="H255" s="52">
        <f t="shared" si="2"/>
        <v>5</v>
      </c>
      <c r="I255" s="7" t="s">
        <v>41</v>
      </c>
      <c r="J255" s="10"/>
      <c r="K255" s="10"/>
      <c r="L255" s="10"/>
      <c r="M255" s="10"/>
      <c r="N255" s="7" t="s">
        <v>18</v>
      </c>
      <c r="O255" s="10"/>
    </row>
    <row r="256">
      <c r="A256" s="6">
        <v>45705.0</v>
      </c>
      <c r="B256" s="10"/>
      <c r="C256" s="7">
        <v>172626.0</v>
      </c>
      <c r="D256" s="7" t="s">
        <v>68</v>
      </c>
      <c r="E256" s="6">
        <v>44986.0</v>
      </c>
      <c r="F256" s="52">
        <f t="shared" si="1"/>
        <v>23</v>
      </c>
      <c r="G256" s="6">
        <v>45075.0</v>
      </c>
      <c r="H256" s="52">
        <f t="shared" si="2"/>
        <v>20</v>
      </c>
      <c r="I256" s="7" t="s">
        <v>60</v>
      </c>
      <c r="J256" s="10"/>
      <c r="K256" s="10"/>
      <c r="L256" s="10"/>
      <c r="M256" s="10"/>
      <c r="N256" s="7" t="s">
        <v>18</v>
      </c>
      <c r="O256" s="10"/>
    </row>
    <row r="257">
      <c r="A257" s="6">
        <v>45705.0</v>
      </c>
      <c r="B257" s="10"/>
      <c r="C257" s="7">
        <v>136317.0</v>
      </c>
      <c r="D257" s="7" t="s">
        <v>68</v>
      </c>
      <c r="E257" s="6">
        <v>44682.0</v>
      </c>
      <c r="F257" s="52">
        <f t="shared" si="1"/>
        <v>33</v>
      </c>
      <c r="G257" s="6">
        <v>44751.0</v>
      </c>
      <c r="H257" s="52">
        <f t="shared" si="2"/>
        <v>31</v>
      </c>
      <c r="I257" s="7" t="s">
        <v>56</v>
      </c>
      <c r="J257" s="10"/>
      <c r="K257" s="10"/>
      <c r="L257" s="10"/>
      <c r="M257" s="10"/>
      <c r="N257" s="7" t="s">
        <v>18</v>
      </c>
      <c r="O257" s="10"/>
    </row>
    <row r="258">
      <c r="A258" s="6">
        <v>45705.0</v>
      </c>
      <c r="B258" s="10"/>
      <c r="C258" s="7">
        <v>162684.0</v>
      </c>
      <c r="D258" s="7" t="s">
        <v>68</v>
      </c>
      <c r="E258" s="6">
        <v>44713.0</v>
      </c>
      <c r="F258" s="52">
        <f t="shared" si="1"/>
        <v>32</v>
      </c>
      <c r="G258" s="6">
        <v>44986.0</v>
      </c>
      <c r="H258" s="52">
        <f t="shared" si="2"/>
        <v>23</v>
      </c>
      <c r="I258" s="7" t="s">
        <v>56</v>
      </c>
      <c r="J258" s="10"/>
      <c r="K258" s="10"/>
      <c r="L258" s="10"/>
      <c r="M258" s="10"/>
      <c r="N258" s="7" t="s">
        <v>18</v>
      </c>
      <c r="O258" s="10"/>
    </row>
    <row r="259">
      <c r="A259" s="6">
        <v>45705.0</v>
      </c>
      <c r="B259" s="10"/>
      <c r="C259" s="7">
        <v>240679.0</v>
      </c>
      <c r="D259" s="7" t="s">
        <v>68</v>
      </c>
      <c r="E259" s="6">
        <v>45658.0</v>
      </c>
      <c r="F259" s="52">
        <f t="shared" si="1"/>
        <v>1</v>
      </c>
      <c r="G259" s="6">
        <v>45681.0</v>
      </c>
      <c r="H259" s="52">
        <f t="shared" si="2"/>
        <v>0</v>
      </c>
      <c r="I259" s="7" t="s">
        <v>69</v>
      </c>
      <c r="J259" s="10"/>
      <c r="K259" s="10"/>
      <c r="L259" s="10"/>
      <c r="M259" s="10"/>
      <c r="N259" s="7" t="s">
        <v>18</v>
      </c>
      <c r="O259" s="10"/>
    </row>
    <row r="260">
      <c r="A260" s="6">
        <v>45705.0</v>
      </c>
      <c r="B260" s="10"/>
      <c r="C260" s="7">
        <v>204387.0</v>
      </c>
      <c r="D260" s="7" t="s">
        <v>68</v>
      </c>
      <c r="E260" s="6">
        <v>45292.0</v>
      </c>
      <c r="F260" s="52">
        <f t="shared" si="1"/>
        <v>13</v>
      </c>
      <c r="G260" s="6">
        <v>45351.0</v>
      </c>
      <c r="H260" s="52">
        <f t="shared" si="2"/>
        <v>11</v>
      </c>
      <c r="I260" s="7" t="s">
        <v>44</v>
      </c>
      <c r="J260" s="10"/>
      <c r="K260" s="10"/>
      <c r="L260" s="10"/>
      <c r="M260" s="10"/>
      <c r="N260" s="7" t="s">
        <v>18</v>
      </c>
      <c r="O260" s="10"/>
    </row>
    <row r="261">
      <c r="A261" s="6">
        <v>45705.0</v>
      </c>
      <c r="B261" s="10"/>
      <c r="C261" s="7">
        <v>168305.0</v>
      </c>
      <c r="D261" s="7" t="s">
        <v>68</v>
      </c>
      <c r="E261" s="6">
        <v>44958.0</v>
      </c>
      <c r="F261" s="52">
        <f t="shared" si="1"/>
        <v>24</v>
      </c>
      <c r="G261" s="6">
        <v>45036.0</v>
      </c>
      <c r="H261" s="52">
        <f t="shared" si="2"/>
        <v>21</v>
      </c>
      <c r="I261" s="7" t="s">
        <v>44</v>
      </c>
      <c r="J261" s="10"/>
      <c r="K261" s="10"/>
      <c r="L261" s="10"/>
      <c r="M261" s="10"/>
      <c r="N261" s="7" t="s">
        <v>18</v>
      </c>
      <c r="O261" s="10"/>
    </row>
    <row r="262">
      <c r="A262" s="6">
        <v>45705.0</v>
      </c>
      <c r="B262" s="10"/>
      <c r="C262" s="7">
        <v>170603.0</v>
      </c>
      <c r="D262" s="7" t="s">
        <v>68</v>
      </c>
      <c r="E262" s="6">
        <v>45078.0</v>
      </c>
      <c r="F262" s="52">
        <f t="shared" si="1"/>
        <v>20</v>
      </c>
      <c r="G262" s="6">
        <v>45057.0</v>
      </c>
      <c r="H262" s="52">
        <f t="shared" si="2"/>
        <v>21</v>
      </c>
      <c r="I262" s="7" t="s">
        <v>44</v>
      </c>
      <c r="J262" s="10"/>
      <c r="K262" s="10"/>
      <c r="L262" s="10"/>
      <c r="M262" s="10"/>
      <c r="N262" s="7" t="s">
        <v>18</v>
      </c>
      <c r="O262" s="10"/>
    </row>
    <row r="263">
      <c r="A263" s="6">
        <v>45705.0</v>
      </c>
      <c r="B263" s="10"/>
      <c r="C263" s="7">
        <v>187380.0</v>
      </c>
      <c r="D263" s="7" t="s">
        <v>68</v>
      </c>
      <c r="E263" s="6">
        <v>45170.0</v>
      </c>
      <c r="F263" s="52">
        <f t="shared" si="1"/>
        <v>17</v>
      </c>
      <c r="G263" s="6">
        <v>45198.0</v>
      </c>
      <c r="H263" s="52">
        <f t="shared" si="2"/>
        <v>16</v>
      </c>
      <c r="I263" s="7" t="s">
        <v>56</v>
      </c>
      <c r="J263" s="10"/>
      <c r="K263" s="10"/>
      <c r="L263" s="10"/>
      <c r="M263" s="10"/>
      <c r="N263" s="7" t="s">
        <v>18</v>
      </c>
      <c r="O263" s="10"/>
    </row>
    <row r="264">
      <c r="A264" s="6">
        <v>45705.0</v>
      </c>
      <c r="B264" s="10"/>
      <c r="C264" s="7">
        <v>197295.0</v>
      </c>
      <c r="D264" s="7" t="s">
        <v>68</v>
      </c>
      <c r="E264" s="6">
        <v>45231.0</v>
      </c>
      <c r="F264" s="52">
        <f t="shared" si="1"/>
        <v>15</v>
      </c>
      <c r="G264" s="6">
        <v>45295.0</v>
      </c>
      <c r="H264" s="52">
        <f t="shared" si="2"/>
        <v>13</v>
      </c>
      <c r="I264" s="7" t="s">
        <v>56</v>
      </c>
      <c r="J264" s="10"/>
      <c r="K264" s="10"/>
      <c r="L264" s="10"/>
      <c r="M264" s="10"/>
      <c r="N264" s="7" t="s">
        <v>18</v>
      </c>
      <c r="O264" s="10"/>
    </row>
    <row r="265">
      <c r="A265" s="6">
        <v>45705.0</v>
      </c>
      <c r="B265" s="10"/>
      <c r="C265" s="7">
        <v>202738.0</v>
      </c>
      <c r="D265" s="7" t="s">
        <v>68</v>
      </c>
      <c r="E265" s="6">
        <v>45323.0</v>
      </c>
      <c r="F265" s="52">
        <f t="shared" si="1"/>
        <v>12</v>
      </c>
      <c r="G265" s="6">
        <v>45341.0</v>
      </c>
      <c r="H265" s="52">
        <f t="shared" si="2"/>
        <v>11</v>
      </c>
      <c r="I265" s="7" t="s">
        <v>56</v>
      </c>
      <c r="J265" s="10"/>
      <c r="K265" s="10"/>
      <c r="L265" s="10"/>
      <c r="M265" s="10"/>
      <c r="N265" s="7" t="s">
        <v>18</v>
      </c>
      <c r="O265" s="10"/>
    </row>
    <row r="266">
      <c r="A266" s="6">
        <v>45705.0</v>
      </c>
      <c r="B266" s="10"/>
      <c r="C266" s="7">
        <v>211058.0</v>
      </c>
      <c r="D266" s="7" t="s">
        <v>68</v>
      </c>
      <c r="E266" s="6">
        <v>45383.0</v>
      </c>
      <c r="F266" s="52">
        <f t="shared" si="1"/>
        <v>10</v>
      </c>
      <c r="G266" s="6">
        <v>45400.0</v>
      </c>
      <c r="H266" s="52">
        <f t="shared" si="2"/>
        <v>10</v>
      </c>
      <c r="I266" s="7" t="s">
        <v>57</v>
      </c>
      <c r="J266" s="10"/>
      <c r="K266" s="10"/>
      <c r="L266" s="10"/>
      <c r="M266" s="10"/>
      <c r="N266" s="7" t="s">
        <v>18</v>
      </c>
      <c r="O266" s="10"/>
    </row>
    <row r="267">
      <c r="A267" s="6">
        <v>45705.0</v>
      </c>
      <c r="B267" s="10"/>
      <c r="C267" s="7">
        <v>218122.0</v>
      </c>
      <c r="D267" s="7" t="s">
        <v>68</v>
      </c>
      <c r="E267" s="6">
        <v>45444.0</v>
      </c>
      <c r="F267" s="52">
        <f t="shared" si="1"/>
        <v>8</v>
      </c>
      <c r="G267" s="6">
        <v>45457.0</v>
      </c>
      <c r="H267" s="52">
        <f t="shared" si="2"/>
        <v>8</v>
      </c>
      <c r="I267" s="7" t="s">
        <v>56</v>
      </c>
      <c r="J267" s="10"/>
      <c r="K267" s="10"/>
      <c r="L267" s="10"/>
      <c r="M267" s="10"/>
      <c r="N267" s="7" t="s">
        <v>18</v>
      </c>
      <c r="O267" s="10"/>
    </row>
    <row r="268">
      <c r="A268" s="6">
        <v>45705.0</v>
      </c>
      <c r="B268" s="10"/>
      <c r="C268" s="7">
        <v>225100.0</v>
      </c>
      <c r="D268" s="7" t="s">
        <v>68</v>
      </c>
      <c r="E268" s="6">
        <v>45444.0</v>
      </c>
      <c r="F268" s="52">
        <f t="shared" si="1"/>
        <v>8</v>
      </c>
      <c r="G268" s="6">
        <v>45519.0</v>
      </c>
      <c r="H268" s="52">
        <f t="shared" si="2"/>
        <v>6</v>
      </c>
      <c r="I268" s="7" t="s">
        <v>44</v>
      </c>
      <c r="J268" s="10"/>
      <c r="K268" s="10"/>
      <c r="L268" s="10"/>
      <c r="M268" s="10"/>
      <c r="N268" s="7" t="s">
        <v>18</v>
      </c>
      <c r="O268" s="10"/>
    </row>
    <row r="269">
      <c r="A269" s="6">
        <v>45705.0</v>
      </c>
      <c r="B269" s="10"/>
      <c r="C269" s="7">
        <v>227981.0</v>
      </c>
      <c r="D269" s="7" t="s">
        <v>68</v>
      </c>
      <c r="E269" s="6">
        <v>45536.0</v>
      </c>
      <c r="F269" s="52">
        <f t="shared" si="1"/>
        <v>5</v>
      </c>
      <c r="G269" s="6">
        <v>45549.0</v>
      </c>
      <c r="H269" s="52">
        <f t="shared" si="2"/>
        <v>5</v>
      </c>
      <c r="I269" s="7" t="s">
        <v>56</v>
      </c>
      <c r="J269" s="10"/>
      <c r="K269" s="10"/>
      <c r="L269" s="10"/>
      <c r="M269" s="10"/>
      <c r="N269" s="7" t="s">
        <v>18</v>
      </c>
      <c r="O269" s="10"/>
    </row>
    <row r="270">
      <c r="A270" s="6">
        <v>45705.0</v>
      </c>
      <c r="B270" s="10"/>
      <c r="C270" s="7">
        <v>234369.0</v>
      </c>
      <c r="D270" s="7" t="s">
        <v>68</v>
      </c>
      <c r="E270" s="6">
        <v>45566.0</v>
      </c>
      <c r="F270" s="52">
        <f t="shared" si="1"/>
        <v>4</v>
      </c>
      <c r="G270" s="9">
        <v>45610.0</v>
      </c>
      <c r="H270" s="52">
        <f t="shared" si="2"/>
        <v>3</v>
      </c>
      <c r="I270" s="7" t="s">
        <v>44</v>
      </c>
      <c r="J270" s="10"/>
      <c r="K270" s="10"/>
      <c r="L270" s="10"/>
      <c r="M270" s="10"/>
      <c r="N270" s="7" t="s">
        <v>18</v>
      </c>
      <c r="O270" s="10"/>
    </row>
    <row r="271">
      <c r="A271" s="6">
        <v>45705.0</v>
      </c>
      <c r="B271" s="10"/>
      <c r="C271" s="7">
        <v>237002.0</v>
      </c>
      <c r="D271" s="7" t="s">
        <v>68</v>
      </c>
      <c r="E271" s="6">
        <v>45566.0</v>
      </c>
      <c r="F271" s="52">
        <f t="shared" si="1"/>
        <v>4</v>
      </c>
      <c r="G271" s="9">
        <v>45639.0</v>
      </c>
      <c r="H271" s="52">
        <f t="shared" si="2"/>
        <v>2</v>
      </c>
      <c r="I271" s="7" t="s">
        <v>60</v>
      </c>
      <c r="J271" s="10"/>
      <c r="K271" s="10"/>
      <c r="L271" s="10"/>
      <c r="M271" s="10"/>
      <c r="N271" s="7" t="s">
        <v>18</v>
      </c>
      <c r="O271" s="10"/>
    </row>
    <row r="272">
      <c r="A272" s="6">
        <v>45705.0</v>
      </c>
      <c r="B272" s="10"/>
      <c r="C272" s="7">
        <v>238300.0</v>
      </c>
      <c r="D272" s="7" t="s">
        <v>68</v>
      </c>
      <c r="E272" s="6">
        <v>45566.0</v>
      </c>
      <c r="F272" s="52">
        <f t="shared" si="1"/>
        <v>4</v>
      </c>
      <c r="G272" s="6">
        <v>45663.0</v>
      </c>
      <c r="H272" s="52">
        <f t="shared" si="2"/>
        <v>1</v>
      </c>
      <c r="I272" s="7" t="s">
        <v>56</v>
      </c>
      <c r="J272" s="10"/>
      <c r="K272" s="10"/>
      <c r="L272" s="10"/>
      <c r="M272" s="10"/>
      <c r="N272" s="7" t="s">
        <v>18</v>
      </c>
      <c r="O272" s="10"/>
    </row>
    <row r="273">
      <c r="A273" s="6">
        <v>45705.0</v>
      </c>
      <c r="B273" s="10"/>
      <c r="C273" s="7">
        <v>238733.0</v>
      </c>
      <c r="D273" s="7" t="s">
        <v>68</v>
      </c>
      <c r="E273" s="6">
        <v>45536.0</v>
      </c>
      <c r="F273" s="52">
        <f t="shared" si="1"/>
        <v>5</v>
      </c>
      <c r="G273" s="6">
        <v>45667.0</v>
      </c>
      <c r="H273" s="52">
        <f t="shared" si="2"/>
        <v>1</v>
      </c>
      <c r="I273" s="7" t="s">
        <v>117</v>
      </c>
      <c r="J273" s="10"/>
      <c r="K273" s="10"/>
      <c r="L273" s="10"/>
      <c r="M273" s="10"/>
      <c r="N273" s="7" t="s">
        <v>18</v>
      </c>
      <c r="O273" s="10"/>
    </row>
    <row r="274">
      <c r="A274" s="6">
        <v>45705.0</v>
      </c>
      <c r="B274" s="10"/>
      <c r="C274" s="7">
        <v>239719.0</v>
      </c>
      <c r="D274" s="7" t="s">
        <v>68</v>
      </c>
      <c r="E274" s="6">
        <v>45658.0</v>
      </c>
      <c r="F274" s="52">
        <f t="shared" si="1"/>
        <v>1</v>
      </c>
      <c r="G274" s="6">
        <v>45674.0</v>
      </c>
      <c r="H274" s="52">
        <f t="shared" si="2"/>
        <v>1</v>
      </c>
      <c r="I274" s="7" t="s">
        <v>41</v>
      </c>
      <c r="J274" s="10"/>
      <c r="K274" s="10"/>
      <c r="L274" s="10"/>
      <c r="M274" s="10"/>
      <c r="N274" s="7" t="s">
        <v>18</v>
      </c>
      <c r="O274" s="10"/>
    </row>
    <row r="275">
      <c r="A275" s="6">
        <v>45705.0</v>
      </c>
      <c r="B275" s="10"/>
      <c r="C275" s="7">
        <v>240479.0</v>
      </c>
      <c r="D275" s="7" t="s">
        <v>68</v>
      </c>
      <c r="E275" s="6">
        <v>45658.0</v>
      </c>
      <c r="F275" s="52">
        <f t="shared" si="1"/>
        <v>1</v>
      </c>
      <c r="G275" s="6">
        <v>45680.0</v>
      </c>
      <c r="H275" s="52">
        <f t="shared" si="2"/>
        <v>0</v>
      </c>
      <c r="I275" s="7" t="s">
        <v>60</v>
      </c>
      <c r="J275" s="10"/>
      <c r="K275" s="10"/>
      <c r="L275" s="10"/>
      <c r="M275" s="10"/>
      <c r="N275" s="7" t="s">
        <v>18</v>
      </c>
      <c r="O275" s="10"/>
    </row>
    <row r="276">
      <c r="A276" s="6">
        <v>45705.0</v>
      </c>
      <c r="B276" s="10"/>
      <c r="C276" s="7">
        <v>241189.0</v>
      </c>
      <c r="D276" s="7" t="s">
        <v>68</v>
      </c>
      <c r="E276" s="6">
        <v>45658.0</v>
      </c>
      <c r="F276" s="52">
        <f t="shared" si="1"/>
        <v>1</v>
      </c>
      <c r="G276" s="6">
        <v>45686.0</v>
      </c>
      <c r="H276" s="52">
        <f t="shared" si="2"/>
        <v>0</v>
      </c>
      <c r="I276" s="7" t="s">
        <v>56</v>
      </c>
      <c r="J276" s="10"/>
      <c r="K276" s="10"/>
      <c r="L276" s="10"/>
      <c r="M276" s="10"/>
      <c r="N276" s="7" t="s">
        <v>18</v>
      </c>
      <c r="O276" s="10"/>
    </row>
    <row r="277">
      <c r="A277" s="6">
        <v>45705.0</v>
      </c>
      <c r="B277" s="10"/>
      <c r="C277" s="7">
        <v>242328.0</v>
      </c>
      <c r="D277" s="7" t="s">
        <v>68</v>
      </c>
      <c r="E277" s="6">
        <v>45139.0</v>
      </c>
      <c r="F277" s="52">
        <f t="shared" si="1"/>
        <v>18</v>
      </c>
      <c r="G277" s="6">
        <v>45695.0</v>
      </c>
      <c r="H277" s="52">
        <f t="shared" si="2"/>
        <v>0</v>
      </c>
      <c r="I277" s="7" t="s">
        <v>56</v>
      </c>
      <c r="J277" s="10"/>
      <c r="K277" s="10"/>
      <c r="L277" s="10"/>
      <c r="M277" s="10"/>
      <c r="N277" s="7" t="s">
        <v>18</v>
      </c>
      <c r="O277" s="10"/>
    </row>
    <row r="278">
      <c r="A278" s="6">
        <v>45705.0</v>
      </c>
      <c r="B278" s="10"/>
      <c r="C278" s="7">
        <v>85776.0</v>
      </c>
      <c r="D278" s="7" t="s">
        <v>71</v>
      </c>
      <c r="E278" s="6">
        <v>44166.0</v>
      </c>
      <c r="F278" s="52">
        <f t="shared" si="1"/>
        <v>50</v>
      </c>
      <c r="G278" s="6">
        <v>44319.0</v>
      </c>
      <c r="H278" s="52">
        <f t="shared" si="2"/>
        <v>45</v>
      </c>
      <c r="I278" s="7" t="s">
        <v>44</v>
      </c>
      <c r="J278" s="10"/>
      <c r="K278" s="10"/>
      <c r="L278" s="10"/>
      <c r="M278" s="10"/>
      <c r="N278" s="7" t="s">
        <v>18</v>
      </c>
      <c r="O278" s="10"/>
    </row>
    <row r="279">
      <c r="A279" s="6">
        <v>45705.0</v>
      </c>
      <c r="B279" s="10"/>
      <c r="C279" s="7">
        <v>226537.0</v>
      </c>
      <c r="D279" s="7" t="s">
        <v>71</v>
      </c>
      <c r="E279" s="6">
        <v>45444.0</v>
      </c>
      <c r="F279" s="52">
        <f t="shared" si="1"/>
        <v>8</v>
      </c>
      <c r="G279" s="6">
        <v>45537.0</v>
      </c>
      <c r="H279" s="52">
        <f t="shared" si="2"/>
        <v>5</v>
      </c>
      <c r="I279" s="7" t="s">
        <v>44</v>
      </c>
      <c r="J279" s="10"/>
      <c r="K279" s="10"/>
      <c r="L279" s="10"/>
      <c r="M279" s="10"/>
      <c r="N279" s="7" t="s">
        <v>18</v>
      </c>
      <c r="O279" s="10"/>
    </row>
    <row r="280">
      <c r="A280" s="6">
        <v>45705.0</v>
      </c>
      <c r="B280" s="10"/>
      <c r="C280" s="7">
        <v>208879.0</v>
      </c>
      <c r="D280" s="7" t="s">
        <v>71</v>
      </c>
      <c r="E280" s="6">
        <v>45383.0</v>
      </c>
      <c r="F280" s="52">
        <f t="shared" si="1"/>
        <v>10</v>
      </c>
      <c r="G280" s="6">
        <v>45387.0</v>
      </c>
      <c r="H280" s="52">
        <f t="shared" si="2"/>
        <v>10</v>
      </c>
      <c r="I280" s="7" t="s">
        <v>69</v>
      </c>
      <c r="J280" s="10"/>
      <c r="K280" s="10"/>
      <c r="L280" s="10"/>
      <c r="M280" s="10"/>
      <c r="N280" s="7" t="s">
        <v>18</v>
      </c>
      <c r="O280" s="10"/>
    </row>
    <row r="281">
      <c r="A281" s="6">
        <v>45705.0</v>
      </c>
      <c r="B281" s="10"/>
      <c r="C281" s="7">
        <v>228751.0</v>
      </c>
      <c r="D281" s="7" t="s">
        <v>71</v>
      </c>
      <c r="E281" s="6">
        <v>45505.0</v>
      </c>
      <c r="F281" s="52">
        <f t="shared" si="1"/>
        <v>6</v>
      </c>
      <c r="G281" s="6">
        <v>45559.0</v>
      </c>
      <c r="H281" s="52">
        <f t="shared" si="2"/>
        <v>4</v>
      </c>
      <c r="I281" s="7" t="s">
        <v>48</v>
      </c>
      <c r="J281" s="7">
        <v>401.0</v>
      </c>
      <c r="K281" s="7" t="s">
        <v>312</v>
      </c>
      <c r="L281" s="7" t="s">
        <v>50</v>
      </c>
      <c r="M281" s="6">
        <v>45706.0</v>
      </c>
      <c r="N281" s="7" t="s">
        <v>16</v>
      </c>
      <c r="O281" s="7" t="s">
        <v>251</v>
      </c>
    </row>
    <row r="282">
      <c r="A282" s="6">
        <v>45705.0</v>
      </c>
      <c r="B282" s="10"/>
      <c r="C282" s="7">
        <v>229774.0</v>
      </c>
      <c r="D282" s="7" t="s">
        <v>71</v>
      </c>
      <c r="E282" s="6">
        <v>45536.0</v>
      </c>
      <c r="F282" s="52">
        <f t="shared" si="1"/>
        <v>5</v>
      </c>
      <c r="G282" s="6">
        <v>45567.0</v>
      </c>
      <c r="H282" s="52">
        <f t="shared" si="2"/>
        <v>4</v>
      </c>
      <c r="I282" s="7" t="s">
        <v>69</v>
      </c>
      <c r="J282" s="10"/>
      <c r="K282" s="10"/>
      <c r="L282" s="10"/>
      <c r="M282" s="10"/>
      <c r="N282" s="7" t="s">
        <v>18</v>
      </c>
      <c r="O282" s="10"/>
    </row>
    <row r="283">
      <c r="A283" s="6">
        <v>45705.0</v>
      </c>
      <c r="B283" s="10"/>
      <c r="C283" s="7">
        <v>110739.0</v>
      </c>
      <c r="D283" s="7" t="s">
        <v>71</v>
      </c>
      <c r="E283" s="6">
        <v>44440.0</v>
      </c>
      <c r="F283" s="52">
        <f t="shared" si="1"/>
        <v>41</v>
      </c>
      <c r="G283" s="6">
        <v>44565.0</v>
      </c>
      <c r="H283" s="52">
        <f t="shared" si="2"/>
        <v>37</v>
      </c>
      <c r="I283" s="7" t="s">
        <v>56</v>
      </c>
      <c r="J283" s="10"/>
      <c r="K283" s="10"/>
      <c r="L283" s="10"/>
      <c r="M283" s="10"/>
      <c r="N283" s="7" t="s">
        <v>18</v>
      </c>
      <c r="O283" s="10"/>
    </row>
    <row r="284">
      <c r="A284" s="6">
        <v>45705.0</v>
      </c>
      <c r="B284" s="10"/>
      <c r="C284" s="7">
        <v>109437.0</v>
      </c>
      <c r="D284" s="7" t="s">
        <v>71</v>
      </c>
      <c r="E284" s="6">
        <v>44287.0</v>
      </c>
      <c r="F284" s="52">
        <f t="shared" si="1"/>
        <v>46</v>
      </c>
      <c r="G284" s="9">
        <v>44482.0</v>
      </c>
      <c r="H284" s="52">
        <f t="shared" si="2"/>
        <v>40</v>
      </c>
      <c r="I284" s="7" t="s">
        <v>44</v>
      </c>
      <c r="J284" s="10"/>
      <c r="K284" s="10"/>
      <c r="L284" s="10"/>
      <c r="M284" s="10"/>
      <c r="N284" s="7" t="s">
        <v>18</v>
      </c>
      <c r="O284" s="10"/>
    </row>
    <row r="285">
      <c r="A285" s="6">
        <v>45705.0</v>
      </c>
      <c r="B285" s="10"/>
      <c r="C285" s="7">
        <v>184801.0</v>
      </c>
      <c r="D285" s="7" t="s">
        <v>71</v>
      </c>
      <c r="E285" s="6">
        <v>45108.0</v>
      </c>
      <c r="F285" s="52">
        <f t="shared" si="1"/>
        <v>19</v>
      </c>
      <c r="G285" s="6">
        <v>45174.0</v>
      </c>
      <c r="H285" s="52">
        <f t="shared" si="2"/>
        <v>17</v>
      </c>
      <c r="I285" s="7" t="s">
        <v>56</v>
      </c>
      <c r="J285" s="10"/>
      <c r="K285" s="10"/>
      <c r="L285" s="10"/>
      <c r="M285" s="10"/>
      <c r="N285" s="7" t="s">
        <v>18</v>
      </c>
      <c r="O285" s="10"/>
    </row>
    <row r="286">
      <c r="A286" s="6">
        <v>45705.0</v>
      </c>
      <c r="B286" s="10"/>
      <c r="C286" s="7">
        <v>219987.0</v>
      </c>
      <c r="D286" s="7" t="s">
        <v>71</v>
      </c>
      <c r="E286" s="6">
        <v>44256.0</v>
      </c>
      <c r="F286" s="52">
        <f t="shared" si="1"/>
        <v>47</v>
      </c>
      <c r="G286" s="6">
        <v>45475.0</v>
      </c>
      <c r="H286" s="52">
        <f t="shared" si="2"/>
        <v>7</v>
      </c>
      <c r="I286" s="7" t="s">
        <v>56</v>
      </c>
      <c r="J286" s="10"/>
      <c r="K286" s="10"/>
      <c r="L286" s="10"/>
      <c r="M286" s="10"/>
      <c r="N286" s="7" t="s">
        <v>18</v>
      </c>
      <c r="O286" s="10"/>
    </row>
    <row r="287">
      <c r="A287" s="6">
        <v>45705.0</v>
      </c>
      <c r="B287" s="10"/>
      <c r="C287" s="7">
        <v>233876.0</v>
      </c>
      <c r="D287" s="7" t="s">
        <v>71</v>
      </c>
      <c r="E287" s="6">
        <v>45536.0</v>
      </c>
      <c r="F287" s="52">
        <f t="shared" si="1"/>
        <v>5</v>
      </c>
      <c r="G287" s="9">
        <v>45614.0</v>
      </c>
      <c r="H287" s="52">
        <f t="shared" si="2"/>
        <v>3</v>
      </c>
      <c r="I287" s="7" t="s">
        <v>56</v>
      </c>
      <c r="J287" s="10"/>
      <c r="K287" s="10"/>
      <c r="L287" s="10"/>
      <c r="M287" s="10"/>
      <c r="N287" s="7" t="s">
        <v>18</v>
      </c>
      <c r="O287" s="10"/>
    </row>
    <row r="288">
      <c r="A288" s="6">
        <v>45705.0</v>
      </c>
      <c r="B288" s="10"/>
      <c r="C288" s="7">
        <v>241283.0</v>
      </c>
      <c r="D288" s="7" t="s">
        <v>71</v>
      </c>
      <c r="E288" s="6">
        <v>45627.0</v>
      </c>
      <c r="F288" s="52">
        <f t="shared" si="1"/>
        <v>2</v>
      </c>
      <c r="G288" s="6">
        <v>45692.0</v>
      </c>
      <c r="H288" s="52">
        <f t="shared" si="2"/>
        <v>0</v>
      </c>
      <c r="I288" s="7" t="s">
        <v>69</v>
      </c>
      <c r="J288" s="10"/>
      <c r="K288" s="10"/>
      <c r="L288" s="10"/>
      <c r="M288" s="10"/>
      <c r="N288" s="7" t="s">
        <v>18</v>
      </c>
      <c r="O288" s="10"/>
    </row>
    <row r="289">
      <c r="A289" s="6">
        <v>45705.0</v>
      </c>
      <c r="B289" s="10"/>
      <c r="C289" s="7">
        <v>165009.0</v>
      </c>
      <c r="D289" s="7" t="s">
        <v>82</v>
      </c>
      <c r="E289" s="7">
        <v>23.0</v>
      </c>
      <c r="F289" s="52">
        <f t="shared" si="1"/>
        <v>1500</v>
      </c>
      <c r="G289" s="7">
        <v>22.0</v>
      </c>
      <c r="H289" s="52">
        <f t="shared" si="2"/>
        <v>1500</v>
      </c>
      <c r="I289" s="7" t="s">
        <v>117</v>
      </c>
      <c r="J289" s="10"/>
      <c r="K289" s="10"/>
      <c r="L289" s="10"/>
      <c r="M289" s="10"/>
      <c r="N289" s="7" t="s">
        <v>18</v>
      </c>
      <c r="O289" s="10"/>
    </row>
    <row r="290">
      <c r="A290" s="6">
        <v>45705.0</v>
      </c>
      <c r="B290" s="10"/>
      <c r="C290" s="7">
        <v>240888.0</v>
      </c>
      <c r="D290" s="7" t="s">
        <v>82</v>
      </c>
      <c r="E290" s="7">
        <v>2.0</v>
      </c>
      <c r="F290" s="52">
        <f t="shared" si="1"/>
        <v>1501</v>
      </c>
      <c r="G290" s="7">
        <v>0.0</v>
      </c>
      <c r="H290" s="52">
        <f t="shared" si="2"/>
        <v>1501</v>
      </c>
      <c r="I290" s="7" t="s">
        <v>44</v>
      </c>
      <c r="J290" s="10"/>
      <c r="K290" s="10"/>
      <c r="L290" s="10"/>
      <c r="M290" s="10"/>
      <c r="N290" s="7" t="s">
        <v>18</v>
      </c>
      <c r="O290" s="10"/>
    </row>
    <row r="291">
      <c r="A291" s="6">
        <v>45705.0</v>
      </c>
      <c r="B291" s="10"/>
      <c r="C291" s="7">
        <v>114144.0</v>
      </c>
      <c r="D291" s="7" t="s">
        <v>82</v>
      </c>
      <c r="E291" s="7">
        <v>39.0</v>
      </c>
      <c r="F291" s="52">
        <f t="shared" si="1"/>
        <v>1500</v>
      </c>
      <c r="G291" s="7">
        <v>36.0</v>
      </c>
      <c r="H291" s="52">
        <f t="shared" si="2"/>
        <v>1500</v>
      </c>
      <c r="I291" s="7" t="s">
        <v>60</v>
      </c>
      <c r="J291" s="10"/>
      <c r="K291" s="10"/>
      <c r="L291" s="10"/>
      <c r="M291" s="10"/>
      <c r="N291" s="7" t="s">
        <v>18</v>
      </c>
      <c r="O291" s="10"/>
    </row>
    <row r="292">
      <c r="A292" s="6">
        <v>45705.0</v>
      </c>
      <c r="B292" s="10"/>
      <c r="C292" s="7">
        <v>172115.0</v>
      </c>
      <c r="D292" s="7" t="s">
        <v>82</v>
      </c>
      <c r="E292" s="7">
        <v>21.0</v>
      </c>
      <c r="F292" s="52">
        <f t="shared" si="1"/>
        <v>1500</v>
      </c>
      <c r="G292" s="7">
        <v>20.0</v>
      </c>
      <c r="H292" s="52">
        <f t="shared" si="2"/>
        <v>1500</v>
      </c>
      <c r="I292" s="7" t="s">
        <v>56</v>
      </c>
      <c r="J292" s="10"/>
      <c r="K292" s="10"/>
      <c r="L292" s="10"/>
      <c r="M292" s="10"/>
      <c r="N292" s="7" t="s">
        <v>18</v>
      </c>
      <c r="O292" s="10"/>
    </row>
    <row r="293">
      <c r="A293" s="6">
        <v>45705.0</v>
      </c>
      <c r="B293" s="10"/>
      <c r="C293" s="7">
        <v>194617.0</v>
      </c>
      <c r="D293" s="7" t="s">
        <v>82</v>
      </c>
      <c r="E293" s="7">
        <v>15.0</v>
      </c>
      <c r="F293" s="52">
        <f t="shared" si="1"/>
        <v>1501</v>
      </c>
      <c r="G293" s="7">
        <v>14.0</v>
      </c>
      <c r="H293" s="52">
        <f t="shared" si="2"/>
        <v>1501</v>
      </c>
      <c r="I293" s="7" t="s">
        <v>56</v>
      </c>
      <c r="J293" s="10"/>
      <c r="K293" s="10"/>
      <c r="L293" s="10"/>
      <c r="M293" s="10"/>
      <c r="N293" s="7" t="s">
        <v>18</v>
      </c>
      <c r="O293" s="10"/>
    </row>
    <row r="294">
      <c r="A294" s="6">
        <v>45705.0</v>
      </c>
      <c r="B294" s="10"/>
      <c r="C294" s="7">
        <v>201793.0</v>
      </c>
      <c r="D294" s="7" t="s">
        <v>82</v>
      </c>
      <c r="E294" s="7">
        <v>12.0</v>
      </c>
      <c r="F294" s="52">
        <f t="shared" si="1"/>
        <v>1501</v>
      </c>
      <c r="G294" s="7">
        <v>10.0</v>
      </c>
      <c r="H294" s="52">
        <f t="shared" si="2"/>
        <v>1501</v>
      </c>
      <c r="I294" s="7" t="s">
        <v>56</v>
      </c>
      <c r="J294" s="10"/>
      <c r="K294" s="10"/>
      <c r="L294" s="10"/>
      <c r="M294" s="10"/>
      <c r="N294" s="7" t="s">
        <v>18</v>
      </c>
      <c r="O294" s="10"/>
    </row>
    <row r="295">
      <c r="A295" s="6">
        <v>45705.0</v>
      </c>
      <c r="B295" s="10"/>
      <c r="C295" s="7">
        <v>216285.0</v>
      </c>
      <c r="D295" s="7" t="s">
        <v>82</v>
      </c>
      <c r="E295" s="7">
        <v>9.0</v>
      </c>
      <c r="F295" s="52">
        <f t="shared" si="1"/>
        <v>1501</v>
      </c>
      <c r="G295" s="7">
        <v>8.0</v>
      </c>
      <c r="H295" s="52">
        <f t="shared" si="2"/>
        <v>1501</v>
      </c>
      <c r="I295" s="7" t="s">
        <v>56</v>
      </c>
      <c r="J295" s="10"/>
      <c r="K295" s="10"/>
      <c r="L295" s="10"/>
      <c r="M295" s="10"/>
      <c r="N295" s="7" t="s">
        <v>18</v>
      </c>
      <c r="O295" s="10"/>
    </row>
    <row r="296">
      <c r="A296" s="6">
        <v>45705.0</v>
      </c>
      <c r="B296" s="6">
        <v>45706.0</v>
      </c>
      <c r="C296" s="7">
        <v>222287.0</v>
      </c>
      <c r="D296" s="7" t="s">
        <v>82</v>
      </c>
      <c r="E296" s="7">
        <v>8.0</v>
      </c>
      <c r="F296" s="52">
        <f t="shared" si="1"/>
        <v>1501</v>
      </c>
      <c r="G296" s="7">
        <v>6.0</v>
      </c>
      <c r="H296" s="52">
        <f t="shared" si="2"/>
        <v>1501</v>
      </c>
      <c r="I296" s="7" t="s">
        <v>241</v>
      </c>
      <c r="J296" s="7">
        <v>501.0</v>
      </c>
      <c r="K296" s="75">
        <v>17000.0</v>
      </c>
      <c r="L296" s="7" t="s">
        <v>66</v>
      </c>
      <c r="M296" s="6">
        <v>45706.0</v>
      </c>
      <c r="N296" s="7" t="s">
        <v>21</v>
      </c>
      <c r="O296" s="7" t="s">
        <v>313</v>
      </c>
    </row>
    <row r="297">
      <c r="A297" s="6">
        <v>45705.0</v>
      </c>
      <c r="B297" s="10"/>
      <c r="C297" s="7">
        <v>227534.0</v>
      </c>
      <c r="D297" s="7" t="s">
        <v>82</v>
      </c>
      <c r="E297" s="7">
        <v>7.0</v>
      </c>
      <c r="F297" s="52">
        <f t="shared" si="1"/>
        <v>1501</v>
      </c>
      <c r="G297" s="7">
        <v>5.0</v>
      </c>
      <c r="H297" s="52">
        <f t="shared" si="2"/>
        <v>1501</v>
      </c>
      <c r="I297" s="7" t="s">
        <v>56</v>
      </c>
      <c r="J297" s="10"/>
      <c r="K297" s="10"/>
      <c r="L297" s="10"/>
      <c r="M297" s="10"/>
      <c r="N297" s="7" t="s">
        <v>18</v>
      </c>
      <c r="O297" s="10"/>
    </row>
    <row r="298">
      <c r="A298" s="6">
        <v>45705.0</v>
      </c>
      <c r="B298" s="10"/>
      <c r="C298" s="7">
        <v>230456.0</v>
      </c>
      <c r="D298" s="7" t="s">
        <v>82</v>
      </c>
      <c r="E298" s="7">
        <v>6.0</v>
      </c>
      <c r="F298" s="52">
        <f t="shared" si="1"/>
        <v>1501</v>
      </c>
      <c r="G298" s="7">
        <v>4.0</v>
      </c>
      <c r="H298" s="52">
        <f t="shared" si="2"/>
        <v>1501</v>
      </c>
      <c r="I298" s="7" t="s">
        <v>56</v>
      </c>
      <c r="J298" s="10"/>
      <c r="K298" s="10"/>
      <c r="L298" s="10"/>
      <c r="M298" s="10"/>
      <c r="N298" s="7" t="s">
        <v>18</v>
      </c>
      <c r="O298" s="10"/>
    </row>
    <row r="299">
      <c r="A299" s="6">
        <v>45705.0</v>
      </c>
      <c r="B299" s="10"/>
      <c r="C299" s="7">
        <v>232728.0</v>
      </c>
      <c r="D299" s="7" t="s">
        <v>82</v>
      </c>
      <c r="E299" s="7">
        <v>4.0</v>
      </c>
      <c r="F299" s="52">
        <f t="shared" si="1"/>
        <v>1501</v>
      </c>
      <c r="G299" s="7">
        <v>3.0</v>
      </c>
      <c r="H299" s="52">
        <f t="shared" si="2"/>
        <v>1501</v>
      </c>
      <c r="I299" s="7" t="s">
        <v>56</v>
      </c>
      <c r="J299" s="10"/>
      <c r="K299" s="10"/>
      <c r="L299" s="10"/>
      <c r="M299" s="10"/>
      <c r="N299" s="7" t="s">
        <v>18</v>
      </c>
      <c r="O299" s="10"/>
    </row>
    <row r="300">
      <c r="A300" s="6">
        <v>45705.0</v>
      </c>
      <c r="B300" s="10"/>
      <c r="C300" s="7">
        <v>234438.0</v>
      </c>
      <c r="D300" s="7" t="s">
        <v>82</v>
      </c>
      <c r="E300" s="7">
        <v>4.0</v>
      </c>
      <c r="F300" s="52">
        <f t="shared" si="1"/>
        <v>1501</v>
      </c>
      <c r="G300" s="7">
        <v>2.0</v>
      </c>
      <c r="H300" s="52">
        <f t="shared" si="2"/>
        <v>1501</v>
      </c>
      <c r="I300" s="7" t="s">
        <v>56</v>
      </c>
      <c r="J300" s="10"/>
      <c r="K300" s="10"/>
      <c r="L300" s="10"/>
      <c r="M300" s="10"/>
      <c r="N300" s="7" t="s">
        <v>18</v>
      </c>
      <c r="O300" s="10"/>
    </row>
    <row r="301">
      <c r="A301" s="6">
        <v>45705.0</v>
      </c>
      <c r="B301" s="10"/>
      <c r="C301" s="7">
        <v>236799.0</v>
      </c>
      <c r="D301" s="7" t="s">
        <v>82</v>
      </c>
      <c r="E301" s="7">
        <v>3.0</v>
      </c>
      <c r="F301" s="52">
        <f t="shared" si="1"/>
        <v>1501</v>
      </c>
      <c r="G301" s="7">
        <v>2.0</v>
      </c>
      <c r="H301" s="52">
        <f t="shared" si="2"/>
        <v>1501</v>
      </c>
      <c r="I301" s="7" t="s">
        <v>56</v>
      </c>
      <c r="J301" s="10"/>
      <c r="K301" s="10"/>
      <c r="L301" s="10"/>
      <c r="M301" s="10"/>
      <c r="N301" s="7" t="s">
        <v>18</v>
      </c>
      <c r="O301" s="10"/>
    </row>
    <row r="302">
      <c r="A302" s="6">
        <v>45705.0</v>
      </c>
      <c r="B302" s="10"/>
      <c r="C302" s="7">
        <v>239096.0</v>
      </c>
      <c r="D302" s="7" t="s">
        <v>82</v>
      </c>
      <c r="E302" s="7">
        <v>2.0</v>
      </c>
      <c r="F302" s="52">
        <f t="shared" si="1"/>
        <v>1501</v>
      </c>
      <c r="G302" s="7">
        <v>1.0</v>
      </c>
      <c r="H302" s="52">
        <f t="shared" si="2"/>
        <v>1501</v>
      </c>
      <c r="I302" s="7" t="s">
        <v>56</v>
      </c>
      <c r="J302" s="10"/>
      <c r="K302" s="10"/>
      <c r="L302" s="10"/>
      <c r="M302" s="10"/>
      <c r="N302" s="7" t="s">
        <v>18</v>
      </c>
      <c r="O302" s="10"/>
    </row>
    <row r="303">
      <c r="A303" s="6">
        <v>45705.0</v>
      </c>
      <c r="B303" s="10"/>
      <c r="C303" s="7">
        <v>239776.0</v>
      </c>
      <c r="D303" s="7" t="s">
        <v>82</v>
      </c>
      <c r="E303" s="7">
        <v>1.0</v>
      </c>
      <c r="F303" s="52">
        <f t="shared" si="1"/>
        <v>1501</v>
      </c>
      <c r="G303" s="7">
        <v>0.0</v>
      </c>
      <c r="H303" s="52">
        <f t="shared" si="2"/>
        <v>1501</v>
      </c>
      <c r="I303" s="7" t="s">
        <v>56</v>
      </c>
      <c r="J303" s="10"/>
      <c r="K303" s="10"/>
      <c r="L303" s="10"/>
      <c r="M303" s="10"/>
      <c r="N303" s="7" t="s">
        <v>18</v>
      </c>
      <c r="O303" s="10"/>
    </row>
    <row r="304">
      <c r="A304" s="6">
        <v>45705.0</v>
      </c>
      <c r="B304" s="10"/>
      <c r="C304" s="7">
        <v>241336.0</v>
      </c>
      <c r="D304" s="7" t="s">
        <v>82</v>
      </c>
      <c r="E304" s="7">
        <v>6.0</v>
      </c>
      <c r="F304" s="52">
        <f t="shared" si="1"/>
        <v>1501</v>
      </c>
      <c r="G304" s="7">
        <v>0.0</v>
      </c>
      <c r="H304" s="52">
        <f t="shared" si="2"/>
        <v>1501</v>
      </c>
      <c r="I304" s="7" t="s">
        <v>56</v>
      </c>
      <c r="J304" s="10"/>
      <c r="K304" s="10"/>
      <c r="L304" s="10"/>
      <c r="M304" s="10"/>
      <c r="N304" s="7" t="s">
        <v>18</v>
      </c>
      <c r="O304" s="10"/>
    </row>
    <row r="305">
      <c r="A305" s="6">
        <v>45705.0</v>
      </c>
      <c r="B305" s="10"/>
      <c r="C305" s="7">
        <v>242339.0</v>
      </c>
      <c r="D305" s="7" t="s">
        <v>82</v>
      </c>
      <c r="E305" s="7">
        <v>0.0</v>
      </c>
      <c r="F305" s="52">
        <f t="shared" si="1"/>
        <v>1501</v>
      </c>
      <c r="G305" s="7">
        <v>0.0</v>
      </c>
      <c r="H305" s="52">
        <f t="shared" si="2"/>
        <v>1501</v>
      </c>
      <c r="I305" s="7" t="s">
        <v>60</v>
      </c>
      <c r="J305" s="10"/>
      <c r="K305" s="10"/>
      <c r="L305" s="10"/>
      <c r="M305" s="10"/>
      <c r="N305" s="7" t="s">
        <v>18</v>
      </c>
      <c r="O305" s="10"/>
    </row>
    <row r="306">
      <c r="A306" s="6">
        <v>45705.0</v>
      </c>
      <c r="B306" s="10"/>
      <c r="C306" s="7">
        <v>233946.0</v>
      </c>
      <c r="D306" s="7" t="s">
        <v>133</v>
      </c>
      <c r="E306" s="6">
        <v>45566.0</v>
      </c>
      <c r="F306" s="52">
        <f t="shared" si="1"/>
        <v>4</v>
      </c>
      <c r="G306" s="9">
        <v>45607.0</v>
      </c>
      <c r="H306" s="52">
        <f t="shared" si="2"/>
        <v>3</v>
      </c>
      <c r="I306" s="7" t="s">
        <v>60</v>
      </c>
      <c r="J306" s="10"/>
      <c r="K306" s="10"/>
      <c r="L306" s="10"/>
      <c r="M306" s="10"/>
      <c r="N306" s="7" t="s">
        <v>18</v>
      </c>
      <c r="O306" s="10"/>
    </row>
    <row r="307">
      <c r="A307" s="6">
        <v>45705.0</v>
      </c>
      <c r="B307" s="10"/>
      <c r="C307" s="7">
        <v>218012.0</v>
      </c>
      <c r="D307" s="7" t="s">
        <v>133</v>
      </c>
      <c r="E307" s="6">
        <v>45413.0</v>
      </c>
      <c r="F307" s="52">
        <f t="shared" si="1"/>
        <v>9</v>
      </c>
      <c r="G307" s="6">
        <v>45464.0</v>
      </c>
      <c r="H307" s="52">
        <f t="shared" si="2"/>
        <v>7</v>
      </c>
      <c r="I307" s="7" t="s">
        <v>44</v>
      </c>
      <c r="J307" s="10"/>
      <c r="K307" s="10"/>
      <c r="L307" s="10"/>
      <c r="M307" s="10"/>
      <c r="N307" s="7" t="s">
        <v>18</v>
      </c>
      <c r="O307" s="10"/>
    </row>
    <row r="308">
      <c r="A308" s="6">
        <v>45702.0</v>
      </c>
      <c r="B308" s="10"/>
      <c r="C308" s="7">
        <v>176393.0</v>
      </c>
      <c r="D308" s="7" t="s">
        <v>133</v>
      </c>
      <c r="E308" s="6">
        <v>45047.0</v>
      </c>
      <c r="F308" s="52">
        <f t="shared" si="1"/>
        <v>21</v>
      </c>
      <c r="G308" s="6">
        <v>45104.0</v>
      </c>
      <c r="H308" s="52">
        <f t="shared" si="2"/>
        <v>19</v>
      </c>
      <c r="I308" s="7" t="s">
        <v>60</v>
      </c>
      <c r="J308" s="10"/>
      <c r="K308" s="7" t="s">
        <v>314</v>
      </c>
      <c r="L308" s="10"/>
      <c r="M308" s="10"/>
      <c r="N308" s="7" t="s">
        <v>19</v>
      </c>
      <c r="O308" s="10"/>
    </row>
    <row r="309">
      <c r="A309" s="6">
        <v>45705.0</v>
      </c>
      <c r="B309" s="10"/>
      <c r="C309" s="7">
        <v>209021.0</v>
      </c>
      <c r="D309" s="7" t="s">
        <v>133</v>
      </c>
      <c r="E309" s="6">
        <v>45323.0</v>
      </c>
      <c r="F309" s="52">
        <f t="shared" si="1"/>
        <v>12</v>
      </c>
      <c r="G309" s="6">
        <v>45390.0</v>
      </c>
      <c r="H309" s="52">
        <f t="shared" si="2"/>
        <v>10</v>
      </c>
      <c r="I309" s="7" t="s">
        <v>44</v>
      </c>
      <c r="J309" s="10"/>
      <c r="K309" s="10"/>
      <c r="L309" s="10"/>
      <c r="M309" s="10"/>
      <c r="N309" s="7" t="s">
        <v>18</v>
      </c>
      <c r="O309" s="10"/>
    </row>
    <row r="310">
      <c r="A310" s="6">
        <v>45705.0</v>
      </c>
      <c r="B310" s="10"/>
      <c r="C310" s="7">
        <v>219960.0</v>
      </c>
      <c r="D310" s="7" t="s">
        <v>133</v>
      </c>
      <c r="E310" s="6">
        <v>45231.0</v>
      </c>
      <c r="F310" s="52">
        <f t="shared" si="1"/>
        <v>15</v>
      </c>
      <c r="G310" s="6">
        <v>45475.0</v>
      </c>
      <c r="H310" s="52">
        <f t="shared" si="2"/>
        <v>7</v>
      </c>
      <c r="I310" s="7" t="s">
        <v>60</v>
      </c>
      <c r="J310" s="10"/>
      <c r="K310" s="10"/>
      <c r="L310" s="10"/>
      <c r="M310" s="10"/>
      <c r="N310" s="7" t="s">
        <v>18</v>
      </c>
      <c r="O310" s="10"/>
    </row>
    <row r="311">
      <c r="A311" s="6">
        <v>45705.0</v>
      </c>
      <c r="B311" s="10"/>
      <c r="C311" s="7">
        <v>216934.0</v>
      </c>
      <c r="D311" s="7" t="s">
        <v>133</v>
      </c>
      <c r="E311" s="6">
        <v>45413.0</v>
      </c>
      <c r="F311" s="52">
        <f t="shared" si="1"/>
        <v>9</v>
      </c>
      <c r="G311" s="6">
        <v>45448.0</v>
      </c>
      <c r="H311" s="52">
        <f t="shared" si="2"/>
        <v>8</v>
      </c>
      <c r="I311" s="7" t="s">
        <v>48</v>
      </c>
      <c r="J311" s="7">
        <v>402.0</v>
      </c>
      <c r="K311" s="75">
        <v>11000.0</v>
      </c>
      <c r="L311" s="7" t="s">
        <v>50</v>
      </c>
      <c r="M311" s="6">
        <v>45332.0</v>
      </c>
      <c r="N311" s="7" t="s">
        <v>18</v>
      </c>
      <c r="O311" s="7" t="s">
        <v>315</v>
      </c>
    </row>
    <row r="312">
      <c r="A312" s="6">
        <v>45705.0</v>
      </c>
      <c r="B312" s="10"/>
      <c r="C312" s="7">
        <v>230679.0</v>
      </c>
      <c r="D312" s="7" t="s">
        <v>133</v>
      </c>
      <c r="E312" s="6">
        <v>45383.0</v>
      </c>
      <c r="F312" s="52">
        <f t="shared" si="1"/>
        <v>10</v>
      </c>
      <c r="G312" s="9">
        <v>45576.0</v>
      </c>
      <c r="H312" s="52">
        <f t="shared" si="2"/>
        <v>4</v>
      </c>
      <c r="I312" s="7" t="s">
        <v>60</v>
      </c>
      <c r="J312" s="10"/>
      <c r="K312" s="10"/>
      <c r="L312" s="10"/>
      <c r="M312" s="10"/>
      <c r="N312" s="7" t="s">
        <v>18</v>
      </c>
      <c r="O312" s="10"/>
    </row>
    <row r="313">
      <c r="A313" s="6">
        <v>45705.0</v>
      </c>
      <c r="B313" s="10"/>
      <c r="C313" s="7">
        <v>223369.0</v>
      </c>
      <c r="D313" s="7" t="s">
        <v>133</v>
      </c>
      <c r="E313" s="6">
        <v>45474.0</v>
      </c>
      <c r="F313" s="52">
        <f t="shared" si="1"/>
        <v>7</v>
      </c>
      <c r="G313" s="6">
        <v>45504.0</v>
      </c>
      <c r="H313" s="52">
        <f t="shared" si="2"/>
        <v>6</v>
      </c>
      <c r="I313" s="7" t="s">
        <v>44</v>
      </c>
      <c r="J313" s="10"/>
      <c r="K313" s="10"/>
      <c r="L313" s="10"/>
      <c r="M313" s="10"/>
      <c r="N313" s="7" t="s">
        <v>18</v>
      </c>
      <c r="O313" s="10"/>
    </row>
    <row r="314">
      <c r="A314" s="6">
        <v>45705.0</v>
      </c>
      <c r="B314" s="10"/>
      <c r="C314" s="7">
        <v>225850.0</v>
      </c>
      <c r="D314" s="7" t="s">
        <v>133</v>
      </c>
      <c r="E314" s="6">
        <v>45505.0</v>
      </c>
      <c r="F314" s="52">
        <f t="shared" si="1"/>
        <v>6</v>
      </c>
      <c r="G314" s="6">
        <v>45527.0</v>
      </c>
      <c r="H314" s="52">
        <f t="shared" si="2"/>
        <v>5</v>
      </c>
      <c r="I314" s="7" t="s">
        <v>44</v>
      </c>
      <c r="J314" s="10"/>
      <c r="K314" s="10"/>
      <c r="L314" s="10"/>
      <c r="M314" s="10"/>
      <c r="N314" s="7" t="s">
        <v>18</v>
      </c>
      <c r="O314" s="10"/>
    </row>
    <row r="315">
      <c r="A315" s="6">
        <v>45705.0</v>
      </c>
      <c r="B315" s="10"/>
      <c r="C315" s="7">
        <v>236205.0</v>
      </c>
      <c r="D315" s="7" t="s">
        <v>133</v>
      </c>
      <c r="E315" s="6">
        <v>45474.0</v>
      </c>
      <c r="F315" s="52">
        <f t="shared" si="1"/>
        <v>7</v>
      </c>
      <c r="G315" s="6">
        <v>45631.0</v>
      </c>
      <c r="H315" s="52">
        <f t="shared" si="2"/>
        <v>2</v>
      </c>
      <c r="I315" s="7" t="s">
        <v>44</v>
      </c>
      <c r="J315" s="10"/>
      <c r="K315" s="10"/>
      <c r="L315" s="10"/>
      <c r="M315" s="10"/>
      <c r="N315" s="7" t="s">
        <v>18</v>
      </c>
      <c r="O315" s="10"/>
    </row>
    <row r="316">
      <c r="A316" s="6">
        <v>45705.0</v>
      </c>
      <c r="B316" s="10"/>
      <c r="C316" s="7">
        <v>230320.0</v>
      </c>
      <c r="D316" s="7" t="s">
        <v>133</v>
      </c>
      <c r="E316" s="6">
        <v>45536.0</v>
      </c>
      <c r="F316" s="52">
        <f t="shared" si="1"/>
        <v>5</v>
      </c>
      <c r="G316" s="6">
        <v>45574.0</v>
      </c>
      <c r="H316" s="52">
        <f t="shared" si="2"/>
        <v>4</v>
      </c>
      <c r="I316" s="7" t="s">
        <v>44</v>
      </c>
      <c r="J316" s="10"/>
      <c r="K316" s="10"/>
      <c r="L316" s="10"/>
      <c r="M316" s="10"/>
      <c r="N316" s="7" t="s">
        <v>18</v>
      </c>
      <c r="O316" s="10"/>
    </row>
    <row r="317">
      <c r="A317" s="6">
        <v>45705.0</v>
      </c>
      <c r="B317" s="10"/>
      <c r="C317" s="7">
        <v>229407.0</v>
      </c>
      <c r="D317" s="7" t="s">
        <v>133</v>
      </c>
      <c r="E317" s="6">
        <v>45566.0</v>
      </c>
      <c r="F317" s="52">
        <f t="shared" si="1"/>
        <v>4</v>
      </c>
      <c r="G317" s="6">
        <v>45565.0</v>
      </c>
      <c r="H317" s="52">
        <f t="shared" si="2"/>
        <v>4</v>
      </c>
      <c r="I317" s="7" t="s">
        <v>60</v>
      </c>
      <c r="J317" s="10"/>
      <c r="K317" s="10"/>
      <c r="L317" s="10"/>
      <c r="M317" s="10"/>
      <c r="N317" s="7" t="s">
        <v>18</v>
      </c>
      <c r="O317" s="10"/>
    </row>
    <row r="318">
      <c r="A318" s="6">
        <v>45705.0</v>
      </c>
      <c r="B318" s="10"/>
      <c r="C318" s="7">
        <v>230818.0</v>
      </c>
      <c r="D318" s="7" t="s">
        <v>133</v>
      </c>
      <c r="E318" s="6">
        <v>45566.0</v>
      </c>
      <c r="F318" s="52">
        <f t="shared" si="1"/>
        <v>4</v>
      </c>
      <c r="G318" s="9">
        <v>45576.0</v>
      </c>
      <c r="H318" s="52">
        <f t="shared" si="2"/>
        <v>4</v>
      </c>
      <c r="I318" s="7" t="s">
        <v>44</v>
      </c>
      <c r="J318" s="10"/>
      <c r="K318" s="10"/>
      <c r="L318" s="10"/>
      <c r="M318" s="10"/>
      <c r="N318" s="7" t="s">
        <v>18</v>
      </c>
      <c r="O318" s="10"/>
    </row>
    <row r="319">
      <c r="A319" s="6">
        <v>45705.0</v>
      </c>
      <c r="B319" s="10"/>
      <c r="C319" s="7">
        <v>230122.0</v>
      </c>
      <c r="D319" s="7" t="s">
        <v>74</v>
      </c>
      <c r="E319" s="6">
        <v>45566.0</v>
      </c>
      <c r="F319" s="52">
        <f t="shared" si="1"/>
        <v>4</v>
      </c>
      <c r="G319" s="6">
        <v>45570.0</v>
      </c>
      <c r="H319" s="52">
        <f t="shared" si="2"/>
        <v>4</v>
      </c>
      <c r="I319" s="7" t="s">
        <v>56</v>
      </c>
      <c r="J319" s="10"/>
      <c r="K319" s="10"/>
      <c r="L319" s="10"/>
      <c r="M319" s="10"/>
      <c r="N319" s="7" t="s">
        <v>18</v>
      </c>
      <c r="O319" s="10"/>
    </row>
    <row r="320">
      <c r="A320" s="6">
        <v>45705.0</v>
      </c>
      <c r="B320" s="10"/>
      <c r="C320" s="7">
        <v>218117.0</v>
      </c>
      <c r="D320" s="7" t="s">
        <v>74</v>
      </c>
      <c r="E320" s="6">
        <v>45413.0</v>
      </c>
      <c r="F320" s="52">
        <f t="shared" si="1"/>
        <v>9</v>
      </c>
      <c r="G320" s="6">
        <v>45457.0</v>
      </c>
      <c r="H320" s="52">
        <f t="shared" si="2"/>
        <v>8</v>
      </c>
      <c r="I320" s="7" t="s">
        <v>56</v>
      </c>
      <c r="J320" s="10"/>
      <c r="K320" s="10"/>
      <c r="L320" s="10"/>
      <c r="M320" s="10"/>
      <c r="N320" s="7" t="s">
        <v>18</v>
      </c>
      <c r="O320" s="10"/>
    </row>
    <row r="321">
      <c r="A321" s="6">
        <v>45705.0</v>
      </c>
      <c r="B321" s="10"/>
      <c r="C321" s="7">
        <v>234680.0</v>
      </c>
      <c r="D321" s="7" t="s">
        <v>74</v>
      </c>
      <c r="E321" s="6">
        <v>45474.0</v>
      </c>
      <c r="F321" s="52">
        <f t="shared" si="1"/>
        <v>7</v>
      </c>
      <c r="G321" s="9">
        <v>45615.0</v>
      </c>
      <c r="H321" s="52">
        <f t="shared" si="2"/>
        <v>2</v>
      </c>
      <c r="I321" s="7" t="s">
        <v>56</v>
      </c>
      <c r="J321" s="10"/>
      <c r="K321" s="10"/>
      <c r="L321" s="10"/>
      <c r="M321" s="10"/>
      <c r="N321" s="7" t="s">
        <v>18</v>
      </c>
      <c r="O321" s="10"/>
    </row>
    <row r="322">
      <c r="A322" s="6">
        <v>45705.0</v>
      </c>
      <c r="B322" s="10"/>
      <c r="C322" s="7">
        <v>195399.0</v>
      </c>
      <c r="D322" s="7" t="s">
        <v>74</v>
      </c>
      <c r="E322" s="6">
        <v>45200.0</v>
      </c>
      <c r="F322" s="52">
        <f t="shared" si="1"/>
        <v>16</v>
      </c>
      <c r="G322" s="6">
        <v>45238.0</v>
      </c>
      <c r="H322" s="52">
        <f t="shared" si="2"/>
        <v>15</v>
      </c>
      <c r="I322" s="7" t="s">
        <v>56</v>
      </c>
      <c r="J322" s="10"/>
      <c r="K322" s="10"/>
      <c r="L322" s="10"/>
      <c r="M322" s="10"/>
      <c r="N322" s="7" t="s">
        <v>18</v>
      </c>
      <c r="O322" s="10"/>
    </row>
    <row r="323">
      <c r="A323" s="6">
        <v>45705.0</v>
      </c>
      <c r="B323" s="10"/>
      <c r="C323" s="7">
        <v>189667.0</v>
      </c>
      <c r="D323" s="7" t="s">
        <v>74</v>
      </c>
      <c r="E323" s="6">
        <v>45170.0</v>
      </c>
      <c r="F323" s="52">
        <f t="shared" si="1"/>
        <v>17</v>
      </c>
      <c r="G323" s="9">
        <v>45216.0</v>
      </c>
      <c r="H323" s="52">
        <f t="shared" si="2"/>
        <v>16</v>
      </c>
      <c r="I323" s="7" t="s">
        <v>56</v>
      </c>
      <c r="J323" s="10"/>
      <c r="K323" s="10"/>
      <c r="L323" s="10"/>
      <c r="M323" s="10"/>
      <c r="N323" s="7" t="s">
        <v>18</v>
      </c>
      <c r="O323" s="10"/>
    </row>
    <row r="324">
      <c r="A324" s="6">
        <v>45705.0</v>
      </c>
      <c r="B324" s="10"/>
      <c r="C324" s="7">
        <v>208665.0</v>
      </c>
      <c r="D324" s="7" t="s">
        <v>74</v>
      </c>
      <c r="E324" s="6">
        <v>45352.0</v>
      </c>
      <c r="F324" s="52">
        <f t="shared" si="1"/>
        <v>11</v>
      </c>
      <c r="G324" s="6">
        <v>45384.0</v>
      </c>
      <c r="H324" s="52">
        <f t="shared" si="2"/>
        <v>10</v>
      </c>
      <c r="I324" s="7" t="s">
        <v>56</v>
      </c>
      <c r="J324" s="10"/>
      <c r="K324" s="10"/>
      <c r="L324" s="10"/>
      <c r="M324" s="10"/>
      <c r="N324" s="7" t="s">
        <v>18</v>
      </c>
      <c r="O324" s="10"/>
    </row>
    <row r="325">
      <c r="A325" s="6">
        <v>45705.0</v>
      </c>
      <c r="B325" s="10"/>
      <c r="C325" s="7">
        <v>219040.0</v>
      </c>
      <c r="D325" s="7" t="s">
        <v>74</v>
      </c>
      <c r="E325" s="6">
        <v>45383.0</v>
      </c>
      <c r="F325" s="52">
        <f t="shared" si="1"/>
        <v>10</v>
      </c>
      <c r="G325" s="6">
        <v>45467.0</v>
      </c>
      <c r="H325" s="52">
        <f t="shared" si="2"/>
        <v>7</v>
      </c>
      <c r="I325" s="7" t="s">
        <v>56</v>
      </c>
      <c r="J325" s="10"/>
      <c r="K325" s="10"/>
      <c r="L325" s="10"/>
      <c r="M325" s="10"/>
      <c r="N325" s="7" t="s">
        <v>18</v>
      </c>
      <c r="O325" s="10"/>
    </row>
    <row r="326">
      <c r="A326" s="6">
        <v>45705.0</v>
      </c>
      <c r="B326" s="10"/>
      <c r="C326" s="7">
        <v>224171.0</v>
      </c>
      <c r="D326" s="7" t="s">
        <v>74</v>
      </c>
      <c r="E326" s="6">
        <v>45505.0</v>
      </c>
      <c r="F326" s="52">
        <f t="shared" si="1"/>
        <v>6</v>
      </c>
      <c r="G326" s="6">
        <v>45512.0</v>
      </c>
      <c r="H326" s="52">
        <f t="shared" si="2"/>
        <v>6</v>
      </c>
      <c r="I326" s="7" t="s">
        <v>56</v>
      </c>
      <c r="J326" s="10"/>
      <c r="K326" s="10"/>
      <c r="L326" s="10"/>
      <c r="M326" s="10"/>
      <c r="N326" s="7" t="s">
        <v>18</v>
      </c>
      <c r="O326" s="10"/>
    </row>
    <row r="327">
      <c r="A327" s="6">
        <v>45705.0</v>
      </c>
      <c r="B327" s="10"/>
      <c r="C327" s="7">
        <v>223242.0</v>
      </c>
      <c r="D327" s="7" t="s">
        <v>74</v>
      </c>
      <c r="E327" s="6">
        <v>45505.0</v>
      </c>
      <c r="F327" s="52">
        <f t="shared" si="1"/>
        <v>6</v>
      </c>
      <c r="G327" s="6">
        <v>45534.0</v>
      </c>
      <c r="H327" s="52">
        <f t="shared" si="2"/>
        <v>5</v>
      </c>
      <c r="I327" s="7" t="s">
        <v>56</v>
      </c>
      <c r="J327" s="10"/>
      <c r="K327" s="10"/>
      <c r="L327" s="10"/>
      <c r="M327" s="10"/>
      <c r="N327" s="7" t="s">
        <v>18</v>
      </c>
      <c r="O327" s="10"/>
    </row>
    <row r="328">
      <c r="A328" s="6">
        <v>45705.0</v>
      </c>
      <c r="B328" s="10"/>
      <c r="C328" s="7">
        <v>229987.0</v>
      </c>
      <c r="D328" s="7" t="s">
        <v>74</v>
      </c>
      <c r="E328" s="6">
        <v>45474.0</v>
      </c>
      <c r="F328" s="52">
        <f t="shared" si="1"/>
        <v>7</v>
      </c>
      <c r="G328" s="9">
        <v>45575.0</v>
      </c>
      <c r="H328" s="52">
        <f t="shared" si="2"/>
        <v>4</v>
      </c>
      <c r="I328" s="7" t="s">
        <v>56</v>
      </c>
      <c r="J328" s="10"/>
      <c r="K328" s="10"/>
      <c r="L328" s="10"/>
      <c r="M328" s="10"/>
      <c r="N328" s="7" t="s">
        <v>18</v>
      </c>
      <c r="O328" s="10"/>
    </row>
    <row r="329">
      <c r="A329" s="6">
        <v>45705.0</v>
      </c>
      <c r="B329" s="10"/>
      <c r="C329" s="7">
        <v>233015.0</v>
      </c>
      <c r="D329" s="7" t="s">
        <v>74</v>
      </c>
      <c r="E329" s="6">
        <v>45566.0</v>
      </c>
      <c r="F329" s="52">
        <f t="shared" si="1"/>
        <v>4</v>
      </c>
      <c r="G329" s="9">
        <v>45596.0</v>
      </c>
      <c r="H329" s="52">
        <f t="shared" si="2"/>
        <v>3</v>
      </c>
      <c r="I329" s="7" t="s">
        <v>56</v>
      </c>
      <c r="J329" s="10"/>
      <c r="K329" s="10"/>
      <c r="L329" s="10"/>
      <c r="M329" s="10"/>
      <c r="N329" s="7" t="s">
        <v>18</v>
      </c>
      <c r="O329" s="10"/>
    </row>
    <row r="330">
      <c r="A330" s="6">
        <v>45705.0</v>
      </c>
      <c r="B330" s="10"/>
      <c r="C330" s="7">
        <v>236032.0</v>
      </c>
      <c r="D330" s="7" t="s">
        <v>74</v>
      </c>
      <c r="E330" s="6">
        <v>45536.0</v>
      </c>
      <c r="F330" s="52">
        <f t="shared" si="1"/>
        <v>5</v>
      </c>
      <c r="G330" s="6">
        <v>45628.0</v>
      </c>
      <c r="H330" s="52">
        <f t="shared" si="2"/>
        <v>2</v>
      </c>
      <c r="I330" s="7" t="s">
        <v>56</v>
      </c>
      <c r="J330" s="10"/>
      <c r="K330" s="10"/>
      <c r="L330" s="10"/>
      <c r="M330" s="10"/>
      <c r="N330" s="7" t="s">
        <v>18</v>
      </c>
      <c r="O330" s="10"/>
    </row>
    <row r="331">
      <c r="A331" s="6">
        <v>45705.0</v>
      </c>
      <c r="B331" s="10"/>
      <c r="C331" s="7">
        <v>236479.0</v>
      </c>
      <c r="D331" s="7" t="s">
        <v>74</v>
      </c>
      <c r="E331" s="6">
        <v>45566.0</v>
      </c>
      <c r="F331" s="52">
        <f t="shared" si="1"/>
        <v>4</v>
      </c>
      <c r="G331" s="9">
        <v>45642.0</v>
      </c>
      <c r="H331" s="52">
        <f t="shared" si="2"/>
        <v>2</v>
      </c>
      <c r="I331" s="7" t="s">
        <v>44</v>
      </c>
      <c r="J331" s="10"/>
      <c r="K331" s="10"/>
      <c r="L331" s="10"/>
      <c r="M331" s="10"/>
      <c r="N331" s="7" t="s">
        <v>18</v>
      </c>
      <c r="O331" s="10"/>
    </row>
    <row r="332">
      <c r="A332" s="6">
        <v>45705.0</v>
      </c>
      <c r="B332" s="10"/>
      <c r="C332" s="7">
        <v>238693.0</v>
      </c>
      <c r="D332" s="7" t="s">
        <v>74</v>
      </c>
      <c r="E332" s="6">
        <v>45627.0</v>
      </c>
      <c r="F332" s="52">
        <f t="shared" si="1"/>
        <v>2</v>
      </c>
      <c r="G332" s="6">
        <v>45665.0</v>
      </c>
      <c r="H332" s="52">
        <f t="shared" si="2"/>
        <v>1</v>
      </c>
      <c r="I332" s="7" t="s">
        <v>56</v>
      </c>
      <c r="J332" s="10"/>
      <c r="K332" s="10"/>
      <c r="L332" s="10"/>
      <c r="M332" s="10"/>
      <c r="N332" s="7" t="s">
        <v>18</v>
      </c>
      <c r="O332" s="10"/>
    </row>
    <row r="333">
      <c r="A333" s="6">
        <v>45705.0</v>
      </c>
      <c r="B333" s="10"/>
      <c r="C333" s="7">
        <v>239679.0</v>
      </c>
      <c r="D333" s="7" t="s">
        <v>74</v>
      </c>
      <c r="E333" s="6">
        <v>45413.0</v>
      </c>
      <c r="F333" s="52">
        <f t="shared" si="1"/>
        <v>9</v>
      </c>
      <c r="G333" s="6">
        <v>45673.0</v>
      </c>
      <c r="H333" s="52">
        <f t="shared" si="2"/>
        <v>1</v>
      </c>
      <c r="I333" s="7" t="s">
        <v>56</v>
      </c>
      <c r="J333" s="10"/>
      <c r="K333" s="10"/>
      <c r="L333" s="10"/>
      <c r="M333" s="10"/>
      <c r="N333" s="7" t="s">
        <v>18</v>
      </c>
      <c r="O333" s="10"/>
    </row>
    <row r="334">
      <c r="A334" s="6">
        <v>45705.0</v>
      </c>
      <c r="B334" s="10"/>
      <c r="C334" s="7">
        <v>241010.0</v>
      </c>
      <c r="D334" s="7" t="s">
        <v>74</v>
      </c>
      <c r="E334" s="6">
        <v>45627.0</v>
      </c>
      <c r="F334" s="52">
        <f t="shared" si="1"/>
        <v>2</v>
      </c>
      <c r="G334" s="6">
        <v>45685.0</v>
      </c>
      <c r="H334" s="52">
        <f t="shared" si="2"/>
        <v>0</v>
      </c>
      <c r="I334" s="7" t="s">
        <v>56</v>
      </c>
      <c r="J334" s="10"/>
      <c r="K334" s="10"/>
      <c r="L334" s="10"/>
      <c r="M334" s="10"/>
      <c r="N334" s="7" t="s">
        <v>18</v>
      </c>
      <c r="O334" s="10"/>
    </row>
    <row r="335">
      <c r="A335" s="6">
        <v>45705.0</v>
      </c>
      <c r="B335" s="10"/>
      <c r="C335" s="7">
        <v>241835.0</v>
      </c>
      <c r="D335" s="7" t="s">
        <v>74</v>
      </c>
      <c r="E335" s="6">
        <v>45658.0</v>
      </c>
      <c r="F335" s="52">
        <f t="shared" si="1"/>
        <v>1</v>
      </c>
      <c r="G335" s="6">
        <v>45692.0</v>
      </c>
      <c r="H335" s="52">
        <f t="shared" si="2"/>
        <v>0</v>
      </c>
      <c r="I335" s="7" t="s">
        <v>56</v>
      </c>
      <c r="J335" s="10"/>
      <c r="K335" s="10"/>
      <c r="L335" s="10"/>
      <c r="M335" s="10"/>
      <c r="N335" s="7" t="s">
        <v>18</v>
      </c>
      <c r="O335" s="10"/>
    </row>
    <row r="336">
      <c r="A336" s="6">
        <v>45705.0</v>
      </c>
      <c r="B336" s="10"/>
      <c r="C336" s="7">
        <v>224389.0</v>
      </c>
      <c r="D336" s="7" t="s">
        <v>134</v>
      </c>
      <c r="E336" s="6">
        <v>45444.0</v>
      </c>
      <c r="F336" s="52">
        <f t="shared" si="1"/>
        <v>8</v>
      </c>
      <c r="G336" s="6">
        <v>45513.0</v>
      </c>
      <c r="H336" s="52">
        <f t="shared" si="2"/>
        <v>6</v>
      </c>
      <c r="I336" s="7" t="s">
        <v>44</v>
      </c>
      <c r="J336" s="10"/>
      <c r="K336" s="10"/>
      <c r="L336" s="10"/>
      <c r="M336" s="10"/>
      <c r="N336" s="7" t="s">
        <v>18</v>
      </c>
      <c r="O336" s="10"/>
    </row>
    <row r="337">
      <c r="A337" s="6">
        <v>45705.0</v>
      </c>
      <c r="B337" s="10"/>
      <c r="C337" s="7">
        <v>156625.0</v>
      </c>
      <c r="D337" s="7" t="s">
        <v>134</v>
      </c>
      <c r="E337" s="6">
        <v>44896.0</v>
      </c>
      <c r="F337" s="52">
        <f t="shared" si="1"/>
        <v>26</v>
      </c>
      <c r="G337" s="6">
        <v>44938.0</v>
      </c>
      <c r="H337" s="52">
        <f t="shared" si="2"/>
        <v>25</v>
      </c>
      <c r="I337" s="7" t="s">
        <v>41</v>
      </c>
      <c r="J337" s="10"/>
      <c r="K337" s="10"/>
      <c r="L337" s="10"/>
      <c r="M337" s="10"/>
      <c r="N337" s="7" t="s">
        <v>18</v>
      </c>
      <c r="O337" s="10"/>
    </row>
    <row r="338">
      <c r="A338" s="6">
        <v>45705.0</v>
      </c>
      <c r="B338" s="10"/>
      <c r="C338" s="7">
        <v>230111.0</v>
      </c>
      <c r="D338" s="7" t="s">
        <v>134</v>
      </c>
      <c r="E338" s="6">
        <v>45536.0</v>
      </c>
      <c r="F338" s="52">
        <f t="shared" si="1"/>
        <v>5</v>
      </c>
      <c r="G338" s="6">
        <v>45570.0</v>
      </c>
      <c r="H338" s="52">
        <f t="shared" si="2"/>
        <v>4</v>
      </c>
      <c r="I338" s="7" t="s">
        <v>48</v>
      </c>
      <c r="J338" s="7" t="s">
        <v>213</v>
      </c>
      <c r="K338" s="10"/>
      <c r="L338" s="10"/>
      <c r="M338" s="10"/>
      <c r="N338" s="7" t="s">
        <v>18</v>
      </c>
      <c r="O338" s="7" t="s">
        <v>253</v>
      </c>
    </row>
    <row r="339">
      <c r="A339" s="6">
        <v>45705.0</v>
      </c>
      <c r="B339" s="10"/>
      <c r="C339" s="7">
        <v>182916.0</v>
      </c>
      <c r="D339" s="7" t="s">
        <v>134</v>
      </c>
      <c r="E339" s="6">
        <v>45231.0</v>
      </c>
      <c r="F339" s="52">
        <f t="shared" si="1"/>
        <v>15</v>
      </c>
      <c r="G339" s="6">
        <v>45157.0</v>
      </c>
      <c r="H339" s="52">
        <f t="shared" si="2"/>
        <v>17</v>
      </c>
      <c r="I339" s="7" t="s">
        <v>60</v>
      </c>
      <c r="J339" s="10"/>
      <c r="K339" s="10"/>
      <c r="L339" s="10"/>
      <c r="M339" s="10"/>
      <c r="N339" s="7" t="s">
        <v>18</v>
      </c>
      <c r="O339" s="10"/>
    </row>
    <row r="340">
      <c r="A340" s="6">
        <v>45705.0</v>
      </c>
      <c r="B340" s="10"/>
      <c r="C340" s="7">
        <v>200331.0</v>
      </c>
      <c r="D340" s="7" t="s">
        <v>134</v>
      </c>
      <c r="E340" s="6">
        <v>45292.0</v>
      </c>
      <c r="F340" s="52">
        <f t="shared" si="1"/>
        <v>13</v>
      </c>
      <c r="G340" s="6">
        <v>45349.0</v>
      </c>
      <c r="H340" s="52">
        <f t="shared" si="2"/>
        <v>11</v>
      </c>
      <c r="I340" s="7" t="s">
        <v>44</v>
      </c>
      <c r="J340" s="10"/>
      <c r="K340" s="10"/>
      <c r="L340" s="10"/>
      <c r="M340" s="10"/>
      <c r="N340" s="7" t="s">
        <v>18</v>
      </c>
      <c r="O340" s="10"/>
    </row>
    <row r="341">
      <c r="A341" s="6">
        <v>45706.0</v>
      </c>
      <c r="B341" s="10"/>
      <c r="C341" s="7">
        <v>210651.0</v>
      </c>
      <c r="D341" s="7" t="s">
        <v>134</v>
      </c>
      <c r="E341" s="6">
        <v>45323.0</v>
      </c>
      <c r="F341" s="52">
        <f t="shared" si="1"/>
        <v>12</v>
      </c>
      <c r="G341" s="6">
        <v>45397.0</v>
      </c>
      <c r="H341" s="52">
        <f t="shared" si="2"/>
        <v>10</v>
      </c>
      <c r="I341" s="7" t="s">
        <v>44</v>
      </c>
      <c r="J341" s="10"/>
      <c r="K341" s="75">
        <v>10000.0</v>
      </c>
      <c r="L341" s="10"/>
      <c r="M341" s="10"/>
      <c r="N341" s="7" t="s">
        <v>18</v>
      </c>
      <c r="O341" s="10"/>
    </row>
    <row r="342">
      <c r="A342" s="6">
        <v>45705.0</v>
      </c>
      <c r="B342" s="10"/>
      <c r="C342" s="7">
        <v>222601.0</v>
      </c>
      <c r="D342" s="7" t="s">
        <v>134</v>
      </c>
      <c r="E342" s="6">
        <v>45474.0</v>
      </c>
      <c r="F342" s="52">
        <f t="shared" si="1"/>
        <v>7</v>
      </c>
      <c r="G342" s="6">
        <v>45497.0</v>
      </c>
      <c r="H342" s="52">
        <f t="shared" si="2"/>
        <v>6</v>
      </c>
      <c r="I342" s="7" t="s">
        <v>48</v>
      </c>
      <c r="J342" s="7">
        <v>406.0</v>
      </c>
      <c r="K342" s="10"/>
      <c r="L342" s="10"/>
      <c r="M342" s="10"/>
      <c r="N342" s="7" t="s">
        <v>18</v>
      </c>
      <c r="O342" s="10"/>
    </row>
    <row r="343">
      <c r="A343" s="6">
        <v>45705.0</v>
      </c>
      <c r="B343" s="10"/>
      <c r="C343" s="7">
        <v>222544.0</v>
      </c>
      <c r="D343" s="7" t="s">
        <v>134</v>
      </c>
      <c r="E343" s="6">
        <v>45474.0</v>
      </c>
      <c r="F343" s="52">
        <f t="shared" si="1"/>
        <v>7</v>
      </c>
      <c r="G343" s="6">
        <v>45497.0</v>
      </c>
      <c r="H343" s="52">
        <f t="shared" si="2"/>
        <v>6</v>
      </c>
      <c r="I343" s="7" t="s">
        <v>44</v>
      </c>
      <c r="J343" s="10"/>
      <c r="K343" s="10"/>
      <c r="L343" s="10"/>
      <c r="M343" s="10"/>
      <c r="N343" s="7" t="s">
        <v>18</v>
      </c>
      <c r="O343" s="10"/>
    </row>
    <row r="344">
      <c r="A344" s="6">
        <v>45705.0</v>
      </c>
      <c r="B344" s="10"/>
      <c r="C344" s="7">
        <v>227316.0</v>
      </c>
      <c r="D344" s="7" t="s">
        <v>134</v>
      </c>
      <c r="E344" s="6">
        <v>45505.0</v>
      </c>
      <c r="F344" s="52">
        <f t="shared" si="1"/>
        <v>6</v>
      </c>
      <c r="G344" s="6">
        <v>45544.0</v>
      </c>
      <c r="H344" s="52">
        <f t="shared" si="2"/>
        <v>5</v>
      </c>
      <c r="I344" s="7" t="s">
        <v>44</v>
      </c>
      <c r="J344" s="10"/>
      <c r="K344" s="10"/>
      <c r="L344" s="10"/>
      <c r="M344" s="10"/>
      <c r="N344" s="7" t="s">
        <v>18</v>
      </c>
      <c r="O344" s="10"/>
    </row>
    <row r="345">
      <c r="A345" s="6">
        <v>45705.0</v>
      </c>
      <c r="B345" s="10"/>
      <c r="C345" s="7">
        <v>238388.0</v>
      </c>
      <c r="D345" s="7" t="s">
        <v>134</v>
      </c>
      <c r="E345" s="6">
        <v>45566.0</v>
      </c>
      <c r="F345" s="52">
        <f t="shared" si="1"/>
        <v>4</v>
      </c>
      <c r="G345" s="6">
        <v>45664.0</v>
      </c>
      <c r="H345" s="52">
        <f t="shared" si="2"/>
        <v>1</v>
      </c>
      <c r="I345" s="7" t="s">
        <v>41</v>
      </c>
      <c r="J345" s="10"/>
      <c r="K345" s="10"/>
      <c r="L345" s="10"/>
      <c r="M345" s="10"/>
      <c r="N345" s="7" t="s">
        <v>18</v>
      </c>
      <c r="O345" s="10"/>
    </row>
    <row r="346">
      <c r="A346" s="6">
        <v>45705.0</v>
      </c>
      <c r="B346" s="10"/>
      <c r="C346" s="7">
        <v>77740.0</v>
      </c>
      <c r="D346" s="7" t="s">
        <v>83</v>
      </c>
      <c r="E346" s="6">
        <v>44166.0</v>
      </c>
      <c r="F346" s="52">
        <f t="shared" si="1"/>
        <v>50</v>
      </c>
      <c r="G346" s="6">
        <v>44257.0</v>
      </c>
      <c r="H346" s="52">
        <f t="shared" si="2"/>
        <v>47</v>
      </c>
      <c r="I346" s="7" t="s">
        <v>41</v>
      </c>
      <c r="J346" s="10"/>
      <c r="K346" s="10"/>
      <c r="L346" s="10"/>
      <c r="M346" s="10"/>
      <c r="N346" s="7" t="s">
        <v>18</v>
      </c>
      <c r="O346" s="10"/>
    </row>
    <row r="347">
      <c r="A347" s="6">
        <v>45705.0</v>
      </c>
      <c r="B347" s="10"/>
      <c r="C347" s="7">
        <v>231821.0</v>
      </c>
      <c r="D347" s="7" t="s">
        <v>83</v>
      </c>
      <c r="E347" s="6">
        <v>45566.0</v>
      </c>
      <c r="F347" s="52">
        <f t="shared" si="1"/>
        <v>4</v>
      </c>
      <c r="G347" s="9">
        <v>45586.0</v>
      </c>
      <c r="H347" s="52">
        <f t="shared" si="2"/>
        <v>3</v>
      </c>
      <c r="I347" s="7" t="s">
        <v>44</v>
      </c>
      <c r="J347" s="10"/>
      <c r="K347" s="10"/>
      <c r="L347" s="10"/>
      <c r="M347" s="10"/>
      <c r="N347" s="7" t="s">
        <v>18</v>
      </c>
      <c r="O347" s="10"/>
    </row>
    <row r="348">
      <c r="A348" s="6">
        <v>45705.0</v>
      </c>
      <c r="B348" s="10"/>
      <c r="C348" s="7">
        <v>226233.0</v>
      </c>
      <c r="D348" s="7" t="s">
        <v>83</v>
      </c>
      <c r="E348" s="6">
        <v>45536.0</v>
      </c>
      <c r="F348" s="52">
        <f t="shared" si="1"/>
        <v>5</v>
      </c>
      <c r="G348" s="6">
        <v>45544.0</v>
      </c>
      <c r="H348" s="52">
        <f t="shared" si="2"/>
        <v>5</v>
      </c>
      <c r="I348" s="7" t="s">
        <v>44</v>
      </c>
      <c r="J348" s="10"/>
      <c r="K348" s="10"/>
      <c r="L348" s="10"/>
      <c r="M348" s="10"/>
      <c r="N348" s="7" t="s">
        <v>18</v>
      </c>
      <c r="O348" s="10"/>
    </row>
    <row r="349">
      <c r="A349" s="6">
        <v>45705.0</v>
      </c>
      <c r="B349" s="10"/>
      <c r="C349" s="7">
        <v>205537.0</v>
      </c>
      <c r="D349" s="7" t="s">
        <v>83</v>
      </c>
      <c r="E349" s="6">
        <v>45323.0</v>
      </c>
      <c r="F349" s="52">
        <f t="shared" si="1"/>
        <v>12</v>
      </c>
      <c r="G349" s="6">
        <v>45359.0</v>
      </c>
      <c r="H349" s="52">
        <f t="shared" si="2"/>
        <v>11</v>
      </c>
      <c r="I349" s="7" t="s">
        <v>44</v>
      </c>
      <c r="J349" s="10"/>
      <c r="K349" s="10"/>
      <c r="L349" s="10"/>
      <c r="M349" s="10"/>
      <c r="N349" s="7" t="s">
        <v>18</v>
      </c>
      <c r="O349" s="10"/>
    </row>
    <row r="350">
      <c r="A350" s="6">
        <v>45705.0</v>
      </c>
      <c r="B350" s="10"/>
      <c r="C350" s="7">
        <v>214997.0</v>
      </c>
      <c r="D350" s="7" t="s">
        <v>83</v>
      </c>
      <c r="E350" s="6">
        <v>45383.0</v>
      </c>
      <c r="F350" s="52">
        <f t="shared" si="1"/>
        <v>10</v>
      </c>
      <c r="G350" s="6">
        <v>45441.0</v>
      </c>
      <c r="H350" s="52">
        <f t="shared" si="2"/>
        <v>8</v>
      </c>
      <c r="I350" s="7" t="s">
        <v>44</v>
      </c>
      <c r="J350" s="10"/>
      <c r="K350" s="10"/>
      <c r="L350" s="10"/>
      <c r="M350" s="10"/>
      <c r="N350" s="7" t="s">
        <v>18</v>
      </c>
      <c r="O350" s="10"/>
    </row>
    <row r="351">
      <c r="A351" s="6">
        <v>45705.0</v>
      </c>
      <c r="B351" s="10"/>
      <c r="C351" s="7">
        <v>222031.0</v>
      </c>
      <c r="D351" s="7" t="s">
        <v>83</v>
      </c>
      <c r="E351" s="6">
        <v>45474.0</v>
      </c>
      <c r="F351" s="52">
        <f t="shared" si="1"/>
        <v>7</v>
      </c>
      <c r="G351" s="6">
        <v>45400.0</v>
      </c>
      <c r="H351" s="52">
        <f t="shared" si="2"/>
        <v>10</v>
      </c>
      <c r="I351" s="7" t="s">
        <v>44</v>
      </c>
      <c r="J351" s="10"/>
      <c r="K351" s="10"/>
      <c r="L351" s="10"/>
      <c r="M351" s="10"/>
      <c r="N351" s="7" t="s">
        <v>18</v>
      </c>
      <c r="O351" s="10"/>
    </row>
    <row r="352">
      <c r="A352" s="6">
        <v>45705.0</v>
      </c>
      <c r="B352" s="10"/>
      <c r="C352" s="7">
        <v>214493.0</v>
      </c>
      <c r="D352" s="7" t="s">
        <v>83</v>
      </c>
      <c r="E352" s="6">
        <v>45566.0</v>
      </c>
      <c r="F352" s="52">
        <f t="shared" si="1"/>
        <v>4</v>
      </c>
      <c r="G352" s="6">
        <v>45543.0</v>
      </c>
      <c r="H352" s="52">
        <f t="shared" si="2"/>
        <v>5</v>
      </c>
      <c r="I352" s="7" t="s">
        <v>57</v>
      </c>
      <c r="J352" s="10"/>
      <c r="K352" s="10"/>
      <c r="L352" s="10"/>
      <c r="M352" s="10"/>
      <c r="N352" s="7" t="s">
        <v>18</v>
      </c>
      <c r="O352" s="10"/>
    </row>
    <row r="353">
      <c r="A353" s="6">
        <v>45705.0</v>
      </c>
      <c r="B353" s="10"/>
      <c r="C353" s="7">
        <v>240243.0</v>
      </c>
      <c r="D353" s="7" t="s">
        <v>83</v>
      </c>
      <c r="E353" s="6">
        <v>45597.0</v>
      </c>
      <c r="F353" s="52">
        <f t="shared" si="1"/>
        <v>3</v>
      </c>
      <c r="G353" s="6">
        <v>45679.0</v>
      </c>
      <c r="H353" s="52">
        <f t="shared" si="2"/>
        <v>0</v>
      </c>
      <c r="I353" s="7" t="s">
        <v>41</v>
      </c>
      <c r="J353" s="10"/>
      <c r="K353" s="10"/>
      <c r="L353" s="10"/>
      <c r="M353" s="10"/>
      <c r="N353" s="7" t="s">
        <v>18</v>
      </c>
      <c r="O353" s="10"/>
    </row>
    <row r="354">
      <c r="A354" s="6">
        <v>45705.0</v>
      </c>
      <c r="B354" s="10"/>
      <c r="C354" s="7">
        <v>236150.0</v>
      </c>
      <c r="D354" s="7" t="s">
        <v>83</v>
      </c>
      <c r="E354" s="6">
        <v>45566.0</v>
      </c>
      <c r="F354" s="52">
        <f t="shared" si="1"/>
        <v>4</v>
      </c>
      <c r="G354" s="9">
        <v>45643.0</v>
      </c>
      <c r="H354" s="52">
        <f t="shared" si="2"/>
        <v>2</v>
      </c>
      <c r="I354" s="7" t="s">
        <v>60</v>
      </c>
      <c r="J354" s="10"/>
      <c r="K354" s="10"/>
      <c r="L354" s="10"/>
      <c r="M354" s="10"/>
      <c r="N354" s="7" t="s">
        <v>18</v>
      </c>
      <c r="O354" s="10"/>
    </row>
    <row r="355">
      <c r="A355" s="6">
        <v>45705.0</v>
      </c>
      <c r="B355" s="10"/>
      <c r="C355" s="7">
        <v>95355.0</v>
      </c>
      <c r="D355" s="7" t="s">
        <v>83</v>
      </c>
      <c r="E355" s="6">
        <v>44317.0</v>
      </c>
      <c r="F355" s="52">
        <f t="shared" si="1"/>
        <v>45</v>
      </c>
      <c r="G355" s="6">
        <v>44400.0</v>
      </c>
      <c r="H355" s="52">
        <f t="shared" si="2"/>
        <v>42</v>
      </c>
      <c r="I355" s="7" t="s">
        <v>117</v>
      </c>
      <c r="J355" s="10"/>
      <c r="K355" s="10"/>
      <c r="L355" s="10"/>
      <c r="M355" s="10"/>
      <c r="N355" s="7" t="s">
        <v>18</v>
      </c>
      <c r="O355" s="10"/>
    </row>
    <row r="356">
      <c r="A356" s="6">
        <v>45705.0</v>
      </c>
      <c r="B356" s="10"/>
      <c r="C356" s="7">
        <v>231237.0</v>
      </c>
      <c r="D356" s="7" t="s">
        <v>83</v>
      </c>
      <c r="E356" s="6">
        <v>45566.0</v>
      </c>
      <c r="F356" s="52">
        <f t="shared" si="1"/>
        <v>4</v>
      </c>
      <c r="G356" s="9">
        <v>45581.0</v>
      </c>
      <c r="H356" s="52">
        <f t="shared" si="2"/>
        <v>4</v>
      </c>
      <c r="I356" s="7" t="s">
        <v>56</v>
      </c>
      <c r="J356" s="10"/>
      <c r="K356" s="10"/>
      <c r="L356" s="10"/>
      <c r="M356" s="10"/>
      <c r="N356" s="7" t="s">
        <v>18</v>
      </c>
      <c r="O356" s="10"/>
    </row>
    <row r="357">
      <c r="A357" s="6">
        <v>45705.0</v>
      </c>
      <c r="B357" s="10"/>
      <c r="C357" s="7">
        <v>194974.0</v>
      </c>
      <c r="D357" s="7" t="s">
        <v>83</v>
      </c>
      <c r="E357" s="6">
        <v>45231.0</v>
      </c>
      <c r="F357" s="52">
        <f t="shared" si="1"/>
        <v>15</v>
      </c>
      <c r="G357" s="6">
        <v>45266.0</v>
      </c>
      <c r="H357" s="52">
        <f t="shared" si="2"/>
        <v>14</v>
      </c>
      <c r="I357" s="7" t="s">
        <v>56</v>
      </c>
      <c r="J357" s="10"/>
      <c r="K357" s="10"/>
      <c r="L357" s="10"/>
      <c r="M357" s="10"/>
      <c r="N357" s="7" t="s">
        <v>18</v>
      </c>
      <c r="O357" s="10"/>
    </row>
    <row r="358">
      <c r="A358" s="6">
        <v>45705.0</v>
      </c>
      <c r="B358" s="10"/>
      <c r="C358" s="7">
        <v>211973.0</v>
      </c>
      <c r="D358" s="7" t="s">
        <v>83</v>
      </c>
      <c r="E358" s="6">
        <v>44378.0</v>
      </c>
      <c r="F358" s="52">
        <f t="shared" si="1"/>
        <v>43</v>
      </c>
      <c r="G358" s="6">
        <v>45408.0</v>
      </c>
      <c r="H358" s="52">
        <f t="shared" si="2"/>
        <v>9</v>
      </c>
      <c r="I358" s="7" t="s">
        <v>117</v>
      </c>
      <c r="J358" s="10"/>
      <c r="K358" s="10"/>
      <c r="L358" s="10"/>
      <c r="M358" s="10"/>
      <c r="N358" s="7" t="s">
        <v>18</v>
      </c>
      <c r="O358" s="10"/>
    </row>
    <row r="359">
      <c r="A359" s="6">
        <v>45705.0</v>
      </c>
      <c r="B359" s="9">
        <v>45948.0</v>
      </c>
      <c r="C359" s="7">
        <v>223016.0</v>
      </c>
      <c r="D359" s="7" t="s">
        <v>83</v>
      </c>
      <c r="E359" s="6">
        <v>45413.0</v>
      </c>
      <c r="F359" s="52">
        <f t="shared" si="1"/>
        <v>9</v>
      </c>
      <c r="G359" s="6">
        <v>45502.0</v>
      </c>
      <c r="H359" s="52">
        <f t="shared" si="2"/>
        <v>6</v>
      </c>
      <c r="I359" s="7" t="s">
        <v>56</v>
      </c>
      <c r="J359" s="7">
        <v>510.0</v>
      </c>
      <c r="K359" s="7" t="s">
        <v>316</v>
      </c>
      <c r="L359" s="7" t="s">
        <v>50</v>
      </c>
      <c r="M359" s="6">
        <v>45706.0</v>
      </c>
      <c r="N359" s="7" t="s">
        <v>21</v>
      </c>
      <c r="O359" s="10"/>
    </row>
    <row r="360">
      <c r="A360" s="6">
        <v>45705.0</v>
      </c>
      <c r="B360" s="10"/>
      <c r="C360" s="7">
        <v>232379.0</v>
      </c>
      <c r="D360" s="7" t="s">
        <v>83</v>
      </c>
      <c r="E360" s="6">
        <v>45261.0</v>
      </c>
      <c r="F360" s="52">
        <f t="shared" si="1"/>
        <v>14</v>
      </c>
      <c r="G360" s="6">
        <v>45597.0</v>
      </c>
      <c r="H360" s="52">
        <f t="shared" si="2"/>
        <v>3</v>
      </c>
      <c r="I360" s="7" t="s">
        <v>56</v>
      </c>
      <c r="J360" s="10"/>
      <c r="K360" s="10"/>
      <c r="L360" s="10"/>
      <c r="M360" s="10"/>
      <c r="N360" s="7" t="s">
        <v>18</v>
      </c>
      <c r="O360" s="10"/>
    </row>
    <row r="361">
      <c r="A361" s="6">
        <v>45705.0</v>
      </c>
      <c r="B361" s="10"/>
      <c r="C361" s="7">
        <v>238203.0</v>
      </c>
      <c r="D361" s="7" t="s">
        <v>83</v>
      </c>
      <c r="E361" s="6">
        <v>45566.0</v>
      </c>
      <c r="F361" s="52">
        <f t="shared" si="1"/>
        <v>4</v>
      </c>
      <c r="G361" s="6">
        <v>45664.0</v>
      </c>
      <c r="H361" s="52">
        <f t="shared" si="2"/>
        <v>1</v>
      </c>
      <c r="I361" s="7" t="s">
        <v>60</v>
      </c>
      <c r="J361" s="10"/>
      <c r="K361" s="10"/>
      <c r="L361" s="10"/>
      <c r="M361" s="10"/>
      <c r="N361" s="7" t="s">
        <v>18</v>
      </c>
      <c r="O361" s="10"/>
    </row>
    <row r="362">
      <c r="A362" s="6">
        <v>45705.0</v>
      </c>
      <c r="B362" s="10"/>
      <c r="C362" s="7">
        <v>240075.0</v>
      </c>
      <c r="D362" s="7" t="s">
        <v>83</v>
      </c>
      <c r="E362" s="6">
        <v>45627.0</v>
      </c>
      <c r="F362" s="52">
        <f t="shared" si="1"/>
        <v>2</v>
      </c>
      <c r="G362" s="6">
        <v>45679.0</v>
      </c>
      <c r="H362" s="52">
        <f t="shared" si="2"/>
        <v>0</v>
      </c>
      <c r="I362" s="7" t="s">
        <v>60</v>
      </c>
      <c r="J362" s="10"/>
      <c r="K362" s="10"/>
      <c r="L362" s="10"/>
      <c r="M362" s="10"/>
      <c r="N362" s="7" t="s">
        <v>18</v>
      </c>
      <c r="O362" s="10"/>
    </row>
    <row r="363">
      <c r="A363" s="6">
        <v>45705.0</v>
      </c>
      <c r="B363" s="10"/>
      <c r="C363" s="7">
        <v>241571.0</v>
      </c>
      <c r="D363" s="7" t="s">
        <v>83</v>
      </c>
      <c r="E363" s="6">
        <v>45658.0</v>
      </c>
      <c r="F363" s="52">
        <f t="shared" si="1"/>
        <v>1</v>
      </c>
      <c r="G363" s="6">
        <v>45692.0</v>
      </c>
      <c r="H363" s="52">
        <f t="shared" si="2"/>
        <v>0</v>
      </c>
      <c r="I363" s="7" t="s">
        <v>56</v>
      </c>
      <c r="J363" s="10"/>
      <c r="K363" s="10"/>
      <c r="L363" s="10"/>
      <c r="M363" s="10"/>
      <c r="N363" s="7" t="s">
        <v>18</v>
      </c>
      <c r="O363" s="10"/>
    </row>
    <row r="364">
      <c r="A364" s="6">
        <v>45705.0</v>
      </c>
      <c r="B364" s="10"/>
      <c r="C364" s="7">
        <v>241274.0</v>
      </c>
      <c r="D364" s="7" t="s">
        <v>83</v>
      </c>
      <c r="E364" s="6">
        <v>45658.0</v>
      </c>
      <c r="F364" s="52">
        <f t="shared" si="1"/>
        <v>1</v>
      </c>
      <c r="G364" s="6">
        <v>45698.0</v>
      </c>
      <c r="H364" s="52">
        <f t="shared" si="2"/>
        <v>0</v>
      </c>
      <c r="I364" s="7" t="s">
        <v>89</v>
      </c>
      <c r="J364" s="10"/>
      <c r="K364" s="10"/>
      <c r="L364" s="10"/>
      <c r="M364" s="10"/>
      <c r="N364" s="7" t="s">
        <v>18</v>
      </c>
      <c r="O364" s="10"/>
    </row>
    <row r="365">
      <c r="A365" s="6">
        <v>45705.0</v>
      </c>
      <c r="B365" s="6">
        <v>45706.0</v>
      </c>
      <c r="C365" s="7">
        <v>107230.0</v>
      </c>
      <c r="D365" s="7" t="s">
        <v>85</v>
      </c>
      <c r="E365" s="6">
        <v>44440.0</v>
      </c>
      <c r="F365" s="52">
        <f t="shared" si="1"/>
        <v>41</v>
      </c>
      <c r="G365" s="9">
        <v>44519.0</v>
      </c>
      <c r="H365" s="52">
        <f t="shared" si="2"/>
        <v>38</v>
      </c>
      <c r="I365" s="7" t="s">
        <v>117</v>
      </c>
      <c r="J365" s="10"/>
      <c r="K365" s="10"/>
      <c r="L365" s="7" t="s">
        <v>50</v>
      </c>
      <c r="M365" s="6">
        <v>45706.0</v>
      </c>
      <c r="N365" s="7" t="s">
        <v>17</v>
      </c>
      <c r="O365" s="7" t="s">
        <v>258</v>
      </c>
    </row>
    <row r="366">
      <c r="A366" s="6">
        <v>45705.0</v>
      </c>
      <c r="B366" s="10"/>
      <c r="C366" s="7">
        <v>94729.0</v>
      </c>
      <c r="D366" s="7" t="s">
        <v>85</v>
      </c>
      <c r="E366" s="6">
        <v>44378.0</v>
      </c>
      <c r="F366" s="52">
        <f t="shared" si="1"/>
        <v>43</v>
      </c>
      <c r="G366" s="6">
        <v>44396.0</v>
      </c>
      <c r="H366" s="52">
        <f t="shared" si="2"/>
        <v>42</v>
      </c>
      <c r="I366" s="7" t="s">
        <v>117</v>
      </c>
      <c r="J366" s="10"/>
      <c r="K366" s="10"/>
      <c r="L366" s="10"/>
      <c r="M366" s="10"/>
      <c r="N366" s="7" t="s">
        <v>18</v>
      </c>
      <c r="O366" s="10"/>
    </row>
    <row r="367">
      <c r="A367" s="6">
        <v>45705.0</v>
      </c>
      <c r="B367" s="10"/>
      <c r="C367" s="7">
        <v>142205.0</v>
      </c>
      <c r="D367" s="7" t="s">
        <v>85</v>
      </c>
      <c r="E367" s="6">
        <v>44774.0</v>
      </c>
      <c r="F367" s="52">
        <f t="shared" si="1"/>
        <v>30</v>
      </c>
      <c r="G367" s="6">
        <v>44800.0</v>
      </c>
      <c r="H367" s="52">
        <f t="shared" si="2"/>
        <v>29</v>
      </c>
      <c r="I367" s="7" t="s">
        <v>56</v>
      </c>
      <c r="J367" s="10"/>
      <c r="K367" s="10"/>
      <c r="L367" s="10"/>
      <c r="M367" s="10"/>
      <c r="N367" s="7" t="s">
        <v>18</v>
      </c>
      <c r="O367" s="10"/>
    </row>
    <row r="368">
      <c r="A368" s="6">
        <v>45705.0</v>
      </c>
      <c r="B368" s="10"/>
      <c r="C368" s="7">
        <v>192844.0</v>
      </c>
      <c r="D368" s="7" t="s">
        <v>85</v>
      </c>
      <c r="E368" s="6">
        <v>45200.0</v>
      </c>
      <c r="F368" s="52">
        <f t="shared" si="1"/>
        <v>16</v>
      </c>
      <c r="G368" s="9">
        <v>45246.0</v>
      </c>
      <c r="H368" s="52">
        <f t="shared" si="2"/>
        <v>15</v>
      </c>
      <c r="I368" s="7" t="s">
        <v>117</v>
      </c>
      <c r="J368" s="10"/>
      <c r="K368" s="10"/>
      <c r="L368" s="10"/>
      <c r="M368" s="10"/>
      <c r="N368" s="7" t="s">
        <v>18</v>
      </c>
      <c r="O368" s="10"/>
    </row>
    <row r="369">
      <c r="A369" s="6">
        <v>45705.0</v>
      </c>
      <c r="B369" s="10"/>
      <c r="C369" s="7">
        <v>215980.0</v>
      </c>
      <c r="D369" s="7" t="s">
        <v>85</v>
      </c>
      <c r="E369" s="6">
        <v>45413.0</v>
      </c>
      <c r="F369" s="52">
        <f t="shared" si="1"/>
        <v>9</v>
      </c>
      <c r="G369" s="6">
        <v>45440.0</v>
      </c>
      <c r="H369" s="52">
        <f t="shared" si="2"/>
        <v>8</v>
      </c>
      <c r="I369" s="7" t="s">
        <v>117</v>
      </c>
      <c r="J369" s="10"/>
      <c r="K369" s="10"/>
      <c r="L369" s="10"/>
      <c r="M369" s="10"/>
      <c r="N369" s="7" t="s">
        <v>18</v>
      </c>
      <c r="O369" s="10"/>
    </row>
    <row r="370">
      <c r="A370" s="6">
        <v>45705.0</v>
      </c>
      <c r="B370" s="10"/>
      <c r="C370" s="7">
        <v>136699.0</v>
      </c>
      <c r="D370" s="7" t="s">
        <v>85</v>
      </c>
      <c r="E370" s="6">
        <v>44713.0</v>
      </c>
      <c r="F370" s="52">
        <f t="shared" si="1"/>
        <v>32</v>
      </c>
      <c r="G370" s="6">
        <v>45092.0</v>
      </c>
      <c r="H370" s="52">
        <f t="shared" si="2"/>
        <v>20</v>
      </c>
      <c r="I370" s="7" t="s">
        <v>117</v>
      </c>
      <c r="J370" s="10"/>
      <c r="K370" s="10"/>
      <c r="L370" s="10"/>
      <c r="M370" s="10"/>
      <c r="N370" s="7" t="s">
        <v>18</v>
      </c>
      <c r="O370" s="10"/>
    </row>
    <row r="371">
      <c r="A371" s="6">
        <v>45705.0</v>
      </c>
      <c r="B371" s="10"/>
      <c r="C371" s="7">
        <v>213555.0</v>
      </c>
      <c r="D371" s="7" t="s">
        <v>85</v>
      </c>
      <c r="E371" s="6">
        <v>45352.0</v>
      </c>
      <c r="F371" s="52">
        <f t="shared" si="1"/>
        <v>11</v>
      </c>
      <c r="G371" s="6">
        <v>45422.0</v>
      </c>
      <c r="H371" s="52">
        <f t="shared" si="2"/>
        <v>9</v>
      </c>
      <c r="I371" s="7" t="s">
        <v>56</v>
      </c>
      <c r="J371" s="10"/>
      <c r="K371" s="10"/>
      <c r="L371" s="10"/>
      <c r="M371" s="10"/>
      <c r="N371" s="7" t="s">
        <v>18</v>
      </c>
      <c r="O371" s="10"/>
    </row>
    <row r="372">
      <c r="A372" s="6">
        <v>45705.0</v>
      </c>
      <c r="B372" s="10"/>
      <c r="C372" s="7">
        <v>179998.0</v>
      </c>
      <c r="D372" s="7" t="s">
        <v>85</v>
      </c>
      <c r="E372" s="6">
        <v>44986.0</v>
      </c>
      <c r="F372" s="52">
        <f t="shared" si="1"/>
        <v>23</v>
      </c>
      <c r="G372" s="6">
        <v>45143.0</v>
      </c>
      <c r="H372" s="52">
        <f t="shared" si="2"/>
        <v>18</v>
      </c>
      <c r="I372" s="7" t="s">
        <v>56</v>
      </c>
      <c r="J372" s="10"/>
      <c r="K372" s="10"/>
      <c r="L372" s="10"/>
      <c r="M372" s="10"/>
      <c r="N372" s="7" t="s">
        <v>18</v>
      </c>
      <c r="O372" s="10"/>
    </row>
    <row r="373">
      <c r="A373" s="6">
        <v>45705.0</v>
      </c>
      <c r="B373" s="10"/>
      <c r="C373" s="7">
        <v>191216.0</v>
      </c>
      <c r="D373" s="7" t="s">
        <v>85</v>
      </c>
      <c r="E373" s="6">
        <v>45200.0</v>
      </c>
      <c r="F373" s="52">
        <f t="shared" si="1"/>
        <v>16</v>
      </c>
      <c r="G373" s="6">
        <v>45237.0</v>
      </c>
      <c r="H373" s="52">
        <f t="shared" si="2"/>
        <v>15</v>
      </c>
      <c r="I373" s="7" t="s">
        <v>117</v>
      </c>
      <c r="J373" s="10"/>
      <c r="K373" s="10"/>
      <c r="L373" s="10"/>
      <c r="M373" s="10"/>
      <c r="N373" s="7" t="s">
        <v>18</v>
      </c>
      <c r="O373" s="10"/>
    </row>
    <row r="374">
      <c r="A374" s="6">
        <v>45705.0</v>
      </c>
      <c r="B374" s="10"/>
      <c r="C374" s="7">
        <v>173829.0</v>
      </c>
      <c r="D374" s="7" t="s">
        <v>85</v>
      </c>
      <c r="E374" s="6">
        <v>45200.0</v>
      </c>
      <c r="F374" s="52">
        <f t="shared" si="1"/>
        <v>16</v>
      </c>
      <c r="G374" s="9">
        <v>45279.0</v>
      </c>
      <c r="H374" s="52">
        <f t="shared" si="2"/>
        <v>13</v>
      </c>
      <c r="I374" s="7" t="s">
        <v>117</v>
      </c>
      <c r="J374" s="10"/>
      <c r="K374" s="10"/>
      <c r="L374" s="10"/>
      <c r="M374" s="10"/>
      <c r="N374" s="7" t="s">
        <v>18</v>
      </c>
      <c r="O374" s="10"/>
    </row>
    <row r="375">
      <c r="A375" s="6">
        <v>45705.0</v>
      </c>
      <c r="B375" s="10"/>
      <c r="C375" s="7">
        <v>199106.0</v>
      </c>
      <c r="D375" s="7" t="s">
        <v>85</v>
      </c>
      <c r="E375" s="6">
        <v>45261.0</v>
      </c>
      <c r="F375" s="52">
        <f t="shared" si="1"/>
        <v>14</v>
      </c>
      <c r="G375" s="6">
        <v>45309.0</v>
      </c>
      <c r="H375" s="52">
        <f t="shared" si="2"/>
        <v>13</v>
      </c>
      <c r="I375" s="7" t="s">
        <v>56</v>
      </c>
      <c r="J375" s="10"/>
      <c r="K375" s="10"/>
      <c r="L375" s="10"/>
      <c r="M375" s="10"/>
      <c r="N375" s="7" t="s">
        <v>18</v>
      </c>
      <c r="O375" s="10"/>
    </row>
    <row r="376">
      <c r="A376" s="6">
        <v>45705.0</v>
      </c>
      <c r="B376" s="10"/>
      <c r="C376" s="7">
        <v>203886.0</v>
      </c>
      <c r="D376" s="7" t="s">
        <v>85</v>
      </c>
      <c r="E376" s="6">
        <v>45323.0</v>
      </c>
      <c r="F376" s="52">
        <f t="shared" si="1"/>
        <v>12</v>
      </c>
      <c r="G376" s="6">
        <v>45349.0</v>
      </c>
      <c r="H376" s="52">
        <f t="shared" si="2"/>
        <v>11</v>
      </c>
      <c r="I376" s="7" t="s">
        <v>56</v>
      </c>
      <c r="J376" s="10"/>
      <c r="K376" s="10"/>
      <c r="L376" s="10"/>
      <c r="M376" s="10"/>
      <c r="N376" s="7" t="s">
        <v>18</v>
      </c>
      <c r="O376" s="10"/>
    </row>
    <row r="377">
      <c r="A377" s="6">
        <v>45705.0</v>
      </c>
      <c r="B377" s="10"/>
      <c r="C377" s="7">
        <v>209579.0</v>
      </c>
      <c r="D377" s="7" t="s">
        <v>85</v>
      </c>
      <c r="E377" s="6">
        <v>45323.0</v>
      </c>
      <c r="F377" s="52">
        <f t="shared" si="1"/>
        <v>12</v>
      </c>
      <c r="G377" s="6">
        <v>45391.0</v>
      </c>
      <c r="H377" s="52">
        <f t="shared" si="2"/>
        <v>10</v>
      </c>
      <c r="I377" s="7" t="s">
        <v>117</v>
      </c>
      <c r="J377" s="10"/>
      <c r="K377" s="10"/>
      <c r="L377" s="10"/>
      <c r="M377" s="10"/>
      <c r="N377" s="7" t="s">
        <v>18</v>
      </c>
      <c r="O377" s="10"/>
    </row>
    <row r="378">
      <c r="A378" s="6">
        <v>45705.0</v>
      </c>
      <c r="B378" s="10"/>
      <c r="C378" s="7">
        <v>215227.0</v>
      </c>
      <c r="D378" s="7" t="s">
        <v>85</v>
      </c>
      <c r="E378" s="6">
        <v>45383.0</v>
      </c>
      <c r="F378" s="52">
        <f t="shared" si="1"/>
        <v>10</v>
      </c>
      <c r="G378" s="6">
        <v>45434.0</v>
      </c>
      <c r="H378" s="52">
        <f t="shared" si="2"/>
        <v>8</v>
      </c>
      <c r="I378" s="7" t="s">
        <v>56</v>
      </c>
      <c r="J378" s="10"/>
      <c r="K378" s="10"/>
      <c r="L378" s="10"/>
      <c r="M378" s="10"/>
      <c r="N378" s="7" t="s">
        <v>18</v>
      </c>
      <c r="O378" s="10"/>
    </row>
    <row r="379">
      <c r="A379" s="6">
        <v>45705.0</v>
      </c>
      <c r="B379" s="10"/>
      <c r="C379" s="7">
        <v>214398.0</v>
      </c>
      <c r="D379" s="7" t="s">
        <v>85</v>
      </c>
      <c r="E379" s="6">
        <v>45413.0</v>
      </c>
      <c r="F379" s="52">
        <f t="shared" si="1"/>
        <v>9</v>
      </c>
      <c r="G379" s="6">
        <v>45427.0</v>
      </c>
      <c r="H379" s="52">
        <f t="shared" si="2"/>
        <v>9</v>
      </c>
      <c r="I379" s="7" t="s">
        <v>117</v>
      </c>
      <c r="J379" s="10"/>
      <c r="K379" s="10"/>
      <c r="L379" s="10"/>
      <c r="M379" s="10"/>
      <c r="N379" s="7" t="s">
        <v>18</v>
      </c>
      <c r="O379" s="10"/>
    </row>
    <row r="380">
      <c r="A380" s="6">
        <v>45705.0</v>
      </c>
      <c r="B380" s="10"/>
      <c r="C380" s="7">
        <v>223439.0</v>
      </c>
      <c r="D380" s="7" t="s">
        <v>136</v>
      </c>
      <c r="E380" s="6">
        <v>45444.0</v>
      </c>
      <c r="F380" s="52">
        <f t="shared" si="1"/>
        <v>8</v>
      </c>
      <c r="G380" s="6">
        <v>45505.0</v>
      </c>
      <c r="H380" s="52">
        <f t="shared" si="2"/>
        <v>6</v>
      </c>
      <c r="I380" s="7" t="s">
        <v>56</v>
      </c>
      <c r="J380" s="10"/>
      <c r="K380" s="10"/>
      <c r="L380" s="10"/>
      <c r="M380" s="10"/>
      <c r="N380" s="7" t="s">
        <v>18</v>
      </c>
      <c r="O380" s="10"/>
    </row>
    <row r="381">
      <c r="A381" s="6">
        <v>45705.0</v>
      </c>
      <c r="B381" s="10"/>
      <c r="C381" s="7">
        <v>240799.0</v>
      </c>
      <c r="D381" s="7" t="s">
        <v>136</v>
      </c>
      <c r="E381" s="6">
        <v>45627.0</v>
      </c>
      <c r="F381" s="52">
        <f t="shared" si="1"/>
        <v>2</v>
      </c>
      <c r="G381" s="6">
        <v>45685.0</v>
      </c>
      <c r="H381" s="52">
        <f t="shared" si="2"/>
        <v>0</v>
      </c>
      <c r="I381" s="7" t="s">
        <v>44</v>
      </c>
      <c r="J381" s="10"/>
      <c r="K381" s="10"/>
      <c r="L381" s="10"/>
      <c r="M381" s="10"/>
      <c r="N381" s="7" t="s">
        <v>18</v>
      </c>
      <c r="O381" s="10"/>
    </row>
    <row r="382">
      <c r="A382" s="6">
        <v>45705.0</v>
      </c>
      <c r="B382" s="10"/>
      <c r="C382" s="7">
        <v>218818.0</v>
      </c>
      <c r="D382" s="7" t="s">
        <v>136</v>
      </c>
      <c r="E382" s="6">
        <v>45413.0</v>
      </c>
      <c r="F382" s="52">
        <f t="shared" si="1"/>
        <v>9</v>
      </c>
      <c r="G382" s="6">
        <v>45470.0</v>
      </c>
      <c r="H382" s="52">
        <f t="shared" si="2"/>
        <v>7</v>
      </c>
      <c r="I382" s="7" t="s">
        <v>56</v>
      </c>
      <c r="J382" s="10"/>
      <c r="K382" s="10"/>
      <c r="L382" s="10"/>
      <c r="M382" s="10"/>
      <c r="N382" s="7" t="s">
        <v>18</v>
      </c>
      <c r="O382" s="10"/>
    </row>
    <row r="383">
      <c r="A383" s="6">
        <v>45705.0</v>
      </c>
      <c r="B383" s="10"/>
      <c r="C383" s="7">
        <v>222397.0</v>
      </c>
      <c r="D383" s="7" t="s">
        <v>136</v>
      </c>
      <c r="E383" s="6">
        <v>45413.0</v>
      </c>
      <c r="F383" s="52">
        <f t="shared" si="1"/>
        <v>9</v>
      </c>
      <c r="G383" s="6">
        <v>45497.0</v>
      </c>
      <c r="H383" s="52">
        <f t="shared" si="2"/>
        <v>6</v>
      </c>
      <c r="I383" s="7" t="s">
        <v>56</v>
      </c>
      <c r="J383" s="10"/>
      <c r="K383" s="10"/>
      <c r="L383" s="10"/>
      <c r="M383" s="10"/>
      <c r="N383" s="7" t="s">
        <v>18</v>
      </c>
      <c r="O383" s="10"/>
    </row>
    <row r="384">
      <c r="A384" s="6">
        <v>45705.0</v>
      </c>
      <c r="B384" s="10"/>
      <c r="C384" s="7">
        <v>225851.0</v>
      </c>
      <c r="D384" s="7" t="s">
        <v>136</v>
      </c>
      <c r="E384" s="6">
        <v>45505.0</v>
      </c>
      <c r="F384" s="52">
        <f t="shared" si="1"/>
        <v>6</v>
      </c>
      <c r="G384" s="6">
        <v>45530.0</v>
      </c>
      <c r="H384" s="52">
        <f t="shared" si="2"/>
        <v>5</v>
      </c>
      <c r="I384" s="7" t="s">
        <v>56</v>
      </c>
      <c r="J384" s="10"/>
      <c r="K384" s="10"/>
      <c r="L384" s="10"/>
      <c r="M384" s="10"/>
      <c r="N384" s="7" t="s">
        <v>18</v>
      </c>
      <c r="O384" s="10"/>
    </row>
    <row r="385">
      <c r="A385" s="6">
        <v>45705.0</v>
      </c>
      <c r="B385" s="10"/>
      <c r="C385" s="7">
        <v>230928.0</v>
      </c>
      <c r="D385" s="7" t="s">
        <v>136</v>
      </c>
      <c r="E385" s="6">
        <v>45536.0</v>
      </c>
      <c r="F385" s="52">
        <f t="shared" si="1"/>
        <v>5</v>
      </c>
      <c r="G385" s="9">
        <v>45580.0</v>
      </c>
      <c r="H385" s="52">
        <f t="shared" si="2"/>
        <v>4</v>
      </c>
      <c r="I385" s="7" t="s">
        <v>56</v>
      </c>
      <c r="J385" s="10"/>
      <c r="K385" s="10"/>
      <c r="L385" s="10"/>
      <c r="M385" s="10"/>
      <c r="N385" s="7" t="s">
        <v>18</v>
      </c>
      <c r="O385" s="10"/>
    </row>
    <row r="386">
      <c r="A386" s="6">
        <v>45705.0</v>
      </c>
      <c r="B386" s="10"/>
      <c r="C386" s="7">
        <v>232878.0</v>
      </c>
      <c r="D386" s="7" t="s">
        <v>136</v>
      </c>
      <c r="E386" s="6">
        <v>45566.0</v>
      </c>
      <c r="F386" s="52">
        <f t="shared" si="1"/>
        <v>4</v>
      </c>
      <c r="G386" s="9">
        <v>45596.0</v>
      </c>
      <c r="H386" s="52">
        <f t="shared" si="2"/>
        <v>3</v>
      </c>
      <c r="I386" s="7" t="s">
        <v>56</v>
      </c>
      <c r="J386" s="10"/>
      <c r="K386" s="10"/>
      <c r="L386" s="10"/>
      <c r="M386" s="10"/>
      <c r="N386" s="7" t="s">
        <v>18</v>
      </c>
      <c r="O386" s="10"/>
    </row>
    <row r="387">
      <c r="A387" s="6">
        <v>45705.0</v>
      </c>
      <c r="B387" s="10"/>
      <c r="C387" s="7">
        <v>233451.0</v>
      </c>
      <c r="D387" s="7" t="s">
        <v>136</v>
      </c>
      <c r="E387" s="6">
        <v>45566.0</v>
      </c>
      <c r="F387" s="52">
        <f t="shared" si="1"/>
        <v>4</v>
      </c>
      <c r="G387" s="6">
        <v>45543.0</v>
      </c>
      <c r="H387" s="52">
        <f t="shared" si="2"/>
        <v>5</v>
      </c>
      <c r="I387" s="7" t="s">
        <v>56</v>
      </c>
      <c r="J387" s="10"/>
      <c r="K387" s="10"/>
      <c r="L387" s="10"/>
      <c r="M387" s="10"/>
      <c r="N387" s="7" t="s">
        <v>18</v>
      </c>
      <c r="O387" s="10"/>
    </row>
    <row r="388">
      <c r="A388" s="6">
        <v>45705.0</v>
      </c>
      <c r="B388" s="10"/>
      <c r="C388" s="7">
        <v>235026.0</v>
      </c>
      <c r="D388" s="7" t="s">
        <v>136</v>
      </c>
      <c r="E388" s="6">
        <v>45566.0</v>
      </c>
      <c r="F388" s="52">
        <f t="shared" si="1"/>
        <v>4</v>
      </c>
      <c r="G388" s="9">
        <v>45621.0</v>
      </c>
      <c r="H388" s="52">
        <f t="shared" si="2"/>
        <v>2</v>
      </c>
      <c r="I388" s="7" t="s">
        <v>56</v>
      </c>
      <c r="J388" s="10"/>
      <c r="K388" s="10"/>
      <c r="L388" s="10"/>
      <c r="M388" s="10"/>
      <c r="N388" s="7" t="s">
        <v>18</v>
      </c>
      <c r="O388" s="10"/>
    </row>
    <row r="389">
      <c r="A389" s="6">
        <v>45705.0</v>
      </c>
      <c r="B389" s="10"/>
      <c r="C389" s="7">
        <v>236159.0</v>
      </c>
      <c r="D389" s="7" t="s">
        <v>136</v>
      </c>
      <c r="E389" s="6">
        <v>45597.0</v>
      </c>
      <c r="F389" s="52">
        <f t="shared" si="1"/>
        <v>3</v>
      </c>
      <c r="G389" s="6">
        <v>45635.0</v>
      </c>
      <c r="H389" s="52">
        <f t="shared" si="2"/>
        <v>2</v>
      </c>
      <c r="I389" s="7" t="s">
        <v>44</v>
      </c>
      <c r="J389" s="10"/>
      <c r="K389" s="10"/>
      <c r="L389" s="10"/>
      <c r="M389" s="10"/>
      <c r="N389" s="7" t="s">
        <v>18</v>
      </c>
      <c r="O389" s="10"/>
    </row>
    <row r="390">
      <c r="A390" s="6">
        <v>45705.0</v>
      </c>
      <c r="B390" s="10"/>
      <c r="C390" s="7">
        <v>237492.0</v>
      </c>
      <c r="D390" s="7" t="s">
        <v>136</v>
      </c>
      <c r="E390" s="6">
        <v>45627.0</v>
      </c>
      <c r="F390" s="52">
        <f t="shared" si="1"/>
        <v>2</v>
      </c>
      <c r="G390" s="9">
        <v>45644.0</v>
      </c>
      <c r="H390" s="52">
        <f t="shared" si="2"/>
        <v>2</v>
      </c>
      <c r="I390" s="7" t="s">
        <v>44</v>
      </c>
      <c r="J390" s="10"/>
      <c r="K390" s="10"/>
      <c r="L390" s="10"/>
      <c r="M390" s="10"/>
      <c r="N390" s="7" t="s">
        <v>18</v>
      </c>
      <c r="O390" s="10"/>
    </row>
    <row r="391">
      <c r="A391" s="6">
        <v>45705.0</v>
      </c>
      <c r="B391" s="10"/>
      <c r="C391" s="7">
        <v>238441.0</v>
      </c>
      <c r="D391" s="7" t="s">
        <v>136</v>
      </c>
      <c r="E391" s="6">
        <v>45658.0</v>
      </c>
      <c r="F391" s="52">
        <f t="shared" si="1"/>
        <v>1</v>
      </c>
      <c r="G391" s="6">
        <v>45665.0</v>
      </c>
      <c r="H391" s="52">
        <f t="shared" si="2"/>
        <v>1</v>
      </c>
      <c r="I391" s="7" t="s">
        <v>48</v>
      </c>
      <c r="J391" s="7" t="s">
        <v>213</v>
      </c>
      <c r="K391" s="10"/>
      <c r="L391" s="10"/>
      <c r="M391" s="10"/>
      <c r="N391" s="7" t="s">
        <v>18</v>
      </c>
      <c r="O391" s="10"/>
    </row>
    <row r="392">
      <c r="A392" s="6">
        <v>45705.0</v>
      </c>
      <c r="B392" s="10"/>
      <c r="C392" s="7">
        <v>239977.0</v>
      </c>
      <c r="D392" s="7" t="s">
        <v>136</v>
      </c>
      <c r="E392" s="6">
        <v>45658.0</v>
      </c>
      <c r="F392" s="52">
        <f t="shared" si="1"/>
        <v>1</v>
      </c>
      <c r="G392" s="6">
        <v>45678.0</v>
      </c>
      <c r="H392" s="52">
        <f t="shared" si="2"/>
        <v>0</v>
      </c>
      <c r="I392" s="7" t="s">
        <v>57</v>
      </c>
      <c r="J392" s="10"/>
      <c r="K392" s="10"/>
      <c r="L392" s="10"/>
      <c r="M392" s="10"/>
      <c r="N392" s="7" t="s">
        <v>18</v>
      </c>
      <c r="O392" s="10"/>
    </row>
    <row r="393">
      <c r="A393" s="6">
        <v>45705.0</v>
      </c>
      <c r="B393" s="10"/>
      <c r="C393" s="7">
        <v>240702.0</v>
      </c>
      <c r="D393" s="7" t="s">
        <v>136</v>
      </c>
      <c r="E393" s="6">
        <v>45597.0</v>
      </c>
      <c r="F393" s="52">
        <f t="shared" si="1"/>
        <v>3</v>
      </c>
      <c r="G393" s="6">
        <v>45686.0</v>
      </c>
      <c r="H393" s="52">
        <f t="shared" si="2"/>
        <v>0</v>
      </c>
      <c r="I393" s="7" t="s">
        <v>56</v>
      </c>
      <c r="J393" s="10"/>
      <c r="K393" s="10"/>
      <c r="L393" s="10"/>
      <c r="M393" s="10"/>
      <c r="N393" s="7" t="s">
        <v>18</v>
      </c>
      <c r="O393" s="10"/>
    </row>
    <row r="394">
      <c r="A394" s="6">
        <v>45705.0</v>
      </c>
      <c r="B394" s="10"/>
      <c r="C394" s="7">
        <v>241647.0</v>
      </c>
      <c r="D394" s="7" t="s">
        <v>136</v>
      </c>
      <c r="E394" s="6">
        <v>45658.0</v>
      </c>
      <c r="F394" s="52">
        <f t="shared" si="1"/>
        <v>1</v>
      </c>
      <c r="G394" s="6">
        <v>45692.0</v>
      </c>
      <c r="H394" s="52">
        <f t="shared" si="2"/>
        <v>0</v>
      </c>
      <c r="I394" s="7" t="s">
        <v>56</v>
      </c>
      <c r="J394" s="10"/>
      <c r="K394" s="10"/>
      <c r="L394" s="10"/>
      <c r="M394" s="10"/>
      <c r="N394" s="7" t="s">
        <v>18</v>
      </c>
      <c r="O394" s="10"/>
    </row>
    <row r="395">
      <c r="A395" s="6">
        <v>45705.0</v>
      </c>
      <c r="B395" s="10"/>
      <c r="C395" s="7">
        <v>242352.0</v>
      </c>
      <c r="D395" s="7" t="s">
        <v>136</v>
      </c>
      <c r="E395" s="6">
        <v>45658.0</v>
      </c>
      <c r="F395" s="52">
        <f t="shared" si="1"/>
        <v>1</v>
      </c>
      <c r="G395" s="6">
        <v>45333.0</v>
      </c>
      <c r="H395" s="52">
        <f t="shared" si="2"/>
        <v>12</v>
      </c>
      <c r="I395" s="7" t="s">
        <v>57</v>
      </c>
      <c r="J395" s="10"/>
      <c r="K395" s="10"/>
      <c r="L395" s="10"/>
      <c r="M395" s="10"/>
      <c r="N395" s="7" t="s">
        <v>18</v>
      </c>
      <c r="O395" s="10"/>
    </row>
    <row r="396">
      <c r="A396" s="6">
        <v>45705.0</v>
      </c>
      <c r="B396" s="10"/>
      <c r="C396" s="7">
        <v>133732.0</v>
      </c>
      <c r="D396" s="7" t="s">
        <v>137</v>
      </c>
      <c r="E396" s="6">
        <v>44713.0</v>
      </c>
      <c r="F396" s="52">
        <f t="shared" si="1"/>
        <v>32</v>
      </c>
      <c r="G396" s="6">
        <v>44713.0</v>
      </c>
      <c r="H396" s="52">
        <f t="shared" si="2"/>
        <v>32</v>
      </c>
      <c r="I396" s="7" t="s">
        <v>44</v>
      </c>
      <c r="J396" s="10"/>
      <c r="K396" s="10"/>
      <c r="L396" s="10"/>
      <c r="M396" s="10"/>
      <c r="N396" s="7" t="s">
        <v>18</v>
      </c>
      <c r="O396" s="10"/>
    </row>
    <row r="397">
      <c r="A397" s="6">
        <v>45705.0</v>
      </c>
      <c r="B397" s="10"/>
      <c r="C397" s="7">
        <v>142114.0</v>
      </c>
      <c r="D397" s="7" t="s">
        <v>137</v>
      </c>
      <c r="E397" s="6">
        <v>44774.0</v>
      </c>
      <c r="F397" s="52">
        <f t="shared" si="1"/>
        <v>30</v>
      </c>
      <c r="G397" s="6">
        <v>44800.0</v>
      </c>
      <c r="H397" s="52">
        <f t="shared" si="2"/>
        <v>29</v>
      </c>
      <c r="I397" s="7" t="s">
        <v>44</v>
      </c>
      <c r="J397" s="10"/>
      <c r="K397" s="10"/>
      <c r="L397" s="10"/>
      <c r="M397" s="10"/>
      <c r="N397" s="7" t="s">
        <v>18</v>
      </c>
      <c r="O397" s="10"/>
    </row>
    <row r="398">
      <c r="A398" s="6">
        <v>45705.0</v>
      </c>
      <c r="B398" s="10"/>
      <c r="C398" s="7">
        <v>233161.0</v>
      </c>
      <c r="D398" s="7" t="s">
        <v>137</v>
      </c>
      <c r="E398" s="6">
        <v>45566.0</v>
      </c>
      <c r="F398" s="52">
        <f t="shared" si="1"/>
        <v>4</v>
      </c>
      <c r="G398" s="6">
        <v>45603.0</v>
      </c>
      <c r="H398" s="52">
        <f t="shared" si="2"/>
        <v>3</v>
      </c>
      <c r="I398" s="7" t="s">
        <v>48</v>
      </c>
      <c r="J398" s="7" t="s">
        <v>213</v>
      </c>
      <c r="K398" s="10"/>
      <c r="L398" s="10"/>
      <c r="M398" s="10"/>
      <c r="N398" s="7" t="s">
        <v>18</v>
      </c>
      <c r="O398" s="10"/>
    </row>
    <row r="399">
      <c r="A399" s="6">
        <v>45705.0</v>
      </c>
      <c r="B399" s="10"/>
      <c r="C399" s="7">
        <v>178910.0</v>
      </c>
      <c r="D399" s="7" t="s">
        <v>137</v>
      </c>
      <c r="E399" s="6">
        <v>45047.0</v>
      </c>
      <c r="F399" s="52">
        <f t="shared" si="1"/>
        <v>21</v>
      </c>
      <c r="G399" s="6">
        <v>45126.0</v>
      </c>
      <c r="H399" s="52">
        <f t="shared" si="2"/>
        <v>18</v>
      </c>
      <c r="I399" s="7" t="s">
        <v>48</v>
      </c>
      <c r="J399" s="7">
        <v>406.0</v>
      </c>
      <c r="K399" s="10"/>
      <c r="L399" s="10"/>
      <c r="M399" s="10"/>
      <c r="N399" s="7" t="s">
        <v>18</v>
      </c>
      <c r="O399" s="10"/>
    </row>
    <row r="400">
      <c r="A400" s="6">
        <v>45705.0</v>
      </c>
      <c r="B400" s="10"/>
      <c r="C400" s="7">
        <v>189484.0</v>
      </c>
      <c r="D400" s="7" t="s">
        <v>137</v>
      </c>
      <c r="E400" s="6">
        <v>45047.0</v>
      </c>
      <c r="F400" s="52">
        <f t="shared" si="1"/>
        <v>21</v>
      </c>
      <c r="G400" s="9">
        <v>45216.0</v>
      </c>
      <c r="H400" s="52">
        <f t="shared" si="2"/>
        <v>16</v>
      </c>
      <c r="I400" s="7" t="s">
        <v>44</v>
      </c>
      <c r="J400" s="10"/>
      <c r="K400" s="10"/>
      <c r="L400" s="10"/>
      <c r="M400" s="10"/>
      <c r="N400" s="7" t="s">
        <v>18</v>
      </c>
      <c r="O400" s="10"/>
    </row>
    <row r="401">
      <c r="A401" s="6">
        <v>45705.0</v>
      </c>
      <c r="B401" s="10"/>
      <c r="C401" s="7">
        <v>192648.0</v>
      </c>
      <c r="D401" s="7" t="s">
        <v>137</v>
      </c>
      <c r="E401" s="6">
        <v>45200.0</v>
      </c>
      <c r="F401" s="52">
        <f t="shared" si="1"/>
        <v>16</v>
      </c>
      <c r="G401" s="9">
        <v>45250.0</v>
      </c>
      <c r="H401" s="52">
        <f t="shared" si="2"/>
        <v>14</v>
      </c>
      <c r="I401" s="7" t="s">
        <v>44</v>
      </c>
      <c r="J401" s="10"/>
      <c r="K401" s="10"/>
      <c r="L401" s="10"/>
      <c r="M401" s="10"/>
      <c r="N401" s="7" t="s">
        <v>18</v>
      </c>
      <c r="O401" s="10"/>
    </row>
    <row r="402">
      <c r="A402" s="6">
        <v>45705.0</v>
      </c>
      <c r="B402" s="10"/>
      <c r="C402" s="7">
        <v>205527.0</v>
      </c>
      <c r="D402" s="7" t="s">
        <v>137</v>
      </c>
      <c r="E402" s="6">
        <v>45292.0</v>
      </c>
      <c r="F402" s="52">
        <f t="shared" si="1"/>
        <v>13</v>
      </c>
      <c r="G402" s="6">
        <v>45359.0</v>
      </c>
      <c r="H402" s="52">
        <f t="shared" si="2"/>
        <v>11</v>
      </c>
      <c r="I402" s="7" t="s">
        <v>60</v>
      </c>
      <c r="J402" s="10"/>
      <c r="K402" s="10"/>
      <c r="L402" s="10"/>
      <c r="M402" s="10"/>
      <c r="N402" s="7" t="s">
        <v>18</v>
      </c>
      <c r="O402" s="10"/>
    </row>
    <row r="403">
      <c r="A403" s="6">
        <v>45705.0</v>
      </c>
      <c r="B403" s="10"/>
      <c r="C403" s="7">
        <v>200495.0</v>
      </c>
      <c r="D403" s="7" t="s">
        <v>137</v>
      </c>
      <c r="E403" s="6">
        <v>45323.0</v>
      </c>
      <c r="F403" s="52">
        <f t="shared" si="1"/>
        <v>12</v>
      </c>
      <c r="G403" s="6">
        <v>45332.0</v>
      </c>
      <c r="H403" s="52">
        <f t="shared" si="2"/>
        <v>12</v>
      </c>
      <c r="I403" s="7" t="s">
        <v>44</v>
      </c>
      <c r="J403" s="10"/>
      <c r="K403" s="10"/>
      <c r="L403" s="10"/>
      <c r="M403" s="10"/>
      <c r="N403" s="7" t="s">
        <v>18</v>
      </c>
      <c r="O403" s="10"/>
    </row>
    <row r="404">
      <c r="A404" s="6">
        <v>45705.0</v>
      </c>
      <c r="B404" s="10"/>
      <c r="C404" s="7">
        <v>210411.0</v>
      </c>
      <c r="D404" s="7" t="s">
        <v>137</v>
      </c>
      <c r="E404" s="6">
        <v>45383.0</v>
      </c>
      <c r="F404" s="52">
        <f t="shared" si="1"/>
        <v>10</v>
      </c>
      <c r="G404" s="6">
        <v>45397.0</v>
      </c>
      <c r="H404" s="52">
        <f t="shared" si="2"/>
        <v>10</v>
      </c>
      <c r="I404" s="7" t="s">
        <v>60</v>
      </c>
      <c r="J404" s="10"/>
      <c r="K404" s="10"/>
      <c r="L404" s="10"/>
      <c r="M404" s="10"/>
      <c r="N404" s="7" t="s">
        <v>18</v>
      </c>
      <c r="O404" s="10"/>
    </row>
    <row r="405">
      <c r="A405" s="6">
        <v>45705.0</v>
      </c>
      <c r="B405" s="10"/>
      <c r="C405" s="7">
        <v>218182.0</v>
      </c>
      <c r="D405" s="7" t="s">
        <v>137</v>
      </c>
      <c r="E405" s="6">
        <v>45413.0</v>
      </c>
      <c r="F405" s="52">
        <f t="shared" si="1"/>
        <v>9</v>
      </c>
      <c r="G405" s="6">
        <v>45460.0</v>
      </c>
      <c r="H405" s="52">
        <f t="shared" si="2"/>
        <v>8</v>
      </c>
      <c r="I405" s="7" t="s">
        <v>44</v>
      </c>
      <c r="J405" s="10"/>
      <c r="K405" s="10"/>
      <c r="L405" s="10"/>
      <c r="M405" s="10"/>
      <c r="N405" s="7" t="s">
        <v>18</v>
      </c>
      <c r="O405" s="10"/>
    </row>
    <row r="406">
      <c r="A406" s="6">
        <v>45705.0</v>
      </c>
      <c r="B406" s="10"/>
      <c r="C406" s="7">
        <v>230276.0</v>
      </c>
      <c r="D406" s="7" t="s">
        <v>137</v>
      </c>
      <c r="E406" s="6">
        <v>45474.0</v>
      </c>
      <c r="F406" s="52">
        <f t="shared" si="1"/>
        <v>7</v>
      </c>
      <c r="G406" s="6">
        <v>45573.0</v>
      </c>
      <c r="H406" s="52">
        <f t="shared" si="2"/>
        <v>4</v>
      </c>
      <c r="I406" s="7" t="s">
        <v>57</v>
      </c>
      <c r="J406" s="10"/>
      <c r="K406" s="10"/>
      <c r="L406" s="10"/>
      <c r="M406" s="10"/>
      <c r="N406" s="7" t="s">
        <v>18</v>
      </c>
      <c r="O406" s="10"/>
    </row>
    <row r="407">
      <c r="A407" s="6">
        <v>45705.0</v>
      </c>
      <c r="B407" s="10"/>
      <c r="C407" s="7">
        <v>231756.0</v>
      </c>
      <c r="D407" s="7" t="s">
        <v>137</v>
      </c>
      <c r="E407" s="6">
        <v>45444.0</v>
      </c>
      <c r="F407" s="52">
        <f t="shared" si="1"/>
        <v>8</v>
      </c>
      <c r="G407" s="9">
        <v>45588.0</v>
      </c>
      <c r="H407" s="52">
        <f t="shared" si="2"/>
        <v>3</v>
      </c>
      <c r="I407" s="7" t="s">
        <v>44</v>
      </c>
      <c r="J407" s="10"/>
      <c r="K407" s="10"/>
      <c r="L407" s="10"/>
      <c r="M407" s="10"/>
      <c r="N407" s="7" t="s">
        <v>18</v>
      </c>
      <c r="O407" s="10"/>
    </row>
    <row r="408">
      <c r="A408" s="6">
        <v>45691.0</v>
      </c>
      <c r="B408" s="10"/>
      <c r="C408" s="7">
        <v>230475.0</v>
      </c>
      <c r="D408" s="7" t="s">
        <v>137</v>
      </c>
      <c r="E408" s="6">
        <v>45505.0</v>
      </c>
      <c r="F408" s="52">
        <f t="shared" si="1"/>
        <v>6</v>
      </c>
      <c r="G408" s="6">
        <v>45574.0</v>
      </c>
      <c r="H408" s="52">
        <f t="shared" si="2"/>
        <v>4</v>
      </c>
      <c r="I408" s="7" t="s">
        <v>44</v>
      </c>
      <c r="J408" s="10"/>
      <c r="K408" s="75">
        <v>3200.0</v>
      </c>
      <c r="L408" s="10"/>
      <c r="M408" s="7"/>
      <c r="N408" s="7" t="s">
        <v>19</v>
      </c>
      <c r="O408" s="7"/>
    </row>
    <row r="409">
      <c r="A409" s="6">
        <v>45698.0</v>
      </c>
      <c r="B409" s="6">
        <v>45706.0</v>
      </c>
      <c r="C409" s="7">
        <v>224534.0</v>
      </c>
      <c r="D409" s="7" t="s">
        <v>137</v>
      </c>
      <c r="E409" s="6">
        <v>45505.0</v>
      </c>
      <c r="F409" s="52">
        <f t="shared" si="1"/>
        <v>6</v>
      </c>
      <c r="G409" s="6">
        <v>45516.0</v>
      </c>
      <c r="H409" s="52">
        <f t="shared" si="2"/>
        <v>6</v>
      </c>
      <c r="I409" s="7" t="s">
        <v>44</v>
      </c>
      <c r="J409" s="7">
        <v>102.0</v>
      </c>
      <c r="K409" s="75">
        <v>10000.0</v>
      </c>
      <c r="L409" s="7" t="s">
        <v>66</v>
      </c>
      <c r="M409" s="6">
        <v>45706.0</v>
      </c>
      <c r="N409" s="7" t="s">
        <v>16</v>
      </c>
      <c r="O409" s="7" t="s">
        <v>251</v>
      </c>
    </row>
    <row r="410">
      <c r="A410" s="6">
        <v>45705.0</v>
      </c>
      <c r="B410" s="10"/>
      <c r="C410" s="7">
        <v>236607.0</v>
      </c>
      <c r="D410" s="7" t="s">
        <v>137</v>
      </c>
      <c r="E410" s="6">
        <v>45566.0</v>
      </c>
      <c r="F410" s="52">
        <f t="shared" si="1"/>
        <v>4</v>
      </c>
      <c r="G410" s="9">
        <v>45639.0</v>
      </c>
      <c r="H410" s="52">
        <f t="shared" si="2"/>
        <v>2</v>
      </c>
      <c r="I410" s="7" t="s">
        <v>41</v>
      </c>
      <c r="J410" s="10"/>
      <c r="K410" s="10"/>
      <c r="L410" s="10"/>
      <c r="M410" s="10"/>
      <c r="N410" s="7" t="s">
        <v>18</v>
      </c>
      <c r="O410" s="10"/>
    </row>
    <row r="411">
      <c r="A411" s="6">
        <v>45705.0</v>
      </c>
      <c r="B411" s="10"/>
      <c r="C411" s="7">
        <v>236301.0</v>
      </c>
      <c r="D411" s="7" t="s">
        <v>137</v>
      </c>
      <c r="E411" s="6">
        <v>45597.0</v>
      </c>
      <c r="F411" s="52">
        <f t="shared" si="1"/>
        <v>3</v>
      </c>
      <c r="G411" s="9">
        <v>45639.0</v>
      </c>
      <c r="H411" s="52">
        <f t="shared" si="2"/>
        <v>2</v>
      </c>
      <c r="I411" s="7" t="s">
        <v>57</v>
      </c>
      <c r="J411" s="10"/>
      <c r="K411" s="10"/>
      <c r="L411" s="10"/>
      <c r="M411" s="10"/>
      <c r="N411" s="7" t="s">
        <v>18</v>
      </c>
      <c r="O411" s="10"/>
    </row>
    <row r="412">
      <c r="A412" s="6">
        <v>45705.0</v>
      </c>
      <c r="B412" s="10"/>
      <c r="C412" s="7">
        <v>128822.0</v>
      </c>
      <c r="D412" s="7" t="s">
        <v>87</v>
      </c>
      <c r="E412" s="6">
        <v>44440.0</v>
      </c>
      <c r="F412" s="52">
        <f t="shared" si="1"/>
        <v>41</v>
      </c>
      <c r="G412" s="6">
        <v>44698.0</v>
      </c>
      <c r="H412" s="52">
        <f t="shared" si="2"/>
        <v>33</v>
      </c>
      <c r="I412" s="7" t="s">
        <v>44</v>
      </c>
      <c r="J412" s="10"/>
      <c r="K412" s="10"/>
      <c r="L412" s="10"/>
      <c r="M412" s="10"/>
      <c r="N412" s="7" t="s">
        <v>18</v>
      </c>
      <c r="O412" s="10"/>
    </row>
    <row r="413">
      <c r="A413" s="6">
        <v>45705.0</v>
      </c>
      <c r="B413" s="10"/>
      <c r="C413" s="7">
        <v>113519.0</v>
      </c>
      <c r="D413" s="7" t="s">
        <v>87</v>
      </c>
      <c r="E413" s="6">
        <v>44501.0</v>
      </c>
      <c r="F413" s="52">
        <f t="shared" si="1"/>
        <v>39</v>
      </c>
      <c r="G413" s="6">
        <v>45454.0</v>
      </c>
      <c r="H413" s="52">
        <f t="shared" si="2"/>
        <v>8</v>
      </c>
      <c r="I413" s="7" t="s">
        <v>72</v>
      </c>
      <c r="J413" s="10"/>
      <c r="K413" s="10"/>
      <c r="L413" s="10"/>
      <c r="M413" s="10"/>
      <c r="N413" s="7" t="s">
        <v>18</v>
      </c>
      <c r="O413" s="10"/>
    </row>
    <row r="414">
      <c r="A414" s="6">
        <v>45705.0</v>
      </c>
      <c r="B414" s="10"/>
      <c r="C414" s="7">
        <v>200613.0</v>
      </c>
      <c r="D414" s="7" t="s">
        <v>87</v>
      </c>
      <c r="E414" s="6">
        <v>45292.0</v>
      </c>
      <c r="F414" s="52">
        <f t="shared" si="1"/>
        <v>13</v>
      </c>
      <c r="G414" s="6">
        <v>45322.0</v>
      </c>
      <c r="H414" s="52">
        <f t="shared" si="2"/>
        <v>12</v>
      </c>
      <c r="I414" s="7" t="s">
        <v>44</v>
      </c>
      <c r="J414" s="10"/>
      <c r="K414" s="10"/>
      <c r="L414" s="10"/>
      <c r="M414" s="10"/>
      <c r="N414" s="7" t="s">
        <v>18</v>
      </c>
      <c r="O414" s="10"/>
    </row>
    <row r="415">
      <c r="A415" s="6">
        <v>45705.0</v>
      </c>
      <c r="B415" s="10"/>
      <c r="C415" s="7">
        <v>187967.0</v>
      </c>
      <c r="D415" s="7" t="s">
        <v>87</v>
      </c>
      <c r="E415" s="6">
        <v>45200.0</v>
      </c>
      <c r="F415" s="52">
        <f t="shared" si="1"/>
        <v>16</v>
      </c>
      <c r="G415" s="6">
        <v>45201.0</v>
      </c>
      <c r="H415" s="52">
        <f t="shared" si="2"/>
        <v>16</v>
      </c>
      <c r="I415" s="7" t="s">
        <v>56</v>
      </c>
      <c r="J415" s="10"/>
      <c r="K415" s="10"/>
      <c r="L415" s="10"/>
      <c r="M415" s="10"/>
      <c r="N415" s="7" t="s">
        <v>18</v>
      </c>
      <c r="O415" s="10"/>
    </row>
    <row r="416">
      <c r="A416" s="6">
        <v>45705.0</v>
      </c>
      <c r="B416" s="10"/>
      <c r="C416" s="7">
        <v>176568.0</v>
      </c>
      <c r="D416" s="7" t="s">
        <v>87</v>
      </c>
      <c r="E416" s="6">
        <v>45017.0</v>
      </c>
      <c r="F416" s="52">
        <f t="shared" si="1"/>
        <v>22</v>
      </c>
      <c r="G416" s="6">
        <v>45106.0</v>
      </c>
      <c r="H416" s="52">
        <f t="shared" si="2"/>
        <v>19</v>
      </c>
      <c r="I416" s="7" t="s">
        <v>60</v>
      </c>
      <c r="J416" s="10"/>
      <c r="K416" s="10"/>
      <c r="L416" s="10"/>
      <c r="M416" s="10"/>
      <c r="N416" s="7" t="s">
        <v>18</v>
      </c>
      <c r="O416" s="10"/>
    </row>
    <row r="417">
      <c r="A417" s="6">
        <v>45705.0</v>
      </c>
      <c r="B417" s="10"/>
      <c r="C417" s="7">
        <v>181959.0</v>
      </c>
      <c r="D417" s="7" t="s">
        <v>87</v>
      </c>
      <c r="E417" s="6">
        <v>45108.0</v>
      </c>
      <c r="F417" s="52">
        <f t="shared" si="1"/>
        <v>19</v>
      </c>
      <c r="G417" s="6">
        <v>45152.0</v>
      </c>
      <c r="H417" s="52">
        <f t="shared" si="2"/>
        <v>18</v>
      </c>
      <c r="I417" s="7" t="s">
        <v>56</v>
      </c>
      <c r="J417" s="10"/>
      <c r="K417" s="10"/>
      <c r="L417" s="10"/>
      <c r="M417" s="10"/>
      <c r="N417" s="7" t="s">
        <v>18</v>
      </c>
      <c r="O417" s="10"/>
    </row>
    <row r="418">
      <c r="A418" s="6">
        <v>45705.0</v>
      </c>
      <c r="B418" s="10"/>
      <c r="C418" s="7">
        <v>191363.0</v>
      </c>
      <c r="D418" s="7" t="s">
        <v>87</v>
      </c>
      <c r="E418" s="6">
        <v>45139.0</v>
      </c>
      <c r="F418" s="52">
        <f t="shared" si="1"/>
        <v>18</v>
      </c>
      <c r="G418" s="6">
        <v>45231.0</v>
      </c>
      <c r="H418" s="52">
        <f t="shared" si="2"/>
        <v>15</v>
      </c>
      <c r="I418" s="7" t="s">
        <v>48</v>
      </c>
      <c r="J418" s="7">
        <v>415.0</v>
      </c>
      <c r="K418" s="10"/>
      <c r="L418" s="10"/>
      <c r="M418" s="10"/>
      <c r="N418" s="7" t="s">
        <v>18</v>
      </c>
      <c r="O418" s="10"/>
    </row>
    <row r="419">
      <c r="A419" s="6">
        <v>45705.0</v>
      </c>
      <c r="B419" s="10"/>
      <c r="C419" s="7">
        <v>195522.0</v>
      </c>
      <c r="D419" s="7" t="s">
        <v>87</v>
      </c>
      <c r="E419" s="6">
        <v>45139.0</v>
      </c>
      <c r="F419" s="52">
        <f t="shared" si="1"/>
        <v>18</v>
      </c>
      <c r="G419" s="9">
        <v>45271.0</v>
      </c>
      <c r="H419" s="52">
        <f t="shared" si="2"/>
        <v>14</v>
      </c>
      <c r="I419" s="7" t="s">
        <v>44</v>
      </c>
      <c r="J419" s="10"/>
      <c r="K419" s="10"/>
      <c r="L419" s="10"/>
      <c r="M419" s="10"/>
      <c r="N419" s="7" t="s">
        <v>18</v>
      </c>
      <c r="O419" s="10"/>
    </row>
    <row r="420">
      <c r="A420" s="6">
        <v>45705.0</v>
      </c>
      <c r="B420" s="10"/>
      <c r="C420" s="7">
        <v>190242.0</v>
      </c>
      <c r="D420" s="7" t="s">
        <v>87</v>
      </c>
      <c r="E420" s="6">
        <v>44927.0</v>
      </c>
      <c r="F420" s="52">
        <f t="shared" si="1"/>
        <v>25</v>
      </c>
      <c r="G420" s="6">
        <v>45056.0</v>
      </c>
      <c r="H420" s="52">
        <f t="shared" si="2"/>
        <v>21</v>
      </c>
      <c r="I420" s="7" t="s">
        <v>57</v>
      </c>
      <c r="J420" s="10"/>
      <c r="K420" s="10"/>
      <c r="L420" s="10"/>
      <c r="M420" s="10"/>
      <c r="N420" s="7" t="s">
        <v>18</v>
      </c>
      <c r="O420" s="10"/>
    </row>
    <row r="421">
      <c r="A421" s="6">
        <v>45705.0</v>
      </c>
      <c r="B421" s="10"/>
      <c r="C421" s="7">
        <v>202599.0</v>
      </c>
      <c r="D421" s="7" t="s">
        <v>87</v>
      </c>
      <c r="E421" s="6">
        <v>45292.0</v>
      </c>
      <c r="F421" s="52">
        <f t="shared" si="1"/>
        <v>13</v>
      </c>
      <c r="G421" s="6">
        <v>45338.0</v>
      </c>
      <c r="H421" s="52">
        <f t="shared" si="2"/>
        <v>12</v>
      </c>
      <c r="I421" s="7" t="s">
        <v>44</v>
      </c>
      <c r="J421" s="10"/>
      <c r="K421" s="10"/>
      <c r="L421" s="10"/>
      <c r="M421" s="10"/>
      <c r="N421" s="7" t="s">
        <v>18</v>
      </c>
      <c r="O421" s="10"/>
    </row>
    <row r="422">
      <c r="A422" s="6">
        <v>45705.0</v>
      </c>
      <c r="B422" s="10"/>
      <c r="C422" s="7">
        <v>206592.0</v>
      </c>
      <c r="D422" s="7" t="s">
        <v>87</v>
      </c>
      <c r="E422" s="6">
        <v>45261.0</v>
      </c>
      <c r="F422" s="52">
        <f t="shared" si="1"/>
        <v>14</v>
      </c>
      <c r="G422" s="6">
        <v>45369.0</v>
      </c>
      <c r="H422" s="52">
        <f t="shared" si="2"/>
        <v>11</v>
      </c>
      <c r="I422" s="7" t="s">
        <v>56</v>
      </c>
      <c r="J422" s="10"/>
      <c r="K422" s="10"/>
      <c r="L422" s="10"/>
      <c r="M422" s="10"/>
      <c r="N422" s="7" t="s">
        <v>18</v>
      </c>
      <c r="O422" s="10"/>
    </row>
    <row r="423">
      <c r="A423" s="6">
        <v>45705.0</v>
      </c>
      <c r="B423" s="10"/>
      <c r="C423" s="7">
        <v>211890.0</v>
      </c>
      <c r="D423" s="7" t="s">
        <v>87</v>
      </c>
      <c r="E423" s="6">
        <v>44805.0</v>
      </c>
      <c r="F423" s="52">
        <f t="shared" si="1"/>
        <v>29</v>
      </c>
      <c r="G423" s="6">
        <v>45406.0</v>
      </c>
      <c r="H423" s="52">
        <f t="shared" si="2"/>
        <v>9</v>
      </c>
      <c r="I423" s="7" t="s">
        <v>44</v>
      </c>
      <c r="J423" s="10"/>
      <c r="K423" s="10"/>
      <c r="L423" s="10"/>
      <c r="M423" s="10"/>
      <c r="N423" s="7" t="s">
        <v>18</v>
      </c>
      <c r="O423" s="10"/>
    </row>
    <row r="424">
      <c r="A424" s="6">
        <v>45705.0</v>
      </c>
      <c r="B424" s="10"/>
      <c r="C424" s="7">
        <v>216948.0</v>
      </c>
      <c r="D424" s="7" t="s">
        <v>87</v>
      </c>
      <c r="E424" s="6">
        <v>45383.0</v>
      </c>
      <c r="F424" s="52">
        <f t="shared" si="1"/>
        <v>10</v>
      </c>
      <c r="G424" s="6">
        <v>45450.0</v>
      </c>
      <c r="H424" s="52">
        <f t="shared" si="2"/>
        <v>8</v>
      </c>
      <c r="I424" s="7" t="s">
        <v>57</v>
      </c>
      <c r="J424" s="10"/>
      <c r="K424" s="10"/>
      <c r="L424" s="10"/>
      <c r="M424" s="10"/>
      <c r="N424" s="7" t="s">
        <v>18</v>
      </c>
      <c r="O424" s="10"/>
    </row>
    <row r="425">
      <c r="A425" s="6">
        <v>45705.0</v>
      </c>
      <c r="B425" s="10"/>
      <c r="C425" s="7">
        <v>208976.0</v>
      </c>
      <c r="D425" s="7" t="s">
        <v>139</v>
      </c>
      <c r="E425" s="6">
        <v>45261.0</v>
      </c>
      <c r="F425" s="52">
        <f t="shared" si="1"/>
        <v>14</v>
      </c>
      <c r="G425" s="6">
        <v>45398.0</v>
      </c>
      <c r="H425" s="52">
        <f t="shared" si="2"/>
        <v>10</v>
      </c>
      <c r="I425" s="7" t="s">
        <v>72</v>
      </c>
      <c r="J425" s="10"/>
      <c r="K425" s="10"/>
      <c r="L425" s="10"/>
      <c r="M425" s="10"/>
      <c r="N425" s="7" t="s">
        <v>18</v>
      </c>
      <c r="O425" s="10"/>
    </row>
    <row r="426">
      <c r="A426" s="6">
        <v>45705.0</v>
      </c>
      <c r="B426" s="10"/>
      <c r="C426" s="7">
        <v>239746.0</v>
      </c>
      <c r="D426" s="7" t="s">
        <v>139</v>
      </c>
      <c r="E426" s="6">
        <v>45536.0</v>
      </c>
      <c r="F426" s="52">
        <f t="shared" si="1"/>
        <v>5</v>
      </c>
      <c r="G426" s="6">
        <v>45674.0</v>
      </c>
      <c r="H426" s="52">
        <f t="shared" si="2"/>
        <v>1</v>
      </c>
      <c r="I426" s="7" t="s">
        <v>56</v>
      </c>
      <c r="J426" s="10"/>
      <c r="K426" s="10"/>
      <c r="L426" s="10"/>
      <c r="M426" s="10"/>
      <c r="N426" s="7" t="s">
        <v>18</v>
      </c>
      <c r="O426" s="10"/>
    </row>
    <row r="427">
      <c r="A427" s="6">
        <v>45705.0</v>
      </c>
      <c r="B427" s="10"/>
      <c r="C427" s="7">
        <v>229856.0</v>
      </c>
      <c r="D427" s="7" t="s">
        <v>139</v>
      </c>
      <c r="E427" s="6">
        <v>45536.0</v>
      </c>
      <c r="F427" s="52">
        <f t="shared" si="1"/>
        <v>5</v>
      </c>
      <c r="G427" s="6">
        <v>45569.0</v>
      </c>
      <c r="H427" s="52">
        <f t="shared" si="2"/>
        <v>4</v>
      </c>
      <c r="I427" s="7" t="s">
        <v>69</v>
      </c>
      <c r="J427" s="10"/>
      <c r="K427" s="10"/>
      <c r="L427" s="10"/>
      <c r="M427" s="10"/>
      <c r="N427" s="7" t="s">
        <v>18</v>
      </c>
      <c r="O427" s="10"/>
    </row>
    <row r="428">
      <c r="A428" s="6">
        <v>45705.0</v>
      </c>
      <c r="B428" s="10"/>
      <c r="C428" s="7">
        <v>219873.0</v>
      </c>
      <c r="D428" s="7" t="s">
        <v>139</v>
      </c>
      <c r="E428" s="6">
        <v>44958.0</v>
      </c>
      <c r="F428" s="52">
        <f t="shared" si="1"/>
        <v>24</v>
      </c>
      <c r="G428" s="6">
        <v>45474.0</v>
      </c>
      <c r="H428" s="52">
        <f t="shared" si="2"/>
        <v>7</v>
      </c>
      <c r="I428" s="7" t="s">
        <v>69</v>
      </c>
      <c r="J428" s="10"/>
      <c r="K428" s="10"/>
      <c r="L428" s="10"/>
      <c r="M428" s="10"/>
      <c r="N428" s="7" t="s">
        <v>18</v>
      </c>
      <c r="O428" s="10"/>
    </row>
    <row r="429">
      <c r="A429" s="6">
        <v>45705.0</v>
      </c>
      <c r="B429" s="10"/>
      <c r="C429" s="7">
        <v>220631.0</v>
      </c>
      <c r="D429" s="7" t="s">
        <v>139</v>
      </c>
      <c r="E429" s="6">
        <v>45444.0</v>
      </c>
      <c r="F429" s="52">
        <f t="shared" si="1"/>
        <v>8</v>
      </c>
      <c r="G429" s="6">
        <v>45502.0</v>
      </c>
      <c r="H429" s="52">
        <f t="shared" si="2"/>
        <v>6</v>
      </c>
      <c r="I429" s="7" t="s">
        <v>44</v>
      </c>
      <c r="J429" s="10"/>
      <c r="K429" s="10"/>
      <c r="L429" s="10"/>
      <c r="M429" s="10"/>
      <c r="N429" s="7" t="s">
        <v>18</v>
      </c>
      <c r="O429" s="10"/>
    </row>
    <row r="430">
      <c r="A430" s="6">
        <v>45705.0</v>
      </c>
      <c r="B430" s="10"/>
      <c r="C430" s="7">
        <v>207800.0</v>
      </c>
      <c r="D430" s="7" t="s">
        <v>139</v>
      </c>
      <c r="E430" s="6">
        <v>45474.0</v>
      </c>
      <c r="F430" s="52">
        <f t="shared" si="1"/>
        <v>7</v>
      </c>
      <c r="G430" s="6">
        <v>45537.0</v>
      </c>
      <c r="H430" s="52">
        <f t="shared" si="2"/>
        <v>5</v>
      </c>
      <c r="I430" s="7" t="s">
        <v>56</v>
      </c>
      <c r="J430" s="10"/>
      <c r="K430" s="10"/>
      <c r="L430" s="10"/>
      <c r="M430" s="10"/>
      <c r="N430" s="7" t="s">
        <v>18</v>
      </c>
      <c r="O430" s="10"/>
    </row>
    <row r="431">
      <c r="A431" s="6">
        <v>45705.0</v>
      </c>
      <c r="B431" s="10"/>
      <c r="C431" s="7">
        <v>227974.0</v>
      </c>
      <c r="D431" s="7" t="s">
        <v>139</v>
      </c>
      <c r="E431" s="6">
        <v>45536.0</v>
      </c>
      <c r="F431" s="52">
        <f t="shared" si="1"/>
        <v>5</v>
      </c>
      <c r="G431" s="6">
        <v>45552.0</v>
      </c>
      <c r="H431" s="52">
        <f t="shared" si="2"/>
        <v>5</v>
      </c>
      <c r="I431" s="7" t="s">
        <v>44</v>
      </c>
      <c r="J431" s="10"/>
      <c r="K431" s="10"/>
      <c r="L431" s="10"/>
      <c r="M431" s="10"/>
      <c r="N431" s="7" t="s">
        <v>18</v>
      </c>
      <c r="O431" s="10"/>
    </row>
    <row r="432">
      <c r="A432" s="6">
        <v>45705.0</v>
      </c>
      <c r="B432" s="10"/>
      <c r="C432" s="7">
        <v>229629.0</v>
      </c>
      <c r="D432" s="7" t="s">
        <v>139</v>
      </c>
      <c r="E432" s="6">
        <v>45536.0</v>
      </c>
      <c r="F432" s="52">
        <f t="shared" si="1"/>
        <v>5</v>
      </c>
      <c r="G432" s="6">
        <v>45566.0</v>
      </c>
      <c r="H432" s="52">
        <f t="shared" si="2"/>
        <v>4</v>
      </c>
      <c r="I432" s="7" t="s">
        <v>44</v>
      </c>
      <c r="J432" s="10"/>
      <c r="K432" s="10"/>
      <c r="L432" s="10"/>
      <c r="M432" s="10"/>
      <c r="N432" s="7" t="s">
        <v>18</v>
      </c>
      <c r="O432" s="10"/>
    </row>
    <row r="433">
      <c r="A433" s="6">
        <v>45705.0</v>
      </c>
      <c r="B433" s="6">
        <v>45705.0</v>
      </c>
      <c r="C433" s="7">
        <v>228868.0</v>
      </c>
      <c r="D433" s="7" t="s">
        <v>139</v>
      </c>
      <c r="E433" s="6">
        <v>45505.0</v>
      </c>
      <c r="F433" s="52">
        <f t="shared" si="1"/>
        <v>6</v>
      </c>
      <c r="G433" s="9">
        <v>45576.0</v>
      </c>
      <c r="H433" s="52">
        <f t="shared" si="2"/>
        <v>4</v>
      </c>
      <c r="I433" s="7" t="s">
        <v>48</v>
      </c>
      <c r="J433" s="7">
        <v>402.0</v>
      </c>
      <c r="K433" s="7" t="s">
        <v>312</v>
      </c>
      <c r="L433" s="7" t="s">
        <v>50</v>
      </c>
      <c r="M433" s="6">
        <v>45705.0</v>
      </c>
      <c r="N433" s="7" t="s">
        <v>16</v>
      </c>
      <c r="O433" s="7" t="s">
        <v>251</v>
      </c>
    </row>
    <row r="434">
      <c r="A434" s="6">
        <v>45705.0</v>
      </c>
      <c r="B434" s="10"/>
      <c r="C434" s="7">
        <v>233076.0</v>
      </c>
      <c r="D434" s="7" t="s">
        <v>139</v>
      </c>
      <c r="E434" s="6">
        <v>44197.0</v>
      </c>
      <c r="F434" s="52">
        <f t="shared" si="1"/>
        <v>49</v>
      </c>
      <c r="G434" s="6">
        <v>45600.0</v>
      </c>
      <c r="H434" s="52">
        <f t="shared" si="2"/>
        <v>3</v>
      </c>
      <c r="I434" s="7" t="s">
        <v>44</v>
      </c>
      <c r="J434" s="10"/>
      <c r="K434" s="10"/>
      <c r="L434" s="10"/>
      <c r="M434" s="10"/>
      <c r="N434" s="7" t="s">
        <v>18</v>
      </c>
      <c r="O434" s="10"/>
    </row>
    <row r="435">
      <c r="A435" s="6">
        <v>45705.0</v>
      </c>
      <c r="B435" s="10"/>
      <c r="C435" s="7">
        <v>234156.0</v>
      </c>
      <c r="D435" s="7" t="s">
        <v>139</v>
      </c>
      <c r="E435" s="6">
        <v>45597.0</v>
      </c>
      <c r="F435" s="52">
        <f t="shared" si="1"/>
        <v>3</v>
      </c>
      <c r="G435" s="9">
        <v>45609.0</v>
      </c>
      <c r="H435" s="52">
        <f t="shared" si="2"/>
        <v>3</v>
      </c>
      <c r="I435" s="7" t="s">
        <v>57</v>
      </c>
      <c r="J435" s="10"/>
      <c r="K435" s="10"/>
      <c r="L435" s="10"/>
      <c r="M435" s="10"/>
      <c r="N435" s="7" t="s">
        <v>18</v>
      </c>
      <c r="O435" s="10"/>
    </row>
    <row r="436">
      <c r="A436" s="6">
        <v>45705.0</v>
      </c>
      <c r="B436" s="10"/>
      <c r="C436" s="7">
        <v>234517.0</v>
      </c>
      <c r="D436" s="7" t="s">
        <v>139</v>
      </c>
      <c r="E436" s="6">
        <v>45505.0</v>
      </c>
      <c r="F436" s="52">
        <f t="shared" si="1"/>
        <v>6</v>
      </c>
      <c r="G436" s="9">
        <v>45617.0</v>
      </c>
      <c r="H436" s="52">
        <f t="shared" si="2"/>
        <v>2</v>
      </c>
      <c r="I436" s="7" t="s">
        <v>70</v>
      </c>
      <c r="J436" s="10"/>
      <c r="K436" s="10"/>
      <c r="L436" s="10"/>
      <c r="M436" s="10"/>
      <c r="N436" s="7" t="s">
        <v>18</v>
      </c>
      <c r="O436" s="10"/>
    </row>
    <row r="437">
      <c r="A437" s="6">
        <v>45705.0</v>
      </c>
      <c r="B437" s="10"/>
      <c r="C437" s="7">
        <v>235331.0</v>
      </c>
      <c r="D437" s="7" t="s">
        <v>139</v>
      </c>
      <c r="E437" s="6">
        <v>45597.0</v>
      </c>
      <c r="F437" s="52">
        <f t="shared" si="1"/>
        <v>3</v>
      </c>
      <c r="G437" s="6">
        <v>45629.0</v>
      </c>
      <c r="H437" s="52">
        <f t="shared" si="2"/>
        <v>2</v>
      </c>
      <c r="I437" s="7" t="s">
        <v>69</v>
      </c>
      <c r="J437" s="10"/>
      <c r="K437" s="10"/>
      <c r="L437" s="10"/>
      <c r="M437" s="10"/>
      <c r="N437" s="7" t="s">
        <v>18</v>
      </c>
      <c r="O437" s="10"/>
    </row>
    <row r="438">
      <c r="A438" s="6">
        <v>45705.0</v>
      </c>
      <c r="B438" s="10"/>
      <c r="C438" s="7">
        <v>236852.0</v>
      </c>
      <c r="D438" s="7" t="s">
        <v>139</v>
      </c>
      <c r="E438" s="6">
        <v>43678.0</v>
      </c>
      <c r="F438" s="52">
        <f t="shared" si="1"/>
        <v>66</v>
      </c>
      <c r="G438" s="9">
        <v>45637.0</v>
      </c>
      <c r="H438" s="52">
        <f t="shared" si="2"/>
        <v>2</v>
      </c>
      <c r="I438" s="7" t="s">
        <v>56</v>
      </c>
      <c r="J438" s="10"/>
      <c r="K438" s="10"/>
      <c r="L438" s="10"/>
      <c r="M438" s="10"/>
      <c r="N438" s="7" t="s">
        <v>18</v>
      </c>
      <c r="O438" s="10"/>
    </row>
    <row r="439">
      <c r="A439" s="6">
        <v>45705.0</v>
      </c>
      <c r="B439" s="10"/>
      <c r="C439" s="7">
        <v>238050.0</v>
      </c>
      <c r="D439" s="7" t="s">
        <v>139</v>
      </c>
      <c r="E439" s="6">
        <v>45627.0</v>
      </c>
      <c r="F439" s="52">
        <f t="shared" si="1"/>
        <v>2</v>
      </c>
      <c r="G439" s="6">
        <v>45661.0</v>
      </c>
      <c r="H439" s="52">
        <f t="shared" si="2"/>
        <v>1</v>
      </c>
      <c r="I439" s="7" t="s">
        <v>44</v>
      </c>
      <c r="J439" s="10"/>
      <c r="K439" s="10"/>
      <c r="L439" s="10"/>
      <c r="M439" s="10"/>
      <c r="N439" s="7" t="s">
        <v>18</v>
      </c>
      <c r="O439" s="10"/>
    </row>
    <row r="440">
      <c r="A440" s="6">
        <v>45705.0</v>
      </c>
      <c r="B440" s="10"/>
      <c r="C440" s="7">
        <v>237276.0</v>
      </c>
      <c r="D440" s="7" t="s">
        <v>139</v>
      </c>
      <c r="E440" s="6">
        <v>45627.0</v>
      </c>
      <c r="F440" s="52">
        <f t="shared" si="1"/>
        <v>2</v>
      </c>
      <c r="G440" s="6">
        <v>45665.0</v>
      </c>
      <c r="H440" s="52">
        <f t="shared" si="2"/>
        <v>1</v>
      </c>
      <c r="I440" s="7" t="s">
        <v>56</v>
      </c>
      <c r="J440" s="10"/>
      <c r="K440" s="10"/>
      <c r="L440" s="10"/>
      <c r="M440" s="10"/>
      <c r="N440" s="7" t="s">
        <v>18</v>
      </c>
      <c r="O440" s="10"/>
    </row>
    <row r="441">
      <c r="A441" s="6">
        <v>45705.0</v>
      </c>
      <c r="B441" s="10"/>
      <c r="C441" s="7">
        <v>239219.0</v>
      </c>
      <c r="D441" s="7" t="s">
        <v>139</v>
      </c>
      <c r="E441" s="6">
        <v>45627.0</v>
      </c>
      <c r="F441" s="52">
        <f t="shared" si="1"/>
        <v>2</v>
      </c>
      <c r="G441" s="6">
        <v>45670.0</v>
      </c>
      <c r="H441" s="52">
        <f t="shared" si="2"/>
        <v>1</v>
      </c>
      <c r="I441" s="7" t="s">
        <v>69</v>
      </c>
      <c r="J441" s="10"/>
      <c r="K441" s="10"/>
      <c r="L441" s="10"/>
      <c r="M441" s="10"/>
      <c r="N441" s="7" t="s">
        <v>18</v>
      </c>
      <c r="O441" s="10"/>
    </row>
    <row r="442">
      <c r="A442" s="6">
        <v>45705.0</v>
      </c>
      <c r="B442" s="10"/>
      <c r="C442" s="7">
        <v>240237.0</v>
      </c>
      <c r="D442" s="7" t="s">
        <v>139</v>
      </c>
      <c r="E442" s="6">
        <v>45658.0</v>
      </c>
      <c r="F442" s="52">
        <f t="shared" si="1"/>
        <v>1</v>
      </c>
      <c r="G442" s="6">
        <v>45686.0</v>
      </c>
      <c r="H442" s="52">
        <f t="shared" si="2"/>
        <v>0</v>
      </c>
      <c r="I442" s="7" t="s">
        <v>69</v>
      </c>
      <c r="J442" s="10"/>
      <c r="K442" s="10"/>
      <c r="L442" s="10"/>
      <c r="M442" s="10"/>
      <c r="N442" s="7" t="s">
        <v>18</v>
      </c>
      <c r="O442" s="10"/>
    </row>
    <row r="443">
      <c r="A443" s="6">
        <v>45705.0</v>
      </c>
      <c r="B443" s="10"/>
      <c r="C443" s="7">
        <v>237546.0</v>
      </c>
      <c r="D443" s="7" t="s">
        <v>139</v>
      </c>
      <c r="E443" s="6">
        <v>45536.0</v>
      </c>
      <c r="F443" s="52">
        <f t="shared" si="1"/>
        <v>5</v>
      </c>
      <c r="G443" s="9">
        <v>45644.0</v>
      </c>
      <c r="H443" s="52">
        <f t="shared" si="2"/>
        <v>2</v>
      </c>
      <c r="I443" s="7" t="s">
        <v>44</v>
      </c>
      <c r="J443" s="10"/>
      <c r="K443" s="10"/>
      <c r="L443" s="10"/>
      <c r="M443" s="10"/>
      <c r="N443" s="7" t="s">
        <v>18</v>
      </c>
      <c r="O443" s="10"/>
    </row>
    <row r="444">
      <c r="A444" s="6">
        <v>45705.0</v>
      </c>
      <c r="B444" s="10"/>
      <c r="C444" s="7">
        <v>52197.0</v>
      </c>
      <c r="D444" s="7" t="s">
        <v>140</v>
      </c>
      <c r="E444" s="6">
        <v>43556.0</v>
      </c>
      <c r="F444" s="52">
        <f t="shared" si="1"/>
        <v>70</v>
      </c>
      <c r="G444" s="6">
        <v>43985.0</v>
      </c>
      <c r="H444" s="52">
        <f t="shared" si="2"/>
        <v>56</v>
      </c>
      <c r="I444" s="7" t="s">
        <v>70</v>
      </c>
      <c r="J444" s="10"/>
      <c r="K444" s="10"/>
      <c r="L444" s="10"/>
      <c r="M444" s="10"/>
      <c r="N444" s="7" t="s">
        <v>18</v>
      </c>
      <c r="O444" s="10"/>
    </row>
    <row r="445">
      <c r="A445" s="6">
        <v>45705.0</v>
      </c>
      <c r="B445" s="10"/>
      <c r="C445" s="7">
        <v>194942.0</v>
      </c>
      <c r="D445" s="7" t="s">
        <v>140</v>
      </c>
      <c r="E445" s="6">
        <v>45200.0</v>
      </c>
      <c r="F445" s="52">
        <f t="shared" si="1"/>
        <v>16</v>
      </c>
      <c r="G445" s="6">
        <v>45265.0</v>
      </c>
      <c r="H445" s="52">
        <f t="shared" si="2"/>
        <v>14</v>
      </c>
      <c r="I445" s="7" t="s">
        <v>56</v>
      </c>
      <c r="J445" s="10"/>
      <c r="K445" s="10"/>
      <c r="L445" s="10"/>
      <c r="M445" s="10"/>
      <c r="N445" s="7" t="s">
        <v>18</v>
      </c>
      <c r="O445" s="10"/>
    </row>
    <row r="446">
      <c r="A446" s="6">
        <v>45705.0</v>
      </c>
      <c r="B446" s="10"/>
      <c r="C446" s="7">
        <v>196135.0</v>
      </c>
      <c r="D446" s="7" t="s">
        <v>140</v>
      </c>
      <c r="E446" s="6">
        <v>45231.0</v>
      </c>
      <c r="F446" s="52">
        <f t="shared" si="1"/>
        <v>15</v>
      </c>
      <c r="G446" s="9">
        <v>45282.0</v>
      </c>
      <c r="H446" s="52">
        <f t="shared" si="2"/>
        <v>13</v>
      </c>
      <c r="I446" s="7" t="s">
        <v>44</v>
      </c>
      <c r="J446" s="10"/>
      <c r="K446" s="10"/>
      <c r="L446" s="10"/>
      <c r="M446" s="10"/>
      <c r="N446" s="7" t="s">
        <v>18</v>
      </c>
      <c r="O446" s="10"/>
    </row>
    <row r="447">
      <c r="A447" s="6">
        <v>45705.0</v>
      </c>
      <c r="B447" s="10"/>
      <c r="C447" s="7">
        <v>230863.0</v>
      </c>
      <c r="D447" s="7" t="s">
        <v>140</v>
      </c>
      <c r="E447" s="6">
        <v>45444.0</v>
      </c>
      <c r="F447" s="52">
        <f t="shared" si="1"/>
        <v>8</v>
      </c>
      <c r="G447" s="9">
        <v>45579.0</v>
      </c>
      <c r="H447" s="52">
        <f t="shared" si="2"/>
        <v>4</v>
      </c>
      <c r="I447" s="7" t="s">
        <v>69</v>
      </c>
      <c r="J447" s="10"/>
      <c r="K447" s="10"/>
      <c r="L447" s="10"/>
      <c r="M447" s="10"/>
      <c r="N447" s="7" t="s">
        <v>18</v>
      </c>
      <c r="O447" s="10"/>
    </row>
    <row r="448">
      <c r="A448" s="6">
        <v>45705.0</v>
      </c>
      <c r="B448" s="10"/>
      <c r="C448" s="7">
        <v>232927.0</v>
      </c>
      <c r="D448" s="7" t="s">
        <v>140</v>
      </c>
      <c r="E448" s="6">
        <v>45566.0</v>
      </c>
      <c r="F448" s="52">
        <f t="shared" si="1"/>
        <v>4</v>
      </c>
      <c r="G448" s="6">
        <v>45602.0</v>
      </c>
      <c r="H448" s="52">
        <f t="shared" si="2"/>
        <v>3</v>
      </c>
      <c r="I448" s="7" t="s">
        <v>56</v>
      </c>
      <c r="J448" s="10"/>
      <c r="K448" s="10"/>
      <c r="L448" s="10"/>
      <c r="M448" s="10"/>
      <c r="N448" s="7" t="s">
        <v>18</v>
      </c>
      <c r="O448" s="10"/>
    </row>
    <row r="449">
      <c r="A449" s="6">
        <v>45705.0</v>
      </c>
      <c r="B449" s="10"/>
      <c r="C449" s="7">
        <v>207204.0</v>
      </c>
      <c r="D449" s="7" t="s">
        <v>140</v>
      </c>
      <c r="E449" s="6">
        <v>45352.0</v>
      </c>
      <c r="F449" s="52">
        <f t="shared" si="1"/>
        <v>11</v>
      </c>
      <c r="G449" s="6">
        <v>45371.0</v>
      </c>
      <c r="H449" s="52">
        <f t="shared" si="2"/>
        <v>10</v>
      </c>
      <c r="I449" s="7" t="s">
        <v>44</v>
      </c>
      <c r="J449" s="10"/>
      <c r="K449" s="10"/>
      <c r="L449" s="10"/>
      <c r="M449" s="10"/>
      <c r="N449" s="7" t="s">
        <v>18</v>
      </c>
      <c r="O449" s="10"/>
    </row>
    <row r="450">
      <c r="A450" s="6">
        <v>45705.0</v>
      </c>
      <c r="B450" s="10"/>
      <c r="C450" s="7">
        <v>230518.0</v>
      </c>
      <c r="D450" s="7" t="s">
        <v>140</v>
      </c>
      <c r="E450" s="6">
        <v>45536.0</v>
      </c>
      <c r="F450" s="52">
        <f t="shared" si="1"/>
        <v>5</v>
      </c>
      <c r="G450" s="9">
        <v>45576.0</v>
      </c>
      <c r="H450" s="52">
        <f t="shared" si="2"/>
        <v>4</v>
      </c>
      <c r="I450" s="7" t="s">
        <v>57</v>
      </c>
      <c r="J450" s="10"/>
      <c r="K450" s="10"/>
      <c r="L450" s="10"/>
      <c r="M450" s="10"/>
      <c r="N450" s="7" t="s">
        <v>18</v>
      </c>
      <c r="O450" s="10"/>
    </row>
    <row r="451">
      <c r="A451" s="6">
        <v>45705.0</v>
      </c>
      <c r="B451" s="10"/>
      <c r="C451" s="7">
        <v>138384.0</v>
      </c>
      <c r="D451" s="7" t="s">
        <v>92</v>
      </c>
      <c r="E451" s="6">
        <v>44743.0</v>
      </c>
      <c r="F451" s="52">
        <f t="shared" si="1"/>
        <v>31</v>
      </c>
      <c r="G451" s="6">
        <v>44772.0</v>
      </c>
      <c r="H451" s="52">
        <f t="shared" si="2"/>
        <v>30</v>
      </c>
      <c r="I451" s="7" t="s">
        <v>44</v>
      </c>
      <c r="J451" s="10"/>
      <c r="K451" s="10"/>
      <c r="L451" s="10"/>
      <c r="M451" s="10"/>
      <c r="N451" s="7" t="s">
        <v>18</v>
      </c>
      <c r="O451" s="10"/>
    </row>
    <row r="452">
      <c r="A452" s="6">
        <v>45705.0</v>
      </c>
      <c r="B452" s="10"/>
      <c r="C452" s="7">
        <v>173286.0</v>
      </c>
      <c r="D452" s="7" t="s">
        <v>92</v>
      </c>
      <c r="E452" s="6">
        <v>44774.0</v>
      </c>
      <c r="F452" s="52">
        <f t="shared" si="1"/>
        <v>30</v>
      </c>
      <c r="G452" s="6">
        <v>45080.0</v>
      </c>
      <c r="H452" s="52">
        <f t="shared" si="2"/>
        <v>20</v>
      </c>
      <c r="I452" s="7" t="s">
        <v>60</v>
      </c>
      <c r="J452" s="10"/>
      <c r="K452" s="10"/>
      <c r="L452" s="10"/>
      <c r="M452" s="10"/>
      <c r="N452" s="7" t="s">
        <v>18</v>
      </c>
      <c r="O452" s="10"/>
    </row>
    <row r="453">
      <c r="A453" s="6">
        <v>45705.0</v>
      </c>
      <c r="B453" s="10"/>
      <c r="C453" s="7">
        <v>197804.0</v>
      </c>
      <c r="D453" s="7" t="s">
        <v>92</v>
      </c>
      <c r="E453" s="6">
        <v>45261.0</v>
      </c>
      <c r="F453" s="52">
        <f t="shared" si="1"/>
        <v>14</v>
      </c>
      <c r="G453" s="6">
        <v>45300.0</v>
      </c>
      <c r="H453" s="52">
        <f t="shared" si="2"/>
        <v>13</v>
      </c>
      <c r="I453" s="7" t="s">
        <v>44</v>
      </c>
      <c r="J453" s="10"/>
      <c r="K453" s="10"/>
      <c r="L453" s="10"/>
      <c r="M453" s="10"/>
      <c r="N453" s="7" t="s">
        <v>18</v>
      </c>
      <c r="O453" s="10"/>
    </row>
    <row r="454">
      <c r="A454" s="6">
        <v>45705.0</v>
      </c>
      <c r="B454" s="10"/>
      <c r="C454" s="7">
        <v>206746.0</v>
      </c>
      <c r="D454" s="7" t="s">
        <v>92</v>
      </c>
      <c r="E454" s="6">
        <v>45352.0</v>
      </c>
      <c r="F454" s="52">
        <f t="shared" si="1"/>
        <v>11</v>
      </c>
      <c r="G454" s="6">
        <v>45369.0</v>
      </c>
      <c r="H454" s="52">
        <f t="shared" si="2"/>
        <v>11</v>
      </c>
      <c r="I454" s="7" t="s">
        <v>44</v>
      </c>
      <c r="J454" s="10"/>
      <c r="K454" s="10"/>
      <c r="L454" s="10"/>
      <c r="M454" s="10"/>
      <c r="N454" s="7" t="s">
        <v>18</v>
      </c>
      <c r="O454" s="10"/>
    </row>
    <row r="455">
      <c r="A455" s="6">
        <v>45705.0</v>
      </c>
      <c r="B455" s="10"/>
      <c r="C455" s="7">
        <v>215442.0</v>
      </c>
      <c r="D455" s="7" t="s">
        <v>92</v>
      </c>
      <c r="E455" s="6">
        <v>45413.0</v>
      </c>
      <c r="F455" s="52">
        <f t="shared" si="1"/>
        <v>9</v>
      </c>
      <c r="G455" s="6">
        <v>45434.0</v>
      </c>
      <c r="H455" s="52">
        <f t="shared" si="2"/>
        <v>8</v>
      </c>
      <c r="I455" s="7" t="s">
        <v>44</v>
      </c>
      <c r="J455" s="10"/>
      <c r="K455" s="10"/>
      <c r="L455" s="10"/>
      <c r="M455" s="10"/>
      <c r="N455" s="7" t="s">
        <v>18</v>
      </c>
      <c r="O455" s="10"/>
    </row>
    <row r="456">
      <c r="A456" s="6">
        <v>45705.0</v>
      </c>
      <c r="B456" s="10"/>
      <c r="C456" s="7">
        <v>223792.0</v>
      </c>
      <c r="D456" s="7" t="s">
        <v>92</v>
      </c>
      <c r="E456" s="6">
        <v>45474.0</v>
      </c>
      <c r="F456" s="52">
        <f t="shared" si="1"/>
        <v>7</v>
      </c>
      <c r="G456" s="6">
        <v>45509.0</v>
      </c>
      <c r="H456" s="52">
        <f t="shared" si="2"/>
        <v>6</v>
      </c>
      <c r="I456" s="7" t="s">
        <v>48</v>
      </c>
      <c r="J456" s="7" t="s">
        <v>213</v>
      </c>
      <c r="K456" s="10"/>
      <c r="L456" s="10"/>
      <c r="M456" s="10"/>
      <c r="N456" s="7" t="s">
        <v>18</v>
      </c>
      <c r="O456" s="7" t="s">
        <v>317</v>
      </c>
    </row>
    <row r="457">
      <c r="A457" s="6">
        <v>45705.0</v>
      </c>
      <c r="B457" s="10"/>
      <c r="C457" s="7">
        <v>240143.0</v>
      </c>
      <c r="D457" s="7" t="s">
        <v>92</v>
      </c>
      <c r="E457" s="6">
        <v>45536.0</v>
      </c>
      <c r="F457" s="52">
        <f t="shared" si="1"/>
        <v>5</v>
      </c>
      <c r="G457" s="6">
        <v>45678.0</v>
      </c>
      <c r="H457" s="52">
        <f t="shared" si="2"/>
        <v>0</v>
      </c>
      <c r="I457" s="7" t="s">
        <v>44</v>
      </c>
      <c r="J457" s="10"/>
      <c r="K457" s="10"/>
      <c r="L457" s="10"/>
      <c r="M457" s="10"/>
      <c r="N457" s="7" t="s">
        <v>18</v>
      </c>
      <c r="O457" s="10"/>
    </row>
    <row r="458">
      <c r="A458" s="6">
        <v>45705.0</v>
      </c>
      <c r="B458" s="10"/>
      <c r="C458" s="7">
        <v>231766.0</v>
      </c>
      <c r="D458" s="7" t="s">
        <v>92</v>
      </c>
      <c r="E458" s="6">
        <v>45566.0</v>
      </c>
      <c r="F458" s="52">
        <f t="shared" si="1"/>
        <v>4</v>
      </c>
      <c r="G458" s="9">
        <v>45586.0</v>
      </c>
      <c r="H458" s="52">
        <f t="shared" si="2"/>
        <v>3</v>
      </c>
      <c r="I458" s="7" t="s">
        <v>56</v>
      </c>
      <c r="J458" s="10"/>
      <c r="K458" s="10"/>
      <c r="L458" s="10"/>
      <c r="M458" s="10"/>
      <c r="N458" s="7" t="s">
        <v>18</v>
      </c>
      <c r="O458" s="10"/>
    </row>
    <row r="459">
      <c r="A459" s="6">
        <v>45705.0</v>
      </c>
      <c r="B459" s="10"/>
      <c r="C459" s="7">
        <v>97481.0</v>
      </c>
      <c r="D459" s="7" t="s">
        <v>92</v>
      </c>
      <c r="E459" s="6">
        <v>44378.0</v>
      </c>
      <c r="F459" s="52">
        <f t="shared" si="1"/>
        <v>43</v>
      </c>
      <c r="G459" s="6">
        <v>44409.0</v>
      </c>
      <c r="H459" s="52">
        <f t="shared" si="2"/>
        <v>42</v>
      </c>
      <c r="I459" s="7" t="s">
        <v>41</v>
      </c>
      <c r="J459" s="10"/>
      <c r="K459" s="10"/>
      <c r="L459" s="10"/>
      <c r="M459" s="10"/>
      <c r="N459" s="7" t="s">
        <v>18</v>
      </c>
      <c r="O459" s="10"/>
    </row>
    <row r="460">
      <c r="A460" s="6">
        <v>45705.0</v>
      </c>
      <c r="B460" s="10"/>
      <c r="C460" s="7">
        <v>181094.0</v>
      </c>
      <c r="D460" s="7" t="s">
        <v>92</v>
      </c>
      <c r="E460" s="6">
        <v>45139.0</v>
      </c>
      <c r="F460" s="52">
        <f t="shared" si="1"/>
        <v>18</v>
      </c>
      <c r="G460" s="6">
        <v>45143.0</v>
      </c>
      <c r="H460" s="52">
        <f t="shared" si="2"/>
        <v>18</v>
      </c>
      <c r="I460" s="7" t="s">
        <v>56</v>
      </c>
      <c r="J460" s="10"/>
      <c r="K460" s="10"/>
      <c r="L460" s="10"/>
      <c r="M460" s="10"/>
      <c r="N460" s="7" t="s">
        <v>18</v>
      </c>
      <c r="O460" s="10"/>
    </row>
    <row r="461">
      <c r="A461" s="6">
        <v>45705.0</v>
      </c>
      <c r="B461" s="10"/>
      <c r="C461" s="7">
        <v>203595.0</v>
      </c>
      <c r="D461" s="7" t="s">
        <v>92</v>
      </c>
      <c r="E461" s="6">
        <v>44927.0</v>
      </c>
      <c r="F461" s="52">
        <f t="shared" si="1"/>
        <v>25</v>
      </c>
      <c r="G461" s="6">
        <v>45344.0</v>
      </c>
      <c r="H461" s="52">
        <f t="shared" si="2"/>
        <v>11</v>
      </c>
      <c r="I461" s="7" t="s">
        <v>56</v>
      </c>
      <c r="J461" s="10"/>
      <c r="K461" s="10"/>
      <c r="L461" s="10"/>
      <c r="M461" s="10"/>
      <c r="N461" s="7" t="s">
        <v>18</v>
      </c>
      <c r="O461" s="10"/>
    </row>
    <row r="462">
      <c r="A462" s="6">
        <v>45705.0</v>
      </c>
      <c r="B462" s="10"/>
      <c r="C462" s="7">
        <v>209761.0</v>
      </c>
      <c r="D462" s="7" t="s">
        <v>92</v>
      </c>
      <c r="E462" s="6">
        <v>45323.0</v>
      </c>
      <c r="F462" s="52">
        <f t="shared" si="1"/>
        <v>12</v>
      </c>
      <c r="G462" s="6">
        <v>45391.0</v>
      </c>
      <c r="H462" s="52">
        <f t="shared" si="2"/>
        <v>10</v>
      </c>
      <c r="I462" s="7" t="s">
        <v>56</v>
      </c>
      <c r="J462" s="10"/>
      <c r="K462" s="10"/>
      <c r="L462" s="10"/>
      <c r="M462" s="10"/>
      <c r="N462" s="7" t="s">
        <v>18</v>
      </c>
      <c r="O462" s="10"/>
    </row>
    <row r="463">
      <c r="A463" s="6">
        <v>45705.0</v>
      </c>
      <c r="B463" s="10"/>
      <c r="C463" s="7">
        <v>221490.0</v>
      </c>
      <c r="D463" s="7" t="s">
        <v>92</v>
      </c>
      <c r="E463" s="6">
        <v>45323.0</v>
      </c>
      <c r="F463" s="52">
        <f t="shared" si="1"/>
        <v>12</v>
      </c>
      <c r="G463" s="6">
        <v>45488.0</v>
      </c>
      <c r="H463" s="52">
        <f t="shared" si="2"/>
        <v>7</v>
      </c>
      <c r="I463" s="7" t="s">
        <v>56</v>
      </c>
      <c r="J463" s="10"/>
      <c r="K463" s="10"/>
      <c r="L463" s="10"/>
      <c r="M463" s="10"/>
      <c r="N463" s="7" t="s">
        <v>18</v>
      </c>
      <c r="O463" s="10"/>
    </row>
    <row r="464">
      <c r="A464" s="6">
        <v>45705.0</v>
      </c>
      <c r="B464" s="10"/>
      <c r="C464" s="7">
        <v>231583.0</v>
      </c>
      <c r="D464" s="7" t="s">
        <v>92</v>
      </c>
      <c r="E464" s="6">
        <v>45292.0</v>
      </c>
      <c r="F464" s="52">
        <f t="shared" si="1"/>
        <v>13</v>
      </c>
      <c r="G464" s="9">
        <v>45583.0</v>
      </c>
      <c r="H464" s="52">
        <f t="shared" si="2"/>
        <v>4</v>
      </c>
      <c r="I464" s="7" t="s">
        <v>56</v>
      </c>
      <c r="J464" s="10"/>
      <c r="K464" s="10"/>
      <c r="L464" s="10"/>
      <c r="M464" s="10"/>
      <c r="N464" s="7" t="s">
        <v>18</v>
      </c>
      <c r="O464" s="10"/>
    </row>
    <row r="465">
      <c r="A465" s="6">
        <v>45705.0</v>
      </c>
      <c r="B465" s="10"/>
      <c r="C465" s="7">
        <v>191125.0</v>
      </c>
      <c r="D465" s="7" t="s">
        <v>92</v>
      </c>
      <c r="E465" s="6">
        <v>45200.0</v>
      </c>
      <c r="F465" s="52">
        <f t="shared" si="1"/>
        <v>16</v>
      </c>
      <c r="G465" s="9">
        <v>45229.0</v>
      </c>
      <c r="H465" s="52">
        <f t="shared" si="2"/>
        <v>15</v>
      </c>
      <c r="I465" s="7" t="s">
        <v>41</v>
      </c>
      <c r="J465" s="10"/>
      <c r="K465" s="10"/>
      <c r="L465" s="10"/>
      <c r="M465" s="10"/>
      <c r="N465" s="7" t="s">
        <v>18</v>
      </c>
      <c r="O465" s="10"/>
    </row>
    <row r="466">
      <c r="A466" s="6">
        <v>45705.0</v>
      </c>
      <c r="B466" s="10"/>
      <c r="C466" s="7">
        <v>239186.0</v>
      </c>
      <c r="D466" s="7" t="s">
        <v>92</v>
      </c>
      <c r="E466" s="6">
        <v>45597.0</v>
      </c>
      <c r="F466" s="52">
        <f t="shared" si="1"/>
        <v>3</v>
      </c>
      <c r="G466" s="6">
        <v>45673.0</v>
      </c>
      <c r="H466" s="52">
        <f t="shared" si="2"/>
        <v>1</v>
      </c>
      <c r="I466" s="7" t="s">
        <v>44</v>
      </c>
      <c r="J466" s="10"/>
      <c r="K466" s="10"/>
      <c r="L466" s="10"/>
      <c r="M466" s="10"/>
      <c r="N466" s="7" t="s">
        <v>18</v>
      </c>
      <c r="O466" s="10"/>
    </row>
    <row r="467">
      <c r="A467" s="6">
        <v>45705.0</v>
      </c>
      <c r="B467" s="10"/>
      <c r="C467" s="7">
        <v>240823.0</v>
      </c>
      <c r="D467" s="7" t="s">
        <v>92</v>
      </c>
      <c r="E467" s="6">
        <v>45597.0</v>
      </c>
      <c r="F467" s="52">
        <f t="shared" si="1"/>
        <v>3</v>
      </c>
      <c r="G467" s="6">
        <v>45684.0</v>
      </c>
      <c r="H467" s="52">
        <f t="shared" si="2"/>
        <v>0</v>
      </c>
      <c r="I467" s="7" t="s">
        <v>44</v>
      </c>
      <c r="J467" s="10"/>
      <c r="K467" s="10"/>
      <c r="L467" s="10"/>
      <c r="M467" s="10"/>
      <c r="N467" s="7" t="s">
        <v>18</v>
      </c>
      <c r="O467" s="10"/>
    </row>
    <row r="468">
      <c r="A468" s="6">
        <v>45705.0</v>
      </c>
      <c r="B468" s="10"/>
      <c r="C468" s="7">
        <v>242213.0</v>
      </c>
      <c r="D468" s="7" t="s">
        <v>92</v>
      </c>
      <c r="E468" s="6">
        <v>45597.0</v>
      </c>
      <c r="F468" s="52">
        <f t="shared" si="1"/>
        <v>3</v>
      </c>
      <c r="G468" s="6">
        <v>45695.0</v>
      </c>
      <c r="H468" s="52">
        <f t="shared" si="2"/>
        <v>0</v>
      </c>
      <c r="I468" s="7" t="s">
        <v>70</v>
      </c>
      <c r="J468" s="10"/>
      <c r="K468" s="10"/>
      <c r="L468" s="10"/>
      <c r="M468" s="10"/>
      <c r="N468" s="7" t="s">
        <v>18</v>
      </c>
      <c r="O468" s="10"/>
    </row>
    <row r="469">
      <c r="A469" s="6">
        <v>45705.0</v>
      </c>
      <c r="B469" s="10"/>
      <c r="C469" s="7">
        <v>140539.0</v>
      </c>
      <c r="D469" s="7" t="s">
        <v>93</v>
      </c>
      <c r="E469" s="6">
        <v>44743.0</v>
      </c>
      <c r="F469" s="52">
        <f t="shared" si="1"/>
        <v>31</v>
      </c>
      <c r="G469" s="6">
        <v>44791.0</v>
      </c>
      <c r="H469" s="52">
        <f t="shared" si="2"/>
        <v>30</v>
      </c>
      <c r="I469" s="7" t="s">
        <v>44</v>
      </c>
      <c r="J469" s="10"/>
      <c r="K469" s="10"/>
      <c r="L469" s="10"/>
      <c r="M469" s="10"/>
      <c r="N469" s="7" t="s">
        <v>18</v>
      </c>
      <c r="O469" s="10"/>
    </row>
    <row r="470">
      <c r="A470" s="6">
        <v>45705.0</v>
      </c>
      <c r="B470" s="10"/>
      <c r="C470" s="7">
        <v>228746.0</v>
      </c>
      <c r="D470" s="7" t="s">
        <v>93</v>
      </c>
      <c r="E470" s="6">
        <v>45474.0</v>
      </c>
      <c r="F470" s="52">
        <f t="shared" si="1"/>
        <v>7</v>
      </c>
      <c r="G470" s="6">
        <v>45558.0</v>
      </c>
      <c r="H470" s="52">
        <f t="shared" si="2"/>
        <v>4</v>
      </c>
      <c r="I470" s="7" t="s">
        <v>56</v>
      </c>
      <c r="J470" s="10"/>
      <c r="K470" s="10"/>
      <c r="L470" s="10"/>
      <c r="M470" s="10"/>
      <c r="N470" s="7" t="s">
        <v>18</v>
      </c>
      <c r="O470" s="10"/>
    </row>
    <row r="471">
      <c r="A471" s="6">
        <v>45705.0</v>
      </c>
      <c r="B471" s="10"/>
      <c r="C471" s="7">
        <v>232251.0</v>
      </c>
      <c r="D471" s="7" t="s">
        <v>93</v>
      </c>
      <c r="E471" s="6">
        <v>45323.0</v>
      </c>
      <c r="F471" s="52">
        <f t="shared" si="1"/>
        <v>12</v>
      </c>
      <c r="G471" s="9">
        <v>45589.0</v>
      </c>
      <c r="H471" s="52">
        <f t="shared" si="2"/>
        <v>3</v>
      </c>
      <c r="I471" s="7" t="s">
        <v>69</v>
      </c>
      <c r="J471" s="10"/>
      <c r="K471" s="10"/>
      <c r="L471" s="10"/>
      <c r="M471" s="10"/>
      <c r="N471" s="7" t="s">
        <v>18</v>
      </c>
      <c r="O471" s="10"/>
    </row>
    <row r="472">
      <c r="A472" s="6">
        <v>45705.0</v>
      </c>
      <c r="B472" s="10"/>
      <c r="C472" s="7">
        <v>95678.0</v>
      </c>
      <c r="D472" s="7" t="s">
        <v>93</v>
      </c>
      <c r="E472" s="6">
        <v>44136.0</v>
      </c>
      <c r="F472" s="52">
        <f t="shared" si="1"/>
        <v>51</v>
      </c>
      <c r="G472" s="6">
        <v>44405.0</v>
      </c>
      <c r="H472" s="52">
        <f t="shared" si="2"/>
        <v>42</v>
      </c>
      <c r="I472" s="7" t="s">
        <v>56</v>
      </c>
      <c r="J472" s="10"/>
      <c r="K472" s="10"/>
      <c r="L472" s="10"/>
      <c r="M472" s="10"/>
      <c r="N472" s="7" t="s">
        <v>18</v>
      </c>
      <c r="O472" s="10"/>
    </row>
    <row r="473">
      <c r="A473" s="6">
        <v>45705.0</v>
      </c>
      <c r="B473" s="10"/>
      <c r="C473" s="7">
        <v>99210.0</v>
      </c>
      <c r="D473" s="7" t="s">
        <v>93</v>
      </c>
      <c r="E473" s="6">
        <v>44440.0</v>
      </c>
      <c r="F473" s="52">
        <f t="shared" si="1"/>
        <v>41</v>
      </c>
      <c r="G473" s="6">
        <v>44442.0</v>
      </c>
      <c r="H473" s="52">
        <f t="shared" si="2"/>
        <v>41</v>
      </c>
      <c r="I473" s="7" t="s">
        <v>72</v>
      </c>
      <c r="J473" s="10"/>
      <c r="K473" s="10"/>
      <c r="L473" s="10"/>
      <c r="M473" s="10"/>
      <c r="N473" s="7" t="s">
        <v>18</v>
      </c>
      <c r="O473" s="10"/>
    </row>
    <row r="474">
      <c r="A474" s="6">
        <v>45705.0</v>
      </c>
      <c r="B474" s="10"/>
      <c r="C474" s="7">
        <v>214853.0</v>
      </c>
      <c r="D474" s="7" t="s">
        <v>93</v>
      </c>
      <c r="E474" s="6">
        <v>45383.0</v>
      </c>
      <c r="F474" s="52">
        <f t="shared" si="1"/>
        <v>10</v>
      </c>
      <c r="G474" s="6">
        <v>45429.0</v>
      </c>
      <c r="H474" s="52">
        <f t="shared" si="2"/>
        <v>9</v>
      </c>
      <c r="I474" s="7" t="s">
        <v>44</v>
      </c>
      <c r="J474" s="10"/>
      <c r="K474" s="10"/>
      <c r="L474" s="10"/>
      <c r="M474" s="10"/>
      <c r="N474" s="7" t="s">
        <v>18</v>
      </c>
      <c r="O474" s="10"/>
    </row>
    <row r="475">
      <c r="A475" s="6">
        <v>45705.0</v>
      </c>
      <c r="B475" s="10"/>
      <c r="C475" s="7">
        <v>238485.0</v>
      </c>
      <c r="D475" s="7" t="s">
        <v>93</v>
      </c>
      <c r="E475" s="6">
        <v>45566.0</v>
      </c>
      <c r="F475" s="52">
        <f t="shared" si="1"/>
        <v>4</v>
      </c>
      <c r="G475" s="6">
        <v>45666.0</v>
      </c>
      <c r="H475" s="52">
        <f t="shared" si="2"/>
        <v>1</v>
      </c>
      <c r="I475" s="7" t="s">
        <v>44</v>
      </c>
      <c r="J475" s="10"/>
      <c r="K475" s="10"/>
      <c r="L475" s="10"/>
      <c r="M475" s="10"/>
      <c r="N475" s="7" t="s">
        <v>18</v>
      </c>
      <c r="O475" s="10"/>
    </row>
    <row r="476">
      <c r="A476" s="6">
        <v>45705.0</v>
      </c>
      <c r="B476" s="10"/>
      <c r="C476" s="7">
        <v>214539.0</v>
      </c>
      <c r="D476" s="7" t="s">
        <v>93</v>
      </c>
      <c r="E476" s="6">
        <v>45170.0</v>
      </c>
      <c r="F476" s="52">
        <f t="shared" si="1"/>
        <v>17</v>
      </c>
      <c r="G476" s="6">
        <v>45428.0</v>
      </c>
      <c r="H476" s="52">
        <f t="shared" si="2"/>
        <v>9</v>
      </c>
      <c r="I476" s="7" t="s">
        <v>44</v>
      </c>
      <c r="J476" s="10"/>
      <c r="K476" s="10"/>
      <c r="L476" s="10"/>
      <c r="M476" s="10"/>
      <c r="N476" s="7" t="s">
        <v>18</v>
      </c>
      <c r="O476" s="10"/>
    </row>
    <row r="477">
      <c r="A477" s="6">
        <v>45705.0</v>
      </c>
      <c r="B477" s="10"/>
      <c r="C477" s="7">
        <v>225931.0</v>
      </c>
      <c r="D477" s="7" t="s">
        <v>93</v>
      </c>
      <c r="E477" s="6">
        <v>45474.0</v>
      </c>
      <c r="F477" s="52">
        <f t="shared" si="1"/>
        <v>7</v>
      </c>
      <c r="G477" s="6">
        <v>45527.0</v>
      </c>
      <c r="H477" s="52">
        <f t="shared" si="2"/>
        <v>5</v>
      </c>
      <c r="I477" s="7" t="s">
        <v>56</v>
      </c>
      <c r="J477" s="10"/>
      <c r="K477" s="10"/>
      <c r="L477" s="10"/>
      <c r="M477" s="10"/>
      <c r="N477" s="7" t="s">
        <v>18</v>
      </c>
      <c r="O477" s="10"/>
    </row>
    <row r="478">
      <c r="A478" s="6">
        <v>45705.0</v>
      </c>
      <c r="B478" s="10"/>
      <c r="C478" s="7">
        <v>232582.0</v>
      </c>
      <c r="D478" s="7" t="s">
        <v>93</v>
      </c>
      <c r="E478" s="6">
        <v>45536.0</v>
      </c>
      <c r="F478" s="52">
        <f t="shared" si="1"/>
        <v>5</v>
      </c>
      <c r="G478" s="9">
        <v>45593.0</v>
      </c>
      <c r="H478" s="52">
        <f t="shared" si="2"/>
        <v>3</v>
      </c>
      <c r="I478" s="7" t="s">
        <v>48</v>
      </c>
      <c r="J478" s="7" t="s">
        <v>213</v>
      </c>
      <c r="K478" s="10"/>
      <c r="L478" s="10"/>
      <c r="M478" s="10"/>
      <c r="N478" s="7" t="s">
        <v>18</v>
      </c>
      <c r="O478" s="7" t="s">
        <v>318</v>
      </c>
    </row>
    <row r="479">
      <c r="A479" s="6">
        <v>45705.0</v>
      </c>
      <c r="B479" s="10"/>
      <c r="C479" s="7">
        <v>236792.0</v>
      </c>
      <c r="D479" s="7" t="s">
        <v>93</v>
      </c>
      <c r="E479" s="6">
        <v>45444.0</v>
      </c>
      <c r="F479" s="52">
        <f t="shared" si="1"/>
        <v>8</v>
      </c>
      <c r="G479" s="9">
        <v>45637.0</v>
      </c>
      <c r="H479" s="52">
        <f t="shared" si="2"/>
        <v>2</v>
      </c>
      <c r="I479" s="7" t="s">
        <v>60</v>
      </c>
      <c r="J479" s="10"/>
      <c r="K479" s="10"/>
      <c r="L479" s="10"/>
      <c r="M479" s="10"/>
      <c r="N479" s="7" t="s">
        <v>18</v>
      </c>
      <c r="O479" s="10"/>
    </row>
    <row r="480">
      <c r="A480" s="6">
        <v>45705.0</v>
      </c>
      <c r="B480" s="10"/>
      <c r="C480" s="7">
        <v>239514.0</v>
      </c>
      <c r="D480" s="7" t="s">
        <v>93</v>
      </c>
      <c r="E480" s="6">
        <v>45505.0</v>
      </c>
      <c r="F480" s="52">
        <f t="shared" si="1"/>
        <v>6</v>
      </c>
      <c r="G480" s="6">
        <v>45677.0</v>
      </c>
      <c r="H480" s="52">
        <f t="shared" si="2"/>
        <v>0</v>
      </c>
      <c r="I480" s="7" t="s">
        <v>60</v>
      </c>
      <c r="J480" s="10"/>
      <c r="K480" s="10"/>
      <c r="L480" s="10"/>
      <c r="M480" s="10"/>
      <c r="N480" s="7" t="s">
        <v>18</v>
      </c>
      <c r="O480" s="10"/>
    </row>
    <row r="481">
      <c r="A481" s="6">
        <v>45705.0</v>
      </c>
      <c r="B481" s="10"/>
      <c r="C481" s="7">
        <v>240161.0</v>
      </c>
      <c r="D481" s="7" t="s">
        <v>93</v>
      </c>
      <c r="E481" s="6">
        <v>45566.0</v>
      </c>
      <c r="F481" s="52">
        <f t="shared" si="1"/>
        <v>4</v>
      </c>
      <c r="G481" s="6">
        <v>45692.0</v>
      </c>
      <c r="H481" s="52">
        <f t="shared" si="2"/>
        <v>0</v>
      </c>
      <c r="I481" s="7" t="s">
        <v>60</v>
      </c>
      <c r="J481" s="10"/>
      <c r="K481" s="10"/>
      <c r="L481" s="10"/>
      <c r="M481" s="10"/>
      <c r="N481" s="7" t="s">
        <v>18</v>
      </c>
      <c r="O481" s="10"/>
    </row>
    <row r="482">
      <c r="A482" s="6">
        <v>45705.0</v>
      </c>
      <c r="B482" s="10"/>
      <c r="C482" s="7">
        <v>53408.0</v>
      </c>
      <c r="D482" s="7" t="s">
        <v>169</v>
      </c>
      <c r="E482" s="6">
        <v>44075.0</v>
      </c>
      <c r="F482" s="52">
        <f t="shared" si="1"/>
        <v>53</v>
      </c>
      <c r="G482" s="9">
        <v>44117.0</v>
      </c>
      <c r="H482" s="52">
        <f t="shared" si="2"/>
        <v>52</v>
      </c>
      <c r="I482" s="7" t="s">
        <v>72</v>
      </c>
      <c r="J482" s="10"/>
      <c r="K482" s="10"/>
      <c r="L482" s="10"/>
      <c r="M482" s="10"/>
      <c r="N482" s="7" t="s">
        <v>18</v>
      </c>
      <c r="O482" s="10"/>
    </row>
    <row r="483">
      <c r="A483" s="6">
        <v>45705.0</v>
      </c>
      <c r="B483" s="10"/>
      <c r="C483" s="7">
        <v>168882.0</v>
      </c>
      <c r="D483" s="7" t="s">
        <v>94</v>
      </c>
      <c r="E483" s="6">
        <v>45200.0</v>
      </c>
      <c r="F483" s="52">
        <f t="shared" si="1"/>
        <v>16</v>
      </c>
      <c r="G483" s="6">
        <v>45442.0</v>
      </c>
      <c r="H483" s="52">
        <f t="shared" si="2"/>
        <v>8</v>
      </c>
      <c r="I483" s="7" t="s">
        <v>56</v>
      </c>
      <c r="J483" s="10"/>
      <c r="K483" s="10"/>
      <c r="L483" s="10"/>
      <c r="M483" s="10"/>
      <c r="N483" s="7" t="s">
        <v>18</v>
      </c>
      <c r="O483" s="10"/>
    </row>
    <row r="484">
      <c r="A484" s="6">
        <v>45705.0</v>
      </c>
      <c r="B484" s="10"/>
      <c r="C484" s="7">
        <v>240353.0</v>
      </c>
      <c r="D484" s="7" t="s">
        <v>94</v>
      </c>
      <c r="E484" s="6">
        <v>45474.0</v>
      </c>
      <c r="F484" s="52">
        <f t="shared" si="1"/>
        <v>7</v>
      </c>
      <c r="G484" s="6">
        <v>45684.0</v>
      </c>
      <c r="H484" s="52">
        <f t="shared" si="2"/>
        <v>0</v>
      </c>
      <c r="I484" s="7" t="s">
        <v>56</v>
      </c>
      <c r="J484" s="10"/>
      <c r="K484" s="10"/>
      <c r="L484" s="10"/>
      <c r="M484" s="10"/>
      <c r="N484" s="7" t="s">
        <v>18</v>
      </c>
      <c r="O484" s="10"/>
    </row>
    <row r="485">
      <c r="A485" s="6">
        <v>45705.0</v>
      </c>
      <c r="B485" s="10"/>
      <c r="C485" s="7">
        <v>233456.0</v>
      </c>
      <c r="D485" s="7" t="s">
        <v>95</v>
      </c>
      <c r="E485" s="6">
        <v>45444.0</v>
      </c>
      <c r="F485" s="52">
        <f t="shared" si="1"/>
        <v>8</v>
      </c>
      <c r="G485" s="6">
        <v>45543.0</v>
      </c>
      <c r="H485" s="52">
        <f t="shared" si="2"/>
        <v>5</v>
      </c>
      <c r="I485" s="7" t="s">
        <v>48</v>
      </c>
      <c r="J485" s="7">
        <v>401.0</v>
      </c>
      <c r="K485" s="7" t="s">
        <v>312</v>
      </c>
      <c r="L485" s="7" t="s">
        <v>50</v>
      </c>
      <c r="M485" s="6">
        <v>45706.0</v>
      </c>
      <c r="N485" s="7" t="s">
        <v>16</v>
      </c>
      <c r="O485" s="10"/>
    </row>
    <row r="486">
      <c r="A486" s="6">
        <v>45705.0</v>
      </c>
      <c r="B486" s="10"/>
      <c r="C486" s="7">
        <v>223722.0</v>
      </c>
      <c r="D486" s="7" t="s">
        <v>95</v>
      </c>
      <c r="E486" s="6">
        <v>45323.0</v>
      </c>
      <c r="F486" s="52">
        <f t="shared" si="1"/>
        <v>12</v>
      </c>
      <c r="G486" s="6">
        <v>45510.0</v>
      </c>
      <c r="H486" s="52">
        <f t="shared" si="2"/>
        <v>6</v>
      </c>
      <c r="I486" s="7" t="s">
        <v>44</v>
      </c>
      <c r="J486" s="10"/>
      <c r="K486" s="10"/>
      <c r="L486" s="10"/>
      <c r="M486" s="10"/>
      <c r="N486" s="7" t="s">
        <v>18</v>
      </c>
      <c r="O486" s="10"/>
    </row>
    <row r="487">
      <c r="A487" s="6">
        <v>45705.0</v>
      </c>
      <c r="B487" s="10"/>
      <c r="C487" s="7">
        <v>235263.0</v>
      </c>
      <c r="D487" s="7" t="s">
        <v>95</v>
      </c>
      <c r="E487" s="6">
        <v>45566.0</v>
      </c>
      <c r="F487" s="52">
        <f t="shared" si="1"/>
        <v>4</v>
      </c>
      <c r="G487" s="9">
        <v>45625.0</v>
      </c>
      <c r="H487" s="52">
        <f t="shared" si="2"/>
        <v>2</v>
      </c>
      <c r="I487" s="7" t="s">
        <v>57</v>
      </c>
      <c r="J487" s="10"/>
      <c r="K487" s="10"/>
      <c r="L487" s="10"/>
      <c r="M487" s="10"/>
      <c r="N487" s="7" t="s">
        <v>18</v>
      </c>
      <c r="O487" s="10"/>
    </row>
    <row r="488">
      <c r="A488" s="6">
        <v>45705.0</v>
      </c>
      <c r="B488" s="10"/>
      <c r="C488" s="7">
        <v>213262.0</v>
      </c>
      <c r="D488" s="7" t="s">
        <v>95</v>
      </c>
      <c r="E488" s="6">
        <v>45383.0</v>
      </c>
      <c r="F488" s="52">
        <f t="shared" si="1"/>
        <v>10</v>
      </c>
      <c r="G488" s="6">
        <v>45419.0</v>
      </c>
      <c r="H488" s="52">
        <f t="shared" si="2"/>
        <v>9</v>
      </c>
      <c r="I488" s="7" t="s">
        <v>220</v>
      </c>
      <c r="J488" s="10"/>
      <c r="K488" s="10"/>
      <c r="L488" s="10"/>
      <c r="M488" s="10"/>
      <c r="N488" s="7" t="s">
        <v>18</v>
      </c>
      <c r="O488" s="10"/>
    </row>
    <row r="489">
      <c r="A489" s="6">
        <v>45705.0</v>
      </c>
      <c r="B489" s="10"/>
      <c r="C489" s="7">
        <v>187511.0</v>
      </c>
      <c r="D489" s="7" t="s">
        <v>95</v>
      </c>
      <c r="E489" s="6">
        <v>45170.0</v>
      </c>
      <c r="F489" s="52">
        <f t="shared" si="1"/>
        <v>17</v>
      </c>
      <c r="G489" s="6">
        <v>45197.0</v>
      </c>
      <c r="H489" s="52">
        <f t="shared" si="2"/>
        <v>16</v>
      </c>
      <c r="I489" s="7" t="s">
        <v>56</v>
      </c>
      <c r="J489" s="10"/>
      <c r="K489" s="10"/>
      <c r="L489" s="10"/>
      <c r="M489" s="10"/>
      <c r="N489" s="7" t="s">
        <v>18</v>
      </c>
      <c r="O489" s="10"/>
    </row>
    <row r="490">
      <c r="A490" s="6">
        <v>45705.0</v>
      </c>
      <c r="B490" s="10"/>
      <c r="C490" s="7">
        <v>186347.0</v>
      </c>
      <c r="D490" s="7" t="s">
        <v>95</v>
      </c>
      <c r="E490" s="6">
        <v>45170.0</v>
      </c>
      <c r="F490" s="52">
        <f t="shared" si="1"/>
        <v>17</v>
      </c>
      <c r="G490" s="6">
        <v>45188.0</v>
      </c>
      <c r="H490" s="52">
        <f t="shared" si="2"/>
        <v>16</v>
      </c>
      <c r="I490" s="7" t="s">
        <v>60</v>
      </c>
      <c r="J490" s="10"/>
      <c r="K490" s="10"/>
      <c r="L490" s="10"/>
      <c r="M490" s="10"/>
      <c r="N490" s="7" t="s">
        <v>18</v>
      </c>
      <c r="O490" s="10"/>
    </row>
    <row r="491">
      <c r="A491" s="6">
        <v>45705.0</v>
      </c>
      <c r="B491" s="10"/>
      <c r="C491" s="7">
        <v>236519.0</v>
      </c>
      <c r="D491" s="7" t="s">
        <v>95</v>
      </c>
      <c r="E491" s="6">
        <v>45597.0</v>
      </c>
      <c r="F491" s="52">
        <f t="shared" si="1"/>
        <v>3</v>
      </c>
      <c r="G491" s="9">
        <v>45636.0</v>
      </c>
      <c r="H491" s="52">
        <f t="shared" si="2"/>
        <v>2</v>
      </c>
      <c r="I491" s="7" t="s">
        <v>56</v>
      </c>
      <c r="J491" s="10"/>
      <c r="K491" s="10"/>
      <c r="L491" s="10"/>
      <c r="M491" s="10"/>
      <c r="N491" s="7" t="s">
        <v>18</v>
      </c>
      <c r="O491" s="10"/>
    </row>
    <row r="492">
      <c r="A492" s="6">
        <v>45705.0</v>
      </c>
      <c r="B492" s="10"/>
      <c r="C492" s="7">
        <v>239206.0</v>
      </c>
      <c r="D492" s="7" t="s">
        <v>95</v>
      </c>
      <c r="E492" s="6">
        <v>45658.0</v>
      </c>
      <c r="F492" s="52">
        <f t="shared" si="1"/>
        <v>1</v>
      </c>
      <c r="G492" s="6">
        <v>45671.0</v>
      </c>
      <c r="H492" s="52">
        <f t="shared" si="2"/>
        <v>1</v>
      </c>
      <c r="I492" s="7" t="s">
        <v>57</v>
      </c>
      <c r="J492" s="10"/>
      <c r="K492" s="10"/>
      <c r="L492" s="10"/>
      <c r="M492" s="10"/>
      <c r="N492" s="7" t="s">
        <v>18</v>
      </c>
      <c r="O492" s="10"/>
    </row>
    <row r="493">
      <c r="A493" s="6">
        <v>45705.0</v>
      </c>
      <c r="B493" s="10"/>
      <c r="C493" s="7">
        <v>239396.0</v>
      </c>
      <c r="D493" s="7" t="s">
        <v>95</v>
      </c>
      <c r="E493" s="6">
        <v>45566.0</v>
      </c>
      <c r="F493" s="52">
        <f t="shared" si="1"/>
        <v>4</v>
      </c>
      <c r="G493" s="6">
        <v>45695.0</v>
      </c>
      <c r="H493" s="52">
        <f t="shared" si="2"/>
        <v>0</v>
      </c>
      <c r="I493" s="7" t="s">
        <v>44</v>
      </c>
      <c r="J493" s="10"/>
      <c r="K493" s="10"/>
      <c r="L493" s="10"/>
      <c r="M493" s="10"/>
      <c r="N493" s="7" t="s">
        <v>18</v>
      </c>
      <c r="O493" s="10"/>
    </row>
    <row r="494">
      <c r="A494" s="6">
        <v>45705.0</v>
      </c>
      <c r="B494" s="10"/>
      <c r="C494" s="7">
        <v>176074.0</v>
      </c>
      <c r="D494" s="7" t="s">
        <v>96</v>
      </c>
      <c r="E494" s="6">
        <v>44986.0</v>
      </c>
      <c r="F494" s="52">
        <f t="shared" si="1"/>
        <v>23</v>
      </c>
      <c r="G494" s="6">
        <v>45103.0</v>
      </c>
      <c r="H494" s="52">
        <f t="shared" si="2"/>
        <v>19</v>
      </c>
      <c r="I494" s="7" t="s">
        <v>60</v>
      </c>
      <c r="J494" s="10"/>
      <c r="K494" s="10"/>
      <c r="L494" s="10"/>
      <c r="M494" s="10"/>
      <c r="N494" s="7" t="s">
        <v>18</v>
      </c>
      <c r="O494" s="10"/>
    </row>
    <row r="495">
      <c r="A495" s="6">
        <v>45705.0</v>
      </c>
      <c r="B495" s="10"/>
      <c r="C495" s="7">
        <v>228591.0</v>
      </c>
      <c r="D495" s="7" t="s">
        <v>96</v>
      </c>
      <c r="E495" s="6">
        <v>45536.0</v>
      </c>
      <c r="F495" s="52">
        <f t="shared" si="1"/>
        <v>5</v>
      </c>
      <c r="G495" s="6">
        <v>45558.0</v>
      </c>
      <c r="H495" s="52">
        <f t="shared" si="2"/>
        <v>4</v>
      </c>
      <c r="I495" s="7" t="s">
        <v>44</v>
      </c>
      <c r="J495" s="10"/>
      <c r="K495" s="10"/>
      <c r="L495" s="10"/>
      <c r="M495" s="10"/>
      <c r="N495" s="7" t="s">
        <v>18</v>
      </c>
      <c r="O495" s="10"/>
    </row>
    <row r="496">
      <c r="A496" s="6">
        <v>45705.0</v>
      </c>
      <c r="B496" s="10"/>
      <c r="C496" s="7">
        <v>236471.0</v>
      </c>
      <c r="D496" s="7" t="s">
        <v>96</v>
      </c>
      <c r="E496" s="6">
        <v>45597.0</v>
      </c>
      <c r="F496" s="52">
        <f t="shared" si="1"/>
        <v>3</v>
      </c>
      <c r="G496" s="9">
        <v>45647.0</v>
      </c>
      <c r="H496" s="52">
        <f t="shared" si="2"/>
        <v>1</v>
      </c>
      <c r="I496" s="7" t="s">
        <v>60</v>
      </c>
      <c r="J496" s="10"/>
      <c r="K496" s="10"/>
      <c r="L496" s="10"/>
      <c r="M496" s="10"/>
      <c r="N496" s="7" t="s">
        <v>18</v>
      </c>
      <c r="O496" s="10"/>
    </row>
    <row r="497">
      <c r="A497" s="6">
        <v>45705.0</v>
      </c>
      <c r="B497" s="10"/>
      <c r="C497" s="7">
        <v>231644.0</v>
      </c>
      <c r="D497" s="7" t="s">
        <v>96</v>
      </c>
      <c r="E497" s="6">
        <v>45566.0</v>
      </c>
      <c r="F497" s="52">
        <f t="shared" si="1"/>
        <v>4</v>
      </c>
      <c r="G497" s="9">
        <v>45586.0</v>
      </c>
      <c r="H497" s="52">
        <f t="shared" si="2"/>
        <v>3</v>
      </c>
      <c r="I497" s="7" t="s">
        <v>56</v>
      </c>
      <c r="J497" s="10"/>
      <c r="K497" s="10"/>
      <c r="L497" s="10"/>
      <c r="M497" s="10"/>
      <c r="N497" s="7" t="s">
        <v>18</v>
      </c>
      <c r="O497" s="10"/>
    </row>
    <row r="498">
      <c r="A498" s="6">
        <v>45705.0</v>
      </c>
      <c r="B498" s="10"/>
      <c r="C498" s="7">
        <v>111326.0</v>
      </c>
      <c r="D498" s="7" t="s">
        <v>96</v>
      </c>
      <c r="E498" s="6">
        <v>44228.0</v>
      </c>
      <c r="F498" s="52">
        <f t="shared" si="1"/>
        <v>48</v>
      </c>
      <c r="G498" s="6">
        <v>44569.0</v>
      </c>
      <c r="H498" s="52">
        <f t="shared" si="2"/>
        <v>37</v>
      </c>
      <c r="I498" s="7" t="s">
        <v>56</v>
      </c>
      <c r="J498" s="10"/>
      <c r="K498" s="10"/>
      <c r="L498" s="10"/>
      <c r="M498" s="10"/>
      <c r="N498" s="7" t="s">
        <v>18</v>
      </c>
      <c r="O498" s="10"/>
    </row>
    <row r="499">
      <c r="A499" s="6">
        <v>45705.0</v>
      </c>
      <c r="B499" s="10"/>
      <c r="C499" s="7">
        <v>240039.0</v>
      </c>
      <c r="D499" s="7" t="s">
        <v>96</v>
      </c>
      <c r="E499" s="6">
        <v>45597.0</v>
      </c>
      <c r="F499" s="52">
        <f t="shared" si="1"/>
        <v>3</v>
      </c>
      <c r="G499" s="6">
        <v>45677.0</v>
      </c>
      <c r="H499" s="52">
        <f t="shared" si="2"/>
        <v>0</v>
      </c>
      <c r="I499" s="7" t="s">
        <v>44</v>
      </c>
      <c r="J499" s="10"/>
      <c r="K499" s="10"/>
      <c r="L499" s="10"/>
      <c r="M499" s="10"/>
      <c r="N499" s="7" t="s">
        <v>18</v>
      </c>
      <c r="O499" s="10"/>
    </row>
    <row r="500">
      <c r="A500" s="6">
        <v>45705.0</v>
      </c>
      <c r="B500" s="10"/>
      <c r="C500" s="7">
        <v>230217.0</v>
      </c>
      <c r="D500" s="7" t="s">
        <v>96</v>
      </c>
      <c r="E500" s="6">
        <v>45505.0</v>
      </c>
      <c r="F500" s="52">
        <f t="shared" si="1"/>
        <v>6</v>
      </c>
      <c r="G500" s="6">
        <v>45572.0</v>
      </c>
      <c r="H500" s="52">
        <f t="shared" si="2"/>
        <v>4</v>
      </c>
      <c r="I500" s="7" t="s">
        <v>44</v>
      </c>
      <c r="J500" s="10"/>
      <c r="K500" s="10"/>
      <c r="L500" s="10"/>
      <c r="M500" s="10"/>
      <c r="N500" s="7" t="s">
        <v>18</v>
      </c>
      <c r="O500" s="10"/>
    </row>
    <row r="501">
      <c r="A501" s="76">
        <v>45671.0</v>
      </c>
      <c r="B501" s="10"/>
      <c r="C501" s="7">
        <v>179824.0</v>
      </c>
      <c r="D501" s="7" t="s">
        <v>96</v>
      </c>
      <c r="E501" s="6">
        <v>45078.0</v>
      </c>
      <c r="F501" s="52">
        <f t="shared" si="1"/>
        <v>20</v>
      </c>
      <c r="G501" s="9">
        <v>45247.0</v>
      </c>
      <c r="H501" s="52">
        <f t="shared" si="2"/>
        <v>15</v>
      </c>
      <c r="I501" s="7" t="s">
        <v>44</v>
      </c>
      <c r="J501" s="10"/>
      <c r="K501" s="10"/>
      <c r="L501" s="10"/>
      <c r="M501" s="10"/>
      <c r="N501" s="7" t="s">
        <v>19</v>
      </c>
      <c r="O501" s="10"/>
    </row>
    <row r="502">
      <c r="A502" s="6">
        <v>45705.0</v>
      </c>
      <c r="B502" s="10"/>
      <c r="C502" s="7">
        <v>226186.0</v>
      </c>
      <c r="D502" s="7" t="s">
        <v>96</v>
      </c>
      <c r="E502" s="6">
        <v>45505.0</v>
      </c>
      <c r="F502" s="52">
        <f t="shared" si="1"/>
        <v>6</v>
      </c>
      <c r="G502" s="6">
        <v>45532.0</v>
      </c>
      <c r="H502" s="52">
        <f t="shared" si="2"/>
        <v>5</v>
      </c>
      <c r="I502" s="7" t="s">
        <v>60</v>
      </c>
      <c r="J502" s="10"/>
      <c r="K502" s="10"/>
      <c r="L502" s="10"/>
      <c r="M502" s="10"/>
      <c r="N502" s="7" t="s">
        <v>18</v>
      </c>
      <c r="O502" s="10"/>
    </row>
    <row r="503">
      <c r="A503" s="6">
        <v>45705.0</v>
      </c>
      <c r="B503" s="10"/>
      <c r="C503" s="7">
        <v>228678.0</v>
      </c>
      <c r="D503" s="7" t="s">
        <v>96</v>
      </c>
      <c r="E503" s="6">
        <v>45536.0</v>
      </c>
      <c r="F503" s="52">
        <f t="shared" si="1"/>
        <v>5</v>
      </c>
      <c r="G503" s="6">
        <v>45562.0</v>
      </c>
      <c r="H503" s="52">
        <f t="shared" si="2"/>
        <v>4</v>
      </c>
      <c r="I503" s="7" t="s">
        <v>60</v>
      </c>
      <c r="J503" s="10"/>
      <c r="K503" s="10"/>
      <c r="L503" s="10"/>
      <c r="M503" s="10"/>
      <c r="N503" s="7" t="s">
        <v>18</v>
      </c>
      <c r="O503" s="10"/>
    </row>
    <row r="504">
      <c r="A504" s="6">
        <v>45705.0</v>
      </c>
      <c r="B504" s="10"/>
      <c r="C504" s="7">
        <v>228596.0</v>
      </c>
      <c r="D504" s="7" t="s">
        <v>96</v>
      </c>
      <c r="E504" s="6">
        <v>45536.0</v>
      </c>
      <c r="F504" s="52">
        <f t="shared" si="1"/>
        <v>5</v>
      </c>
      <c r="G504" s="9">
        <v>45575.0</v>
      </c>
      <c r="H504" s="52">
        <f t="shared" si="2"/>
        <v>4</v>
      </c>
      <c r="I504" s="7" t="s">
        <v>44</v>
      </c>
      <c r="J504" s="10"/>
      <c r="K504" s="10"/>
      <c r="L504" s="10"/>
      <c r="M504" s="10"/>
      <c r="N504" s="7" t="s">
        <v>18</v>
      </c>
      <c r="O504" s="10"/>
    </row>
    <row r="505">
      <c r="A505" s="6">
        <v>45705.0</v>
      </c>
      <c r="B505" s="10"/>
      <c r="C505" s="7">
        <v>234623.0</v>
      </c>
      <c r="D505" s="7" t="s">
        <v>96</v>
      </c>
      <c r="E505" s="6">
        <v>45597.0</v>
      </c>
      <c r="F505" s="52">
        <f t="shared" si="1"/>
        <v>3</v>
      </c>
      <c r="G505" s="9">
        <v>45623.0</v>
      </c>
      <c r="H505" s="52">
        <f t="shared" si="2"/>
        <v>2</v>
      </c>
      <c r="I505" s="7" t="s">
        <v>56</v>
      </c>
      <c r="J505" s="10"/>
      <c r="K505" s="10"/>
      <c r="L505" s="10"/>
      <c r="M505" s="10"/>
      <c r="N505" s="7" t="s">
        <v>18</v>
      </c>
      <c r="O505" s="10"/>
    </row>
    <row r="506">
      <c r="A506" s="6">
        <v>45705.0</v>
      </c>
      <c r="B506" s="10"/>
      <c r="C506" s="7">
        <v>215516.0</v>
      </c>
      <c r="D506" s="7" t="s">
        <v>96</v>
      </c>
      <c r="E506" s="6">
        <v>45413.0</v>
      </c>
      <c r="F506" s="52">
        <f t="shared" si="1"/>
        <v>9</v>
      </c>
      <c r="G506" s="6">
        <v>45450.0</v>
      </c>
      <c r="H506" s="52">
        <f t="shared" si="2"/>
        <v>8</v>
      </c>
      <c r="I506" s="7" t="s">
        <v>44</v>
      </c>
      <c r="J506" s="10"/>
      <c r="K506" s="10"/>
      <c r="L506" s="10"/>
      <c r="M506" s="10"/>
      <c r="N506" s="7" t="s">
        <v>18</v>
      </c>
      <c r="O506" s="10"/>
    </row>
    <row r="507">
      <c r="A507" s="6">
        <v>45705.0</v>
      </c>
      <c r="B507" s="10"/>
      <c r="C507" s="7">
        <v>221911.0</v>
      </c>
      <c r="D507" s="7" t="s">
        <v>96</v>
      </c>
      <c r="E507" s="6">
        <v>45474.0</v>
      </c>
      <c r="F507" s="52">
        <f t="shared" si="1"/>
        <v>7</v>
      </c>
      <c r="G507" s="6">
        <v>45495.0</v>
      </c>
      <c r="H507" s="52">
        <f t="shared" si="2"/>
        <v>6</v>
      </c>
      <c r="I507" s="7" t="s">
        <v>56</v>
      </c>
      <c r="J507" s="10"/>
      <c r="K507" s="10"/>
      <c r="L507" s="10"/>
      <c r="M507" s="10"/>
      <c r="N507" s="7" t="s">
        <v>18</v>
      </c>
      <c r="O507" s="10"/>
    </row>
    <row r="508">
      <c r="A508" s="6">
        <v>45705.0</v>
      </c>
      <c r="B508" s="10"/>
      <c r="C508" s="7">
        <v>235649.0</v>
      </c>
      <c r="D508" s="7" t="s">
        <v>96</v>
      </c>
      <c r="E508" s="6">
        <v>45597.0</v>
      </c>
      <c r="F508" s="52">
        <f t="shared" si="1"/>
        <v>3</v>
      </c>
      <c r="G508" s="9">
        <v>45642.0</v>
      </c>
      <c r="H508" s="52">
        <f t="shared" si="2"/>
        <v>2</v>
      </c>
      <c r="I508" s="7" t="s">
        <v>60</v>
      </c>
      <c r="J508" s="10"/>
      <c r="K508" s="10"/>
      <c r="L508" s="10"/>
      <c r="M508" s="10"/>
      <c r="N508" s="7" t="s">
        <v>18</v>
      </c>
      <c r="O508" s="10"/>
    </row>
    <row r="509">
      <c r="A509" s="6">
        <v>45705.0</v>
      </c>
      <c r="B509" s="10"/>
      <c r="C509" s="7">
        <v>239989.0</v>
      </c>
      <c r="D509" s="7" t="s">
        <v>96</v>
      </c>
      <c r="E509" s="6">
        <v>45627.0</v>
      </c>
      <c r="F509" s="52">
        <f t="shared" si="1"/>
        <v>2</v>
      </c>
      <c r="G509" s="6">
        <v>45677.0</v>
      </c>
      <c r="H509" s="52">
        <f t="shared" si="2"/>
        <v>0</v>
      </c>
      <c r="I509" s="7" t="s">
        <v>60</v>
      </c>
      <c r="J509" s="10"/>
      <c r="K509" s="10"/>
      <c r="L509" s="10"/>
      <c r="M509" s="10"/>
      <c r="N509" s="7" t="s">
        <v>18</v>
      </c>
      <c r="O509" s="10"/>
    </row>
    <row r="510">
      <c r="A510" s="6">
        <v>45705.0</v>
      </c>
      <c r="B510" s="10"/>
      <c r="C510" s="7">
        <v>241149.0</v>
      </c>
      <c r="D510" s="7" t="s">
        <v>96</v>
      </c>
      <c r="E510" s="6">
        <v>45566.0</v>
      </c>
      <c r="F510" s="52">
        <f t="shared" si="1"/>
        <v>4</v>
      </c>
      <c r="G510" s="6">
        <v>45686.0</v>
      </c>
      <c r="H510" s="52">
        <f t="shared" si="2"/>
        <v>0</v>
      </c>
      <c r="I510" s="7" t="s">
        <v>56</v>
      </c>
      <c r="J510" s="10"/>
      <c r="K510" s="10"/>
      <c r="L510" s="10"/>
      <c r="M510" s="10"/>
      <c r="N510" s="7" t="s">
        <v>18</v>
      </c>
      <c r="O510" s="10"/>
    </row>
    <row r="511">
      <c r="A511" s="6">
        <v>45705.0</v>
      </c>
      <c r="B511" s="10"/>
      <c r="C511" s="7">
        <v>80142.0</v>
      </c>
      <c r="D511" s="7" t="s">
        <v>98</v>
      </c>
      <c r="E511" s="6">
        <v>44228.0</v>
      </c>
      <c r="F511" s="52">
        <f t="shared" si="1"/>
        <v>48</v>
      </c>
      <c r="G511" s="6">
        <v>44274.0</v>
      </c>
      <c r="H511" s="52">
        <f t="shared" si="2"/>
        <v>46</v>
      </c>
      <c r="I511" s="7" t="s">
        <v>44</v>
      </c>
      <c r="J511" s="10"/>
      <c r="K511" s="10"/>
      <c r="L511" s="10"/>
      <c r="M511" s="10"/>
      <c r="N511" s="7" t="s">
        <v>18</v>
      </c>
      <c r="O511" s="10"/>
    </row>
    <row r="512">
      <c r="A512" s="6">
        <v>45705.0</v>
      </c>
      <c r="B512" s="10"/>
      <c r="C512" s="7">
        <v>61828.0</v>
      </c>
      <c r="D512" s="7" t="s">
        <v>98</v>
      </c>
      <c r="E512" s="6">
        <v>43952.0</v>
      </c>
      <c r="F512" s="52">
        <f t="shared" si="1"/>
        <v>57</v>
      </c>
      <c r="G512" s="6">
        <v>44063.0</v>
      </c>
      <c r="H512" s="52">
        <f t="shared" si="2"/>
        <v>53</v>
      </c>
      <c r="I512" s="7" t="s">
        <v>69</v>
      </c>
      <c r="J512" s="10"/>
      <c r="K512" s="10"/>
      <c r="L512" s="10"/>
      <c r="M512" s="10"/>
      <c r="N512" s="7" t="s">
        <v>18</v>
      </c>
      <c r="O512" s="10"/>
    </row>
    <row r="513">
      <c r="A513" s="6">
        <v>45705.0</v>
      </c>
      <c r="B513" s="10"/>
      <c r="C513" s="7">
        <v>191813.0</v>
      </c>
      <c r="D513" s="7" t="s">
        <v>142</v>
      </c>
      <c r="E513" s="6">
        <v>45200.0</v>
      </c>
      <c r="F513" s="52">
        <f t="shared" si="1"/>
        <v>16</v>
      </c>
      <c r="G513" s="9">
        <v>45625.0</v>
      </c>
      <c r="H513" s="52">
        <f t="shared" si="2"/>
        <v>2</v>
      </c>
      <c r="I513" s="7" t="s">
        <v>57</v>
      </c>
      <c r="J513" s="10"/>
      <c r="K513" s="10"/>
      <c r="L513" s="10"/>
      <c r="M513" s="10"/>
      <c r="N513" s="7" t="s">
        <v>18</v>
      </c>
      <c r="O513" s="10"/>
    </row>
    <row r="514">
      <c r="A514" s="6">
        <v>45705.0</v>
      </c>
      <c r="B514" s="10"/>
      <c r="C514" s="7">
        <v>211033.0</v>
      </c>
      <c r="D514" s="7" t="s">
        <v>142</v>
      </c>
      <c r="E514" s="6">
        <v>44531.0</v>
      </c>
      <c r="F514" s="52">
        <f t="shared" si="1"/>
        <v>38</v>
      </c>
      <c r="G514" s="6">
        <v>45400.0</v>
      </c>
      <c r="H514" s="52">
        <f t="shared" si="2"/>
        <v>10</v>
      </c>
      <c r="I514" s="7" t="s">
        <v>69</v>
      </c>
      <c r="J514" s="10"/>
      <c r="K514" s="10"/>
      <c r="L514" s="10"/>
      <c r="M514" s="10"/>
      <c r="N514" s="7" t="s">
        <v>18</v>
      </c>
      <c r="O514" s="10"/>
    </row>
    <row r="515">
      <c r="A515" s="6">
        <v>45705.0</v>
      </c>
      <c r="B515" s="10"/>
      <c r="C515" s="7">
        <v>221778.0</v>
      </c>
      <c r="D515" s="7" t="s">
        <v>142</v>
      </c>
      <c r="E515" s="6">
        <v>45474.0</v>
      </c>
      <c r="F515" s="52">
        <f t="shared" si="1"/>
        <v>7</v>
      </c>
      <c r="G515" s="6">
        <v>45490.0</v>
      </c>
      <c r="H515" s="52">
        <f t="shared" si="2"/>
        <v>7</v>
      </c>
      <c r="I515" s="7" t="s">
        <v>60</v>
      </c>
      <c r="J515" s="10"/>
      <c r="K515" s="10"/>
      <c r="L515" s="10"/>
      <c r="M515" s="10"/>
      <c r="N515" s="7" t="s">
        <v>18</v>
      </c>
      <c r="O515" s="10"/>
    </row>
    <row r="516">
      <c r="A516" s="6">
        <v>45705.0</v>
      </c>
      <c r="B516" s="10"/>
      <c r="C516" s="7">
        <v>231651.0</v>
      </c>
      <c r="D516" s="7" t="s">
        <v>142</v>
      </c>
      <c r="E516" s="6">
        <v>45536.0</v>
      </c>
      <c r="F516" s="52">
        <f t="shared" si="1"/>
        <v>5</v>
      </c>
      <c r="G516" s="9">
        <v>45583.0</v>
      </c>
      <c r="H516" s="52">
        <f t="shared" si="2"/>
        <v>4</v>
      </c>
      <c r="I516" s="7" t="s">
        <v>60</v>
      </c>
      <c r="J516" s="10"/>
      <c r="K516" s="10"/>
      <c r="L516" s="10"/>
      <c r="M516" s="10"/>
      <c r="N516" s="7" t="s">
        <v>18</v>
      </c>
      <c r="O516" s="10"/>
    </row>
    <row r="517">
      <c r="A517" s="6">
        <v>45705.0</v>
      </c>
      <c r="B517" s="10"/>
      <c r="C517" s="7">
        <v>239636.0</v>
      </c>
      <c r="D517" s="7" t="s">
        <v>142</v>
      </c>
      <c r="E517" s="6">
        <v>45566.0</v>
      </c>
      <c r="F517" s="52">
        <f t="shared" si="1"/>
        <v>4</v>
      </c>
      <c r="G517" s="6">
        <v>45673.0</v>
      </c>
      <c r="H517" s="52">
        <f t="shared" si="2"/>
        <v>1</v>
      </c>
      <c r="I517" s="7" t="s">
        <v>44</v>
      </c>
      <c r="J517" s="10"/>
      <c r="K517" s="10"/>
      <c r="L517" s="10"/>
      <c r="M517" s="10"/>
      <c r="N517" s="7" t="s">
        <v>18</v>
      </c>
      <c r="O517" s="10"/>
    </row>
    <row r="518">
      <c r="A518" s="6">
        <v>45705.0</v>
      </c>
      <c r="B518" s="10"/>
      <c r="C518" s="7">
        <v>232877.0</v>
      </c>
      <c r="D518" s="7" t="s">
        <v>142</v>
      </c>
      <c r="E518" s="6">
        <v>45505.0</v>
      </c>
      <c r="F518" s="52">
        <f t="shared" si="1"/>
        <v>6</v>
      </c>
      <c r="G518" s="9">
        <v>45595.0</v>
      </c>
      <c r="H518" s="52">
        <f t="shared" si="2"/>
        <v>3</v>
      </c>
      <c r="I518" s="7" t="s">
        <v>56</v>
      </c>
      <c r="J518" s="10"/>
      <c r="K518" s="10"/>
      <c r="L518" s="10"/>
      <c r="M518" s="10"/>
      <c r="N518" s="7" t="s">
        <v>18</v>
      </c>
      <c r="O518" s="10"/>
    </row>
    <row r="519">
      <c r="A519" s="6">
        <v>45705.0</v>
      </c>
      <c r="B519" s="10"/>
      <c r="C519" s="7">
        <v>192700.0</v>
      </c>
      <c r="D519" s="7" t="s">
        <v>142</v>
      </c>
      <c r="E519" s="6">
        <v>45200.0</v>
      </c>
      <c r="F519" s="52">
        <f t="shared" si="1"/>
        <v>16</v>
      </c>
      <c r="G519" s="9">
        <v>45243.0</v>
      </c>
      <c r="H519" s="52">
        <f t="shared" si="2"/>
        <v>15</v>
      </c>
      <c r="I519" s="7" t="s">
        <v>56</v>
      </c>
      <c r="J519" s="10"/>
      <c r="K519" s="10"/>
      <c r="L519" s="10"/>
      <c r="M519" s="10"/>
      <c r="N519" s="7" t="s">
        <v>18</v>
      </c>
      <c r="O519" s="10"/>
    </row>
    <row r="520">
      <c r="A520" s="6">
        <v>45705.0</v>
      </c>
      <c r="B520" s="10"/>
      <c r="C520" s="7">
        <v>224504.0</v>
      </c>
      <c r="D520" s="7" t="s">
        <v>142</v>
      </c>
      <c r="E520" s="6">
        <v>45444.0</v>
      </c>
      <c r="F520" s="52">
        <f t="shared" si="1"/>
        <v>8</v>
      </c>
      <c r="G520" s="6">
        <v>45513.0</v>
      </c>
      <c r="H520" s="52">
        <f t="shared" si="2"/>
        <v>6</v>
      </c>
      <c r="I520" s="7" t="s">
        <v>56</v>
      </c>
      <c r="J520" s="10"/>
      <c r="K520" s="10"/>
      <c r="L520" s="10"/>
      <c r="M520" s="10"/>
      <c r="N520" s="7" t="s">
        <v>18</v>
      </c>
      <c r="O520" s="10"/>
    </row>
    <row r="521">
      <c r="A521" s="6">
        <v>45705.0</v>
      </c>
      <c r="B521" s="10"/>
      <c r="C521" s="7">
        <v>231618.0</v>
      </c>
      <c r="D521" s="7" t="s">
        <v>142</v>
      </c>
      <c r="E521" s="6">
        <v>45536.0</v>
      </c>
      <c r="F521" s="52">
        <f t="shared" si="1"/>
        <v>5</v>
      </c>
      <c r="G521" s="9">
        <v>45583.0</v>
      </c>
      <c r="H521" s="52">
        <f t="shared" si="2"/>
        <v>4</v>
      </c>
      <c r="I521" s="7" t="s">
        <v>56</v>
      </c>
      <c r="J521" s="10"/>
      <c r="K521" s="10"/>
      <c r="L521" s="10"/>
      <c r="M521" s="10"/>
      <c r="N521" s="7" t="s">
        <v>18</v>
      </c>
      <c r="O521" s="10"/>
    </row>
    <row r="522">
      <c r="A522" s="6">
        <v>45705.0</v>
      </c>
      <c r="B522" s="10"/>
      <c r="C522" s="7">
        <v>237888.0</v>
      </c>
      <c r="D522" s="7" t="s">
        <v>142</v>
      </c>
      <c r="E522" s="6">
        <v>45627.0</v>
      </c>
      <c r="F522" s="52">
        <f t="shared" si="1"/>
        <v>2</v>
      </c>
      <c r="G522" s="9">
        <v>45654.0</v>
      </c>
      <c r="H522" s="52">
        <f t="shared" si="2"/>
        <v>1</v>
      </c>
      <c r="I522" s="7" t="s">
        <v>44</v>
      </c>
      <c r="J522" s="10"/>
      <c r="K522" s="10"/>
      <c r="L522" s="10"/>
      <c r="M522" s="10"/>
      <c r="N522" s="7" t="s">
        <v>18</v>
      </c>
      <c r="O522" s="10"/>
    </row>
    <row r="523">
      <c r="A523" s="6">
        <v>45705.0</v>
      </c>
      <c r="B523" s="10"/>
      <c r="C523" s="7">
        <v>238700.0</v>
      </c>
      <c r="D523" s="7" t="s">
        <v>142</v>
      </c>
      <c r="E523" s="6">
        <v>45627.0</v>
      </c>
      <c r="F523" s="52">
        <f t="shared" si="1"/>
        <v>2</v>
      </c>
      <c r="G523" s="6">
        <v>45665.0</v>
      </c>
      <c r="H523" s="52">
        <f t="shared" si="2"/>
        <v>1</v>
      </c>
      <c r="I523" s="7" t="s">
        <v>69</v>
      </c>
      <c r="J523" s="10"/>
      <c r="K523" s="10"/>
      <c r="L523" s="10"/>
      <c r="M523" s="10"/>
      <c r="N523" s="7" t="s">
        <v>18</v>
      </c>
      <c r="O523" s="10"/>
    </row>
    <row r="524">
      <c r="A524" s="6">
        <v>45705.0</v>
      </c>
      <c r="B524" s="10"/>
      <c r="C524" s="7">
        <v>239051.0</v>
      </c>
      <c r="D524" s="7" t="s">
        <v>142</v>
      </c>
      <c r="E524" s="6">
        <v>45658.0</v>
      </c>
      <c r="F524" s="52">
        <f t="shared" si="1"/>
        <v>1</v>
      </c>
      <c r="G524" s="6">
        <v>45674.0</v>
      </c>
      <c r="H524" s="52">
        <f t="shared" si="2"/>
        <v>1</v>
      </c>
      <c r="I524" s="7" t="s">
        <v>44</v>
      </c>
      <c r="J524" s="10"/>
      <c r="K524" s="10"/>
      <c r="L524" s="10"/>
      <c r="M524" s="10"/>
      <c r="N524" s="7" t="s">
        <v>18</v>
      </c>
      <c r="O524" s="10"/>
    </row>
    <row r="525">
      <c r="A525" s="6">
        <v>45705.0</v>
      </c>
      <c r="B525" s="10"/>
      <c r="C525" s="7">
        <v>240886.0</v>
      </c>
      <c r="D525" s="7" t="s">
        <v>142</v>
      </c>
      <c r="E525" s="6">
        <v>45658.0</v>
      </c>
      <c r="F525" s="52">
        <f t="shared" si="1"/>
        <v>1</v>
      </c>
      <c r="G525" s="6">
        <v>45685.0</v>
      </c>
      <c r="H525" s="52">
        <f t="shared" si="2"/>
        <v>0</v>
      </c>
      <c r="I525" s="7" t="s">
        <v>69</v>
      </c>
      <c r="J525" s="10"/>
      <c r="K525" s="10"/>
      <c r="L525" s="10"/>
      <c r="M525" s="10"/>
      <c r="N525" s="7" t="s">
        <v>18</v>
      </c>
      <c r="O525" s="10"/>
    </row>
    <row r="526">
      <c r="A526" s="6">
        <v>45705.0</v>
      </c>
      <c r="B526" s="10"/>
      <c r="C526" s="7">
        <v>242047.0</v>
      </c>
      <c r="D526" s="7" t="s">
        <v>142</v>
      </c>
      <c r="E526" s="6">
        <v>45536.0</v>
      </c>
      <c r="F526" s="52">
        <f t="shared" si="1"/>
        <v>5</v>
      </c>
      <c r="G526" s="6">
        <v>45694.0</v>
      </c>
      <c r="H526" s="52">
        <f t="shared" si="2"/>
        <v>0</v>
      </c>
      <c r="I526" s="7" t="s">
        <v>44</v>
      </c>
      <c r="J526" s="10"/>
      <c r="K526" s="10"/>
      <c r="L526" s="10"/>
      <c r="M526" s="10"/>
      <c r="N526" s="7" t="s">
        <v>18</v>
      </c>
      <c r="O526" s="10"/>
    </row>
    <row r="527">
      <c r="A527" s="6">
        <v>45705.0</v>
      </c>
      <c r="B527" s="10"/>
      <c r="C527" s="7">
        <v>234978.0</v>
      </c>
      <c r="D527" s="7" t="s">
        <v>100</v>
      </c>
      <c r="E527" s="6">
        <v>45566.0</v>
      </c>
      <c r="F527" s="52">
        <f t="shared" si="1"/>
        <v>4</v>
      </c>
      <c r="G527" s="9">
        <v>45621.0</v>
      </c>
      <c r="H527" s="52">
        <f t="shared" si="2"/>
        <v>2</v>
      </c>
      <c r="I527" s="7" t="s">
        <v>44</v>
      </c>
      <c r="J527" s="10"/>
      <c r="K527" s="10"/>
      <c r="L527" s="10"/>
      <c r="M527" s="10"/>
      <c r="N527" s="7" t="s">
        <v>18</v>
      </c>
      <c r="O527" s="10"/>
    </row>
    <row r="528">
      <c r="A528" s="6">
        <v>45705.0</v>
      </c>
      <c r="B528" s="10"/>
      <c r="C528" s="7">
        <v>200171.0</v>
      </c>
      <c r="D528" s="7" t="s">
        <v>100</v>
      </c>
      <c r="E528" s="6">
        <v>45292.0</v>
      </c>
      <c r="F528" s="52">
        <f t="shared" si="1"/>
        <v>13</v>
      </c>
      <c r="G528" s="6">
        <v>45316.0</v>
      </c>
      <c r="H528" s="52">
        <f t="shared" si="2"/>
        <v>12</v>
      </c>
      <c r="I528" s="7" t="s">
        <v>44</v>
      </c>
      <c r="J528" s="10"/>
      <c r="K528" s="10"/>
      <c r="L528" s="10"/>
      <c r="M528" s="10"/>
      <c r="N528" s="7" t="s">
        <v>18</v>
      </c>
      <c r="O528" s="10"/>
    </row>
    <row r="529">
      <c r="A529" s="6">
        <v>45705.0</v>
      </c>
      <c r="B529" s="10"/>
      <c r="C529" s="7">
        <v>215918.0</v>
      </c>
      <c r="D529" s="7" t="s">
        <v>100</v>
      </c>
      <c r="E529" s="6">
        <v>45352.0</v>
      </c>
      <c r="F529" s="52">
        <f t="shared" si="1"/>
        <v>11</v>
      </c>
      <c r="G529" s="6">
        <v>45439.0</v>
      </c>
      <c r="H529" s="52">
        <f t="shared" si="2"/>
        <v>8</v>
      </c>
      <c r="I529" s="7" t="s">
        <v>56</v>
      </c>
      <c r="J529" s="10"/>
      <c r="K529" s="10"/>
      <c r="L529" s="10"/>
      <c r="M529" s="10"/>
      <c r="N529" s="7" t="s">
        <v>18</v>
      </c>
      <c r="O529" s="10"/>
    </row>
    <row r="530">
      <c r="A530" s="6">
        <v>45705.0</v>
      </c>
      <c r="B530" s="10"/>
      <c r="C530" s="7">
        <v>221408.0</v>
      </c>
      <c r="D530" s="7" t="s">
        <v>100</v>
      </c>
      <c r="E530" s="6">
        <v>45352.0</v>
      </c>
      <c r="F530" s="52">
        <f t="shared" si="1"/>
        <v>11</v>
      </c>
      <c r="G530" s="6">
        <v>45485.0</v>
      </c>
      <c r="H530" s="52">
        <f t="shared" si="2"/>
        <v>7</v>
      </c>
      <c r="I530" s="7" t="s">
        <v>60</v>
      </c>
      <c r="J530" s="10"/>
      <c r="K530" s="10"/>
      <c r="L530" s="10"/>
      <c r="M530" s="10"/>
      <c r="N530" s="7" t="s">
        <v>18</v>
      </c>
      <c r="O530" s="10"/>
    </row>
    <row r="531">
      <c r="A531" s="6">
        <v>45705.0</v>
      </c>
      <c r="B531" s="10"/>
      <c r="C531" s="7">
        <v>224799.0</v>
      </c>
      <c r="D531" s="7" t="s">
        <v>100</v>
      </c>
      <c r="E531" s="6">
        <v>45474.0</v>
      </c>
      <c r="F531" s="52">
        <f t="shared" si="1"/>
        <v>7</v>
      </c>
      <c r="G531" s="6">
        <v>45525.0</v>
      </c>
      <c r="H531" s="52">
        <f t="shared" si="2"/>
        <v>5</v>
      </c>
      <c r="I531" s="7" t="s">
        <v>56</v>
      </c>
      <c r="J531" s="10"/>
      <c r="K531" s="10"/>
      <c r="L531" s="10"/>
      <c r="M531" s="10"/>
      <c r="N531" s="7" t="s">
        <v>18</v>
      </c>
      <c r="O531" s="10"/>
    </row>
    <row r="532">
      <c r="A532" s="6">
        <v>45705.0</v>
      </c>
      <c r="B532" s="10"/>
      <c r="C532" s="7">
        <v>229695.0</v>
      </c>
      <c r="D532" s="7" t="s">
        <v>100</v>
      </c>
      <c r="E532" s="6">
        <v>45536.0</v>
      </c>
      <c r="F532" s="52">
        <f t="shared" si="1"/>
        <v>5</v>
      </c>
      <c r="G532" s="6">
        <v>45569.0</v>
      </c>
      <c r="H532" s="52">
        <f t="shared" si="2"/>
        <v>4</v>
      </c>
      <c r="I532" s="7" t="s">
        <v>41</v>
      </c>
      <c r="J532" s="10"/>
      <c r="K532" s="10"/>
      <c r="L532" s="10"/>
      <c r="M532" s="10"/>
      <c r="N532" s="7" t="s">
        <v>18</v>
      </c>
      <c r="O532" s="10"/>
    </row>
    <row r="533">
      <c r="A533" s="6">
        <v>45705.0</v>
      </c>
      <c r="B533" s="10"/>
      <c r="C533" s="7">
        <v>231804.0</v>
      </c>
      <c r="D533" s="7" t="s">
        <v>100</v>
      </c>
      <c r="E533" s="6">
        <v>45566.0</v>
      </c>
      <c r="F533" s="52">
        <f t="shared" si="1"/>
        <v>4</v>
      </c>
      <c r="G533" s="9">
        <v>45595.0</v>
      </c>
      <c r="H533" s="52">
        <f t="shared" si="2"/>
        <v>3</v>
      </c>
      <c r="I533" s="7" t="s">
        <v>44</v>
      </c>
      <c r="J533" s="10"/>
      <c r="K533" s="10"/>
      <c r="L533" s="10"/>
      <c r="M533" s="10"/>
      <c r="N533" s="7" t="s">
        <v>18</v>
      </c>
      <c r="O533" s="10"/>
    </row>
    <row r="534">
      <c r="A534" s="6">
        <v>45699.0</v>
      </c>
      <c r="B534" s="10"/>
      <c r="C534" s="7">
        <v>235262.0</v>
      </c>
      <c r="D534" s="7" t="s">
        <v>100</v>
      </c>
      <c r="E534" s="6">
        <v>45597.0</v>
      </c>
      <c r="F534" s="52">
        <f t="shared" si="1"/>
        <v>3</v>
      </c>
      <c r="G534" s="9">
        <v>45621.0</v>
      </c>
      <c r="H534" s="52">
        <f t="shared" si="2"/>
        <v>2</v>
      </c>
      <c r="I534" s="7" t="s">
        <v>44</v>
      </c>
      <c r="J534" s="10"/>
      <c r="K534" s="7" t="s">
        <v>143</v>
      </c>
      <c r="L534" s="10"/>
      <c r="M534" s="10"/>
      <c r="N534" s="7" t="s">
        <v>19</v>
      </c>
      <c r="O534" s="10"/>
    </row>
    <row r="535">
      <c r="A535" s="6">
        <v>45705.0</v>
      </c>
      <c r="B535" s="10"/>
      <c r="C535" s="7">
        <v>235768.0</v>
      </c>
      <c r="D535" s="7" t="s">
        <v>100</v>
      </c>
      <c r="E535" s="6">
        <v>45474.0</v>
      </c>
      <c r="F535" s="52">
        <f t="shared" si="1"/>
        <v>7</v>
      </c>
      <c r="G535" s="9">
        <v>45647.0</v>
      </c>
      <c r="H535" s="52">
        <f t="shared" si="2"/>
        <v>1</v>
      </c>
      <c r="I535" s="7" t="s">
        <v>56</v>
      </c>
      <c r="J535" s="10"/>
      <c r="K535" s="10"/>
      <c r="L535" s="10"/>
      <c r="M535" s="10"/>
      <c r="N535" s="7" t="s">
        <v>18</v>
      </c>
      <c r="O535" s="10"/>
    </row>
    <row r="536">
      <c r="A536" s="6">
        <v>45705.0</v>
      </c>
      <c r="B536" s="10"/>
      <c r="C536" s="7">
        <v>239873.0</v>
      </c>
      <c r="D536" s="7" t="s">
        <v>100</v>
      </c>
      <c r="E536" s="6">
        <v>45658.0</v>
      </c>
      <c r="F536" s="52">
        <f t="shared" si="1"/>
        <v>1</v>
      </c>
      <c r="G536" s="6">
        <v>45678.0</v>
      </c>
      <c r="H536" s="52">
        <f t="shared" si="2"/>
        <v>0</v>
      </c>
      <c r="I536" s="7" t="s">
        <v>57</v>
      </c>
      <c r="J536" s="10"/>
      <c r="K536" s="10"/>
      <c r="L536" s="10"/>
      <c r="M536" s="10"/>
      <c r="N536" s="7" t="s">
        <v>18</v>
      </c>
      <c r="O536" s="10"/>
    </row>
    <row r="537">
      <c r="A537" s="6">
        <v>45705.0</v>
      </c>
      <c r="B537" s="10"/>
      <c r="C537" s="7">
        <v>241983.0</v>
      </c>
      <c r="D537" s="7" t="s">
        <v>100</v>
      </c>
      <c r="E537" s="6">
        <v>45658.0</v>
      </c>
      <c r="F537" s="52">
        <f t="shared" si="1"/>
        <v>1</v>
      </c>
      <c r="G537" s="6">
        <v>45693.0</v>
      </c>
      <c r="H537" s="52">
        <f t="shared" si="2"/>
        <v>0</v>
      </c>
      <c r="I537" s="7" t="s">
        <v>41</v>
      </c>
      <c r="J537" s="10"/>
      <c r="K537" s="10"/>
      <c r="L537" s="10"/>
      <c r="M537" s="10"/>
      <c r="N537" s="7" t="s">
        <v>18</v>
      </c>
      <c r="O537" s="10"/>
    </row>
    <row r="538">
      <c r="A538" s="6">
        <v>45705.0</v>
      </c>
      <c r="B538" s="10"/>
      <c r="C538" s="7">
        <v>229016.0</v>
      </c>
      <c r="D538" s="7" t="s">
        <v>102</v>
      </c>
      <c r="E538" s="6">
        <v>45413.0</v>
      </c>
      <c r="F538" s="52">
        <f t="shared" si="1"/>
        <v>9</v>
      </c>
      <c r="G538" s="6">
        <v>45560.0</v>
      </c>
      <c r="H538" s="52">
        <f t="shared" si="2"/>
        <v>4</v>
      </c>
      <c r="I538" s="7" t="s">
        <v>56</v>
      </c>
      <c r="J538" s="10"/>
      <c r="K538" s="10"/>
      <c r="L538" s="10"/>
      <c r="M538" s="10"/>
      <c r="N538" s="7" t="s">
        <v>18</v>
      </c>
      <c r="O538" s="10"/>
    </row>
    <row r="539">
      <c r="A539" s="6">
        <v>45705.0</v>
      </c>
      <c r="B539" s="10"/>
      <c r="C539" s="7">
        <v>165732.0</v>
      </c>
      <c r="D539" s="7" t="s">
        <v>102</v>
      </c>
      <c r="E539" s="6">
        <v>44958.0</v>
      </c>
      <c r="F539" s="52">
        <f t="shared" si="1"/>
        <v>24</v>
      </c>
      <c r="G539" s="6">
        <v>45015.0</v>
      </c>
      <c r="H539" s="52">
        <f t="shared" si="2"/>
        <v>22</v>
      </c>
      <c r="I539" s="7" t="s">
        <v>117</v>
      </c>
      <c r="J539" s="10"/>
      <c r="K539" s="10"/>
      <c r="L539" s="10"/>
      <c r="M539" s="10"/>
      <c r="N539" s="7" t="s">
        <v>18</v>
      </c>
      <c r="O539" s="10"/>
    </row>
    <row r="540">
      <c r="A540" s="6">
        <v>45705.0</v>
      </c>
      <c r="B540" s="10"/>
      <c r="C540" s="7">
        <v>187598.0</v>
      </c>
      <c r="D540" s="7" t="s">
        <v>102</v>
      </c>
      <c r="E540" s="6">
        <v>45139.0</v>
      </c>
      <c r="F540" s="52">
        <f t="shared" si="1"/>
        <v>18</v>
      </c>
      <c r="G540" s="6">
        <v>45196.0</v>
      </c>
      <c r="H540" s="52">
        <f t="shared" si="2"/>
        <v>16</v>
      </c>
      <c r="I540" s="7" t="s">
        <v>69</v>
      </c>
      <c r="J540" s="10"/>
      <c r="K540" s="10"/>
      <c r="L540" s="10"/>
      <c r="M540" s="10"/>
      <c r="N540" s="7" t="s">
        <v>18</v>
      </c>
      <c r="O540" s="10"/>
    </row>
    <row r="541">
      <c r="A541" s="6">
        <v>45705.0</v>
      </c>
      <c r="B541" s="10"/>
      <c r="C541" s="7">
        <v>181421.0</v>
      </c>
      <c r="D541" s="7" t="s">
        <v>101</v>
      </c>
      <c r="E541" s="6">
        <v>44958.0</v>
      </c>
      <c r="F541" s="52">
        <f t="shared" si="1"/>
        <v>24</v>
      </c>
      <c r="G541" s="6">
        <v>45148.0</v>
      </c>
      <c r="H541" s="52">
        <f t="shared" si="2"/>
        <v>18</v>
      </c>
      <c r="I541" s="7" t="s">
        <v>56</v>
      </c>
      <c r="J541" s="10"/>
      <c r="K541" s="10"/>
      <c r="L541" s="10"/>
      <c r="M541" s="10"/>
      <c r="N541" s="7" t="s">
        <v>18</v>
      </c>
      <c r="O541" s="10"/>
    </row>
    <row r="542">
      <c r="A542" s="6">
        <v>45705.0</v>
      </c>
      <c r="B542" s="10"/>
      <c r="C542" s="7">
        <v>198979.0</v>
      </c>
      <c r="D542" s="7" t="s">
        <v>101</v>
      </c>
      <c r="E542" s="6">
        <v>45200.0</v>
      </c>
      <c r="F542" s="52">
        <f t="shared" si="1"/>
        <v>16</v>
      </c>
      <c r="G542" s="6">
        <v>45308.0</v>
      </c>
      <c r="H542" s="52">
        <f t="shared" si="2"/>
        <v>13</v>
      </c>
      <c r="I542" s="7" t="s">
        <v>56</v>
      </c>
      <c r="J542" s="10"/>
      <c r="K542" s="10"/>
      <c r="L542" s="10"/>
      <c r="M542" s="10"/>
      <c r="N542" s="7" t="s">
        <v>18</v>
      </c>
      <c r="O542" s="10"/>
    </row>
    <row r="543">
      <c r="A543" s="6">
        <v>45705.0</v>
      </c>
      <c r="B543" s="10"/>
      <c r="C543" s="7">
        <v>201314.0</v>
      </c>
      <c r="D543" s="7" t="s">
        <v>104</v>
      </c>
      <c r="E543" s="6">
        <v>45139.0</v>
      </c>
      <c r="F543" s="52">
        <f t="shared" si="1"/>
        <v>18</v>
      </c>
      <c r="G543" s="6">
        <v>45330.0</v>
      </c>
      <c r="H543" s="52">
        <f t="shared" si="2"/>
        <v>12</v>
      </c>
      <c r="I543" s="7" t="s">
        <v>60</v>
      </c>
      <c r="J543" s="10"/>
      <c r="K543" s="10"/>
      <c r="L543" s="10"/>
      <c r="M543" s="10"/>
      <c r="N543" s="7" t="s">
        <v>18</v>
      </c>
      <c r="O543" s="10"/>
    </row>
    <row r="544">
      <c r="A544" s="6">
        <v>45705.0</v>
      </c>
      <c r="B544" s="10"/>
      <c r="C544" s="7">
        <v>164968.0</v>
      </c>
      <c r="D544" s="7" t="s">
        <v>112</v>
      </c>
      <c r="E544" s="6">
        <v>44958.0</v>
      </c>
      <c r="F544" s="52">
        <f t="shared" si="1"/>
        <v>24</v>
      </c>
      <c r="G544" s="6">
        <v>45007.0</v>
      </c>
      <c r="H544" s="52">
        <f t="shared" si="2"/>
        <v>22</v>
      </c>
      <c r="I544" s="7" t="s">
        <v>60</v>
      </c>
      <c r="J544" s="10"/>
      <c r="K544" s="10"/>
      <c r="L544" s="10"/>
      <c r="M544" s="10"/>
      <c r="N544" s="7" t="s">
        <v>18</v>
      </c>
      <c r="O544" s="10"/>
    </row>
    <row r="545">
      <c r="A545" s="6">
        <v>45705.0</v>
      </c>
      <c r="B545" s="10"/>
      <c r="C545" s="7">
        <v>224891.0</v>
      </c>
      <c r="D545" s="7" t="s">
        <v>112</v>
      </c>
      <c r="E545" s="6">
        <v>45261.0</v>
      </c>
      <c r="F545" s="52">
        <f t="shared" si="1"/>
        <v>14</v>
      </c>
      <c r="G545" s="6">
        <v>45519.0</v>
      </c>
      <c r="H545" s="52">
        <f t="shared" si="2"/>
        <v>6</v>
      </c>
      <c r="I545" s="7" t="s">
        <v>60</v>
      </c>
      <c r="J545" s="10"/>
      <c r="K545" s="10"/>
      <c r="L545" s="10"/>
      <c r="M545" s="10"/>
      <c r="N545" s="7" t="s">
        <v>18</v>
      </c>
      <c r="O545" s="10"/>
    </row>
    <row r="546">
      <c r="A546" s="6">
        <v>45705.0</v>
      </c>
      <c r="B546" s="10"/>
      <c r="C546" s="7">
        <v>229593.0</v>
      </c>
      <c r="D546" s="7" t="s">
        <v>112</v>
      </c>
      <c r="E546" s="6">
        <v>45474.0</v>
      </c>
      <c r="F546" s="52">
        <f t="shared" si="1"/>
        <v>7</v>
      </c>
      <c r="G546" s="6">
        <v>45566.0</v>
      </c>
      <c r="H546" s="52">
        <f t="shared" si="2"/>
        <v>4</v>
      </c>
      <c r="I546" s="7" t="s">
        <v>44</v>
      </c>
      <c r="J546" s="10"/>
      <c r="K546" s="10"/>
      <c r="L546" s="10"/>
      <c r="M546" s="10"/>
      <c r="N546" s="7" t="s">
        <v>18</v>
      </c>
      <c r="O546" s="10"/>
    </row>
    <row r="547">
      <c r="A547" s="6">
        <v>45705.0</v>
      </c>
      <c r="B547" s="10"/>
      <c r="C547" s="7">
        <v>193891.0</v>
      </c>
      <c r="D547" s="7" t="s">
        <v>112</v>
      </c>
      <c r="E547" s="6">
        <v>45383.0</v>
      </c>
      <c r="F547" s="52">
        <f t="shared" si="1"/>
        <v>10</v>
      </c>
      <c r="G547" s="6">
        <v>45408.0</v>
      </c>
      <c r="H547" s="52">
        <f t="shared" si="2"/>
        <v>9</v>
      </c>
      <c r="I547" s="7" t="s">
        <v>44</v>
      </c>
      <c r="J547" s="10"/>
      <c r="K547" s="10"/>
      <c r="L547" s="10"/>
      <c r="M547" s="10"/>
      <c r="N547" s="7" t="s">
        <v>18</v>
      </c>
      <c r="O547" s="10"/>
    </row>
    <row r="548">
      <c r="A548" s="6">
        <v>45705.0</v>
      </c>
      <c r="B548" s="10"/>
      <c r="C548" s="7">
        <v>192786.0</v>
      </c>
      <c r="D548" s="7" t="s">
        <v>112</v>
      </c>
      <c r="E548" s="6">
        <v>45383.0</v>
      </c>
      <c r="F548" s="52">
        <f t="shared" si="1"/>
        <v>10</v>
      </c>
      <c r="G548" s="6">
        <v>45401.0</v>
      </c>
      <c r="H548" s="52">
        <f t="shared" si="2"/>
        <v>9</v>
      </c>
      <c r="I548" s="7" t="s">
        <v>44</v>
      </c>
      <c r="J548" s="10"/>
      <c r="K548" s="10"/>
      <c r="L548" s="10"/>
      <c r="M548" s="10"/>
      <c r="N548" s="7" t="s">
        <v>18</v>
      </c>
      <c r="O548" s="10"/>
    </row>
    <row r="549">
      <c r="A549" s="6">
        <v>45705.0</v>
      </c>
      <c r="B549" s="10"/>
      <c r="C549" s="7">
        <v>231335.0</v>
      </c>
      <c r="D549" s="7" t="s">
        <v>112</v>
      </c>
      <c r="E549" s="6">
        <v>45566.0</v>
      </c>
      <c r="F549" s="52">
        <f t="shared" si="1"/>
        <v>4</v>
      </c>
      <c r="G549" s="6">
        <v>45666.0</v>
      </c>
      <c r="H549" s="52">
        <f t="shared" si="2"/>
        <v>1</v>
      </c>
      <c r="I549" s="7" t="s">
        <v>57</v>
      </c>
      <c r="J549" s="10"/>
      <c r="K549" s="10"/>
      <c r="L549" s="10"/>
      <c r="M549" s="10"/>
      <c r="N549" s="7" t="s">
        <v>18</v>
      </c>
      <c r="O549" s="10"/>
    </row>
    <row r="550">
      <c r="A550" s="6">
        <v>45705.0</v>
      </c>
      <c r="B550" s="10"/>
      <c r="C550" s="7">
        <v>238821.0</v>
      </c>
      <c r="D550" s="7" t="s">
        <v>112</v>
      </c>
      <c r="E550" s="6">
        <v>45597.0</v>
      </c>
      <c r="F550" s="52">
        <f t="shared" si="1"/>
        <v>3</v>
      </c>
      <c r="G550" s="6">
        <v>45666.0</v>
      </c>
      <c r="H550" s="52">
        <f t="shared" si="2"/>
        <v>1</v>
      </c>
      <c r="I550" s="7" t="s">
        <v>44</v>
      </c>
      <c r="J550" s="10"/>
      <c r="K550" s="10"/>
      <c r="L550" s="10"/>
      <c r="M550" s="10"/>
      <c r="N550" s="7" t="s">
        <v>18</v>
      </c>
      <c r="O550" s="10"/>
    </row>
    <row r="551">
      <c r="A551" s="6">
        <v>45705.0</v>
      </c>
      <c r="B551" s="10"/>
      <c r="C551" s="7">
        <v>128196.0</v>
      </c>
      <c r="D551" s="7" t="s">
        <v>112</v>
      </c>
      <c r="E551" s="6">
        <v>44409.0</v>
      </c>
      <c r="F551" s="52">
        <f t="shared" si="1"/>
        <v>42</v>
      </c>
      <c r="G551" s="6">
        <v>44692.0</v>
      </c>
      <c r="H551" s="52">
        <f t="shared" si="2"/>
        <v>33</v>
      </c>
      <c r="I551" s="7" t="s">
        <v>56</v>
      </c>
      <c r="J551" s="10"/>
      <c r="K551" s="10"/>
      <c r="L551" s="10"/>
      <c r="M551" s="10"/>
      <c r="N551" s="7" t="s">
        <v>18</v>
      </c>
      <c r="O551" s="10"/>
    </row>
    <row r="552">
      <c r="A552" s="6">
        <v>45706.0</v>
      </c>
      <c r="B552" s="10"/>
      <c r="C552" s="7">
        <v>239243.0</v>
      </c>
      <c r="D552" s="7" t="s">
        <v>112</v>
      </c>
      <c r="E552" s="6">
        <v>45597.0</v>
      </c>
      <c r="F552" s="52">
        <f t="shared" si="1"/>
        <v>3</v>
      </c>
      <c r="G552" s="6">
        <v>45671.0</v>
      </c>
      <c r="H552" s="52">
        <f t="shared" si="2"/>
        <v>1</v>
      </c>
      <c r="I552" s="7" t="s">
        <v>44</v>
      </c>
      <c r="J552" s="10"/>
      <c r="K552" s="10"/>
      <c r="L552" s="10"/>
      <c r="M552" s="10"/>
      <c r="N552" s="7" t="s">
        <v>19</v>
      </c>
      <c r="O552" s="10"/>
    </row>
    <row r="553">
      <c r="A553" s="6">
        <v>45705.0</v>
      </c>
      <c r="B553" s="10"/>
      <c r="C553" s="7">
        <v>236638.0</v>
      </c>
      <c r="D553" s="7" t="s">
        <v>112</v>
      </c>
      <c r="E553" s="6">
        <v>45627.0</v>
      </c>
      <c r="F553" s="52">
        <f t="shared" si="1"/>
        <v>2</v>
      </c>
      <c r="G553" s="9">
        <v>45644.0</v>
      </c>
      <c r="H553" s="52">
        <f t="shared" si="2"/>
        <v>2</v>
      </c>
      <c r="I553" s="7" t="s">
        <v>56</v>
      </c>
      <c r="J553" s="10"/>
      <c r="K553" s="10"/>
      <c r="L553" s="10"/>
      <c r="M553" s="10"/>
      <c r="N553" s="7" t="s">
        <v>18</v>
      </c>
      <c r="O553" s="10"/>
    </row>
    <row r="554">
      <c r="A554" s="6">
        <v>45705.0</v>
      </c>
      <c r="B554" s="10"/>
      <c r="C554" s="7">
        <v>179865.0</v>
      </c>
      <c r="D554" s="7" t="s">
        <v>112</v>
      </c>
      <c r="E554" s="6">
        <v>45078.0</v>
      </c>
      <c r="F554" s="52">
        <f t="shared" si="1"/>
        <v>20</v>
      </c>
      <c r="G554" s="6">
        <v>45133.0</v>
      </c>
      <c r="H554" s="52">
        <f t="shared" si="2"/>
        <v>18</v>
      </c>
      <c r="I554" s="7" t="s">
        <v>56</v>
      </c>
      <c r="J554" s="10"/>
      <c r="K554" s="10"/>
      <c r="L554" s="10"/>
      <c r="M554" s="10"/>
      <c r="N554" s="7" t="s">
        <v>18</v>
      </c>
      <c r="O554" s="10"/>
    </row>
    <row r="555">
      <c r="A555" s="6">
        <v>45705.0</v>
      </c>
      <c r="B555" s="10"/>
      <c r="C555" s="7">
        <v>194560.0</v>
      </c>
      <c r="D555" s="7" t="s">
        <v>112</v>
      </c>
      <c r="E555" s="6">
        <v>45108.0</v>
      </c>
      <c r="F555" s="52">
        <f t="shared" si="1"/>
        <v>19</v>
      </c>
      <c r="G555" s="9">
        <v>45259.0</v>
      </c>
      <c r="H555" s="52">
        <f t="shared" si="2"/>
        <v>14</v>
      </c>
      <c r="I555" s="7" t="s">
        <v>56</v>
      </c>
      <c r="J555" s="10"/>
      <c r="K555" s="10"/>
      <c r="L555" s="10"/>
      <c r="M555" s="10"/>
      <c r="N555" s="7" t="s">
        <v>18</v>
      </c>
      <c r="O555" s="10"/>
    </row>
    <row r="556">
      <c r="A556" s="6">
        <v>45705.0</v>
      </c>
      <c r="B556" s="10"/>
      <c r="C556" s="7">
        <v>206231.0</v>
      </c>
      <c r="D556" s="7" t="s">
        <v>112</v>
      </c>
      <c r="E556" s="6">
        <v>45231.0</v>
      </c>
      <c r="F556" s="52">
        <f t="shared" si="1"/>
        <v>15</v>
      </c>
      <c r="G556" s="6">
        <v>45369.0</v>
      </c>
      <c r="H556" s="52">
        <f t="shared" si="2"/>
        <v>11</v>
      </c>
      <c r="I556" s="7" t="s">
        <v>56</v>
      </c>
      <c r="J556" s="10"/>
      <c r="K556" s="10"/>
      <c r="L556" s="10"/>
      <c r="M556" s="10"/>
      <c r="N556" s="7" t="s">
        <v>18</v>
      </c>
      <c r="O556" s="10"/>
    </row>
    <row r="557">
      <c r="A557" s="6">
        <v>45705.0</v>
      </c>
      <c r="B557" s="10"/>
      <c r="C557" s="7">
        <v>217253.0</v>
      </c>
      <c r="D557" s="7" t="s">
        <v>112</v>
      </c>
      <c r="E557" s="6">
        <v>45413.0</v>
      </c>
      <c r="F557" s="52">
        <f t="shared" si="1"/>
        <v>9</v>
      </c>
      <c r="G557" s="6">
        <v>45450.0</v>
      </c>
      <c r="H557" s="52">
        <f t="shared" si="2"/>
        <v>8</v>
      </c>
      <c r="I557" s="7" t="s">
        <v>56</v>
      </c>
      <c r="J557" s="10"/>
      <c r="K557" s="10"/>
      <c r="L557" s="10"/>
      <c r="M557" s="10"/>
      <c r="N557" s="7" t="s">
        <v>18</v>
      </c>
      <c r="O557" s="10"/>
    </row>
    <row r="558">
      <c r="A558" s="6">
        <v>45705.0</v>
      </c>
      <c r="B558" s="10"/>
      <c r="C558" s="7">
        <v>210460.0</v>
      </c>
      <c r="D558" s="7" t="s">
        <v>112</v>
      </c>
      <c r="E558" s="6">
        <v>45444.0</v>
      </c>
      <c r="F558" s="52">
        <f t="shared" si="1"/>
        <v>8</v>
      </c>
      <c r="G558" s="6">
        <v>45400.0</v>
      </c>
      <c r="H558" s="52">
        <f t="shared" si="2"/>
        <v>10</v>
      </c>
      <c r="I558" s="7" t="s">
        <v>56</v>
      </c>
      <c r="J558" s="10"/>
      <c r="K558" s="10"/>
      <c r="L558" s="10"/>
      <c r="M558" s="10"/>
      <c r="N558" s="7" t="s">
        <v>18</v>
      </c>
      <c r="O558" s="10"/>
    </row>
    <row r="559">
      <c r="A559" s="6">
        <v>45705.0</v>
      </c>
      <c r="B559" s="10"/>
      <c r="C559" s="7">
        <v>226958.0</v>
      </c>
      <c r="D559" s="7" t="s">
        <v>112</v>
      </c>
      <c r="E559" s="6">
        <v>45505.0</v>
      </c>
      <c r="F559" s="52">
        <f t="shared" si="1"/>
        <v>6</v>
      </c>
      <c r="G559" s="6">
        <v>45539.0</v>
      </c>
      <c r="H559" s="52">
        <f t="shared" si="2"/>
        <v>5</v>
      </c>
      <c r="I559" s="7" t="s">
        <v>56</v>
      </c>
      <c r="J559" s="10"/>
      <c r="K559" s="10"/>
      <c r="L559" s="10"/>
      <c r="M559" s="10"/>
      <c r="N559" s="7" t="s">
        <v>18</v>
      </c>
      <c r="O559" s="10"/>
    </row>
    <row r="560">
      <c r="A560" s="6">
        <v>45705.0</v>
      </c>
      <c r="B560" s="10"/>
      <c r="C560" s="7">
        <v>232634.0</v>
      </c>
      <c r="D560" s="7" t="s">
        <v>112</v>
      </c>
      <c r="E560" s="6">
        <v>45536.0</v>
      </c>
      <c r="F560" s="52">
        <f t="shared" si="1"/>
        <v>5</v>
      </c>
      <c r="G560" s="9">
        <v>45594.0</v>
      </c>
      <c r="H560" s="52">
        <f t="shared" si="2"/>
        <v>3</v>
      </c>
      <c r="I560" s="7" t="s">
        <v>48</v>
      </c>
      <c r="J560" s="7">
        <v>401.0</v>
      </c>
      <c r="K560" s="7" t="s">
        <v>319</v>
      </c>
      <c r="L560" s="7" t="s">
        <v>50</v>
      </c>
      <c r="M560" s="6">
        <v>45706.0</v>
      </c>
      <c r="N560" s="7" t="s">
        <v>16</v>
      </c>
      <c r="O560" s="7" t="s">
        <v>260</v>
      </c>
    </row>
    <row r="561">
      <c r="A561" s="6">
        <v>45705.0</v>
      </c>
      <c r="B561" s="10"/>
      <c r="C561" s="7">
        <v>240879.0</v>
      </c>
      <c r="D561" s="7" t="s">
        <v>112</v>
      </c>
      <c r="E561" s="6">
        <v>45474.0</v>
      </c>
      <c r="F561" s="52">
        <f t="shared" si="1"/>
        <v>7</v>
      </c>
      <c r="G561" s="6">
        <v>45685.0</v>
      </c>
      <c r="H561" s="52">
        <f t="shared" si="2"/>
        <v>0</v>
      </c>
      <c r="I561" s="7" t="s">
        <v>56</v>
      </c>
      <c r="J561" s="10"/>
      <c r="K561" s="10"/>
      <c r="L561" s="10"/>
      <c r="M561" s="10"/>
      <c r="N561" s="7" t="s">
        <v>18</v>
      </c>
      <c r="O561" s="10"/>
    </row>
    <row r="562">
      <c r="A562" s="6">
        <v>45705.0</v>
      </c>
      <c r="B562" s="10"/>
      <c r="C562" s="7">
        <v>238922.0</v>
      </c>
      <c r="D562" s="7" t="s">
        <v>114</v>
      </c>
      <c r="E562" s="6">
        <v>45474.0</v>
      </c>
      <c r="F562" s="52">
        <f t="shared" si="1"/>
        <v>7</v>
      </c>
      <c r="G562" s="6">
        <v>45670.0</v>
      </c>
      <c r="H562" s="52">
        <f t="shared" si="2"/>
        <v>1</v>
      </c>
      <c r="I562" s="7" t="s">
        <v>41</v>
      </c>
      <c r="J562" s="10"/>
      <c r="K562" s="10"/>
      <c r="L562" s="10"/>
      <c r="M562" s="10"/>
      <c r="N562" s="7" t="s">
        <v>18</v>
      </c>
      <c r="O562" s="10"/>
    </row>
    <row r="563">
      <c r="A563" s="6">
        <v>45705.0</v>
      </c>
      <c r="B563" s="10"/>
      <c r="C563" s="7">
        <v>58810.0</v>
      </c>
      <c r="D563" s="7" t="s">
        <v>114</v>
      </c>
      <c r="E563" s="6">
        <v>44013.0</v>
      </c>
      <c r="F563" s="52">
        <f t="shared" si="1"/>
        <v>55</v>
      </c>
      <c r="G563" s="6">
        <v>44040.0</v>
      </c>
      <c r="H563" s="52">
        <f t="shared" si="2"/>
        <v>54</v>
      </c>
      <c r="I563" s="7" t="s">
        <v>56</v>
      </c>
      <c r="J563" s="10"/>
      <c r="K563" s="10"/>
      <c r="L563" s="10"/>
      <c r="M563" s="10"/>
      <c r="N563" s="7" t="s">
        <v>18</v>
      </c>
      <c r="O563" s="10"/>
    </row>
    <row r="564">
      <c r="A564" s="6">
        <v>45705.0</v>
      </c>
      <c r="B564" s="10"/>
      <c r="C564" s="7">
        <v>102645.0</v>
      </c>
      <c r="D564" s="7" t="s">
        <v>114</v>
      </c>
      <c r="E564" s="6">
        <v>44348.0</v>
      </c>
      <c r="F564" s="52">
        <f t="shared" si="1"/>
        <v>44</v>
      </c>
      <c r="G564" s="6">
        <v>44477.0</v>
      </c>
      <c r="H564" s="52">
        <f t="shared" si="2"/>
        <v>40</v>
      </c>
      <c r="I564" s="7" t="s">
        <v>69</v>
      </c>
      <c r="J564" s="10"/>
      <c r="K564" s="10"/>
      <c r="L564" s="10"/>
      <c r="M564" s="10"/>
      <c r="N564" s="7" t="s">
        <v>18</v>
      </c>
      <c r="O564" s="10"/>
    </row>
    <row r="565">
      <c r="A565" s="6">
        <v>45705.0</v>
      </c>
      <c r="B565" s="10"/>
      <c r="C565" s="7">
        <v>146762.0</v>
      </c>
      <c r="D565" s="7" t="s">
        <v>114</v>
      </c>
      <c r="E565" s="6">
        <v>44743.0</v>
      </c>
      <c r="F565" s="52">
        <f t="shared" si="1"/>
        <v>31</v>
      </c>
      <c r="G565" s="9">
        <v>44844.0</v>
      </c>
      <c r="H565" s="52">
        <f t="shared" si="2"/>
        <v>28</v>
      </c>
      <c r="I565" s="7" t="s">
        <v>56</v>
      </c>
      <c r="J565" s="10"/>
      <c r="K565" s="10"/>
      <c r="L565" s="10"/>
      <c r="M565" s="10"/>
      <c r="N565" s="7" t="s">
        <v>18</v>
      </c>
      <c r="O565" s="10"/>
    </row>
    <row r="566">
      <c r="A566" s="6">
        <v>45705.0</v>
      </c>
      <c r="B566" s="10"/>
      <c r="C566" s="7">
        <v>203132.0</v>
      </c>
      <c r="D566" s="7" t="s">
        <v>114</v>
      </c>
      <c r="E566" s="6">
        <v>45292.0</v>
      </c>
      <c r="F566" s="52">
        <f t="shared" si="1"/>
        <v>13</v>
      </c>
      <c r="G566" s="6">
        <v>45359.0</v>
      </c>
      <c r="H566" s="52">
        <f t="shared" si="2"/>
        <v>11</v>
      </c>
      <c r="I566" s="7" t="s">
        <v>56</v>
      </c>
      <c r="J566" s="10"/>
      <c r="K566" s="10"/>
      <c r="L566" s="10"/>
      <c r="M566" s="10"/>
      <c r="N566" s="7" t="s">
        <v>18</v>
      </c>
      <c r="O566" s="10"/>
    </row>
    <row r="567">
      <c r="A567" s="6">
        <v>45705.0</v>
      </c>
      <c r="B567" s="10"/>
      <c r="C567" s="7">
        <v>159433.0</v>
      </c>
      <c r="D567" s="7" t="s">
        <v>114</v>
      </c>
      <c r="E567" s="6">
        <v>45597.0</v>
      </c>
      <c r="F567" s="52">
        <f t="shared" si="1"/>
        <v>3</v>
      </c>
      <c r="G567" s="6">
        <v>45629.0</v>
      </c>
      <c r="H567" s="52">
        <f t="shared" si="2"/>
        <v>2</v>
      </c>
      <c r="I567" s="7" t="s">
        <v>56</v>
      </c>
      <c r="J567" s="10"/>
      <c r="K567" s="10"/>
      <c r="L567" s="10"/>
      <c r="M567" s="10"/>
      <c r="N567" s="7" t="s">
        <v>18</v>
      </c>
      <c r="O567" s="10"/>
    </row>
    <row r="568">
      <c r="A568" s="6">
        <v>45705.0</v>
      </c>
      <c r="B568" s="10"/>
      <c r="C568" s="7">
        <v>190974.0</v>
      </c>
      <c r="D568" s="7" t="s">
        <v>114</v>
      </c>
      <c r="E568" s="6">
        <v>44986.0</v>
      </c>
      <c r="F568" s="52">
        <f t="shared" si="1"/>
        <v>23</v>
      </c>
      <c r="G568" s="9">
        <v>45226.0</v>
      </c>
      <c r="H568" s="52">
        <f t="shared" si="2"/>
        <v>15</v>
      </c>
      <c r="I568" s="7" t="s">
        <v>44</v>
      </c>
      <c r="J568" s="10"/>
      <c r="K568" s="10"/>
      <c r="L568" s="10"/>
      <c r="M568" s="10"/>
      <c r="N568" s="7" t="s">
        <v>18</v>
      </c>
      <c r="O568" s="10"/>
    </row>
    <row r="569">
      <c r="A569" s="6">
        <v>45705.0</v>
      </c>
      <c r="B569" s="10"/>
      <c r="C569" s="7">
        <v>166542.0</v>
      </c>
      <c r="D569" s="7" t="s">
        <v>114</v>
      </c>
      <c r="E569" s="6">
        <v>44774.0</v>
      </c>
      <c r="F569" s="52">
        <f t="shared" si="1"/>
        <v>30</v>
      </c>
      <c r="G569" s="6">
        <v>45057.0</v>
      </c>
      <c r="H569" s="52">
        <f t="shared" si="2"/>
        <v>21</v>
      </c>
      <c r="I569" s="7" t="s">
        <v>60</v>
      </c>
      <c r="J569" s="10"/>
      <c r="K569" s="10"/>
      <c r="L569" s="10"/>
      <c r="M569" s="10"/>
      <c r="N569" s="7" t="s">
        <v>18</v>
      </c>
      <c r="O569" s="10"/>
    </row>
    <row r="570">
      <c r="A570" s="6">
        <v>45705.0</v>
      </c>
      <c r="B570" s="10"/>
      <c r="C570" s="7">
        <v>186471.0</v>
      </c>
      <c r="D570" s="7" t="s">
        <v>114</v>
      </c>
      <c r="E570" s="6">
        <v>45108.0</v>
      </c>
      <c r="F570" s="52">
        <f t="shared" si="1"/>
        <v>19</v>
      </c>
      <c r="G570" s="6">
        <v>45188.0</v>
      </c>
      <c r="H570" s="52">
        <f t="shared" si="2"/>
        <v>16</v>
      </c>
      <c r="I570" s="7" t="s">
        <v>56</v>
      </c>
      <c r="J570" s="10"/>
      <c r="K570" s="10"/>
      <c r="L570" s="10"/>
      <c r="M570" s="10"/>
      <c r="N570" s="7" t="s">
        <v>18</v>
      </c>
      <c r="O570" s="10"/>
    </row>
    <row r="571">
      <c r="A571" s="6">
        <v>45705.0</v>
      </c>
      <c r="B571" s="10"/>
      <c r="C571" s="7">
        <v>199752.0</v>
      </c>
      <c r="D571" s="7" t="s">
        <v>114</v>
      </c>
      <c r="E571" s="6">
        <v>45170.0</v>
      </c>
      <c r="F571" s="52">
        <f t="shared" si="1"/>
        <v>17</v>
      </c>
      <c r="G571" s="6">
        <v>45315.0</v>
      </c>
      <c r="H571" s="52">
        <f t="shared" si="2"/>
        <v>12</v>
      </c>
      <c r="I571" s="7" t="s">
        <v>56</v>
      </c>
      <c r="J571" s="10"/>
      <c r="K571" s="10"/>
      <c r="L571" s="10"/>
      <c r="M571" s="10"/>
      <c r="N571" s="7" t="s">
        <v>18</v>
      </c>
      <c r="O571" s="10"/>
    </row>
    <row r="572">
      <c r="A572" s="6">
        <v>45705.0</v>
      </c>
      <c r="B572" s="10"/>
      <c r="C572" s="7">
        <v>205021.0</v>
      </c>
      <c r="D572" s="7" t="s">
        <v>114</v>
      </c>
      <c r="E572" s="6">
        <v>45323.0</v>
      </c>
      <c r="F572" s="52">
        <f t="shared" si="1"/>
        <v>12</v>
      </c>
      <c r="G572" s="6">
        <v>45371.0</v>
      </c>
      <c r="H572" s="52">
        <f t="shared" si="2"/>
        <v>10</v>
      </c>
      <c r="I572" s="7" t="s">
        <v>56</v>
      </c>
      <c r="J572" s="10"/>
      <c r="K572" s="10"/>
      <c r="L572" s="10"/>
      <c r="M572" s="10"/>
      <c r="N572" s="7" t="s">
        <v>18</v>
      </c>
      <c r="O572" s="10"/>
    </row>
    <row r="573">
      <c r="A573" s="6">
        <v>45705.0</v>
      </c>
      <c r="B573" s="10"/>
      <c r="C573" s="7">
        <v>214685.0</v>
      </c>
      <c r="D573" s="7" t="s">
        <v>114</v>
      </c>
      <c r="E573" s="6">
        <v>45383.0</v>
      </c>
      <c r="F573" s="52">
        <f t="shared" si="1"/>
        <v>10</v>
      </c>
      <c r="G573" s="6">
        <v>45432.0</v>
      </c>
      <c r="H573" s="52">
        <f t="shared" si="2"/>
        <v>8</v>
      </c>
      <c r="I573" s="7" t="s">
        <v>56</v>
      </c>
      <c r="J573" s="10"/>
      <c r="K573" s="10"/>
      <c r="L573" s="10"/>
      <c r="M573" s="10"/>
      <c r="N573" s="7" t="s">
        <v>18</v>
      </c>
      <c r="O573" s="10"/>
    </row>
    <row r="574">
      <c r="A574" s="6">
        <v>45705.0</v>
      </c>
      <c r="B574" s="10"/>
      <c r="C574" s="7">
        <v>224039.0</v>
      </c>
      <c r="D574" s="7" t="s">
        <v>114</v>
      </c>
      <c r="E574" s="6">
        <v>45474.0</v>
      </c>
      <c r="F574" s="52">
        <f t="shared" si="1"/>
        <v>7</v>
      </c>
      <c r="G574" s="6">
        <v>45511.0</v>
      </c>
      <c r="H574" s="52">
        <f t="shared" si="2"/>
        <v>6</v>
      </c>
      <c r="I574" s="7" t="s">
        <v>44</v>
      </c>
      <c r="J574" s="10"/>
      <c r="K574" s="10"/>
      <c r="L574" s="10"/>
      <c r="M574" s="10"/>
      <c r="N574" s="7" t="s">
        <v>18</v>
      </c>
      <c r="O574" s="10"/>
    </row>
    <row r="575">
      <c r="A575" s="6">
        <v>45705.0</v>
      </c>
      <c r="B575" s="10"/>
      <c r="C575" s="7">
        <v>226957.0</v>
      </c>
      <c r="D575" s="7" t="s">
        <v>114</v>
      </c>
      <c r="E575" s="6">
        <v>45352.0</v>
      </c>
      <c r="F575" s="52">
        <f t="shared" si="1"/>
        <v>11</v>
      </c>
      <c r="G575" s="6">
        <v>45539.0</v>
      </c>
      <c r="H575" s="52">
        <f t="shared" si="2"/>
        <v>5</v>
      </c>
      <c r="I575" s="7" t="s">
        <v>60</v>
      </c>
      <c r="J575" s="10"/>
      <c r="K575" s="10"/>
      <c r="L575" s="10"/>
      <c r="M575" s="10"/>
      <c r="N575" s="7" t="s">
        <v>18</v>
      </c>
      <c r="O575" s="10"/>
    </row>
    <row r="576">
      <c r="A576" s="6">
        <v>45705.0</v>
      </c>
      <c r="B576" s="10"/>
      <c r="C576" s="7">
        <v>231040.0</v>
      </c>
      <c r="D576" s="7" t="s">
        <v>114</v>
      </c>
      <c r="E576" s="6">
        <v>45536.0</v>
      </c>
      <c r="F576" s="52">
        <f t="shared" si="1"/>
        <v>5</v>
      </c>
      <c r="G576" s="9">
        <v>45594.0</v>
      </c>
      <c r="H576" s="52">
        <f t="shared" si="2"/>
        <v>3</v>
      </c>
      <c r="I576" s="7" t="s">
        <v>44</v>
      </c>
      <c r="J576" s="10"/>
      <c r="K576" s="10"/>
      <c r="L576" s="10"/>
      <c r="M576" s="10"/>
      <c r="N576" s="7" t="s">
        <v>18</v>
      </c>
      <c r="O576" s="10"/>
    </row>
    <row r="577">
      <c r="A577" s="6">
        <v>45705.0</v>
      </c>
      <c r="B577" s="10"/>
      <c r="C577" s="7">
        <v>236163.0</v>
      </c>
      <c r="D577" s="7" t="s">
        <v>114</v>
      </c>
      <c r="E577" s="6">
        <v>45323.0</v>
      </c>
      <c r="F577" s="52">
        <f t="shared" si="1"/>
        <v>12</v>
      </c>
      <c r="G577" s="6">
        <v>45629.0</v>
      </c>
      <c r="H577" s="52">
        <f t="shared" si="2"/>
        <v>2</v>
      </c>
      <c r="I577" s="7" t="s">
        <v>44</v>
      </c>
      <c r="J577" s="10"/>
      <c r="K577" s="10"/>
      <c r="L577" s="10"/>
      <c r="M577" s="10"/>
      <c r="N577" s="7" t="s">
        <v>18</v>
      </c>
      <c r="O577" s="10"/>
    </row>
    <row r="578">
      <c r="A578" s="6">
        <v>45705.0</v>
      </c>
      <c r="B578" s="10"/>
      <c r="C578" s="7">
        <v>239577.0</v>
      </c>
      <c r="D578" s="7" t="s">
        <v>114</v>
      </c>
      <c r="E578" s="6">
        <v>45597.0</v>
      </c>
      <c r="F578" s="52">
        <f t="shared" si="1"/>
        <v>3</v>
      </c>
      <c r="G578" s="6">
        <v>45673.0</v>
      </c>
      <c r="H578" s="52">
        <f t="shared" si="2"/>
        <v>1</v>
      </c>
      <c r="I578" s="7" t="s">
        <v>60</v>
      </c>
      <c r="J578" s="10"/>
      <c r="K578" s="10"/>
      <c r="L578" s="10"/>
      <c r="M578" s="10"/>
      <c r="N578" s="7" t="s">
        <v>18</v>
      </c>
      <c r="O578" s="10"/>
    </row>
    <row r="579">
      <c r="A579" s="6">
        <v>45705.0</v>
      </c>
      <c r="B579" s="10"/>
      <c r="C579" s="7">
        <v>240807.0</v>
      </c>
      <c r="D579" s="7" t="s">
        <v>114</v>
      </c>
      <c r="E579" s="6">
        <v>45597.0</v>
      </c>
      <c r="F579" s="52">
        <f t="shared" si="1"/>
        <v>3</v>
      </c>
      <c r="G579" s="6">
        <v>45684.0</v>
      </c>
      <c r="H579" s="52">
        <f t="shared" si="2"/>
        <v>0</v>
      </c>
      <c r="I579" s="7" t="s">
        <v>48</v>
      </c>
      <c r="J579" s="7">
        <v>401.0</v>
      </c>
      <c r="K579" s="7" t="s">
        <v>319</v>
      </c>
      <c r="L579" s="7" t="s">
        <v>50</v>
      </c>
      <c r="M579" s="6">
        <v>45706.0</v>
      </c>
      <c r="N579" s="7" t="s">
        <v>16</v>
      </c>
      <c r="O579" s="7" t="s">
        <v>260</v>
      </c>
    </row>
    <row r="580">
      <c r="A580" s="6">
        <v>45702.0</v>
      </c>
      <c r="B580" s="10"/>
      <c r="C580" s="7">
        <v>225525.0</v>
      </c>
      <c r="D580" s="7" t="s">
        <v>116</v>
      </c>
      <c r="E580" s="6">
        <v>45474.0</v>
      </c>
      <c r="F580" s="52">
        <f t="shared" si="1"/>
        <v>7</v>
      </c>
      <c r="G580" s="6">
        <v>45525.0</v>
      </c>
      <c r="H580" s="52">
        <f t="shared" si="2"/>
        <v>5</v>
      </c>
      <c r="I580" s="7" t="s">
        <v>60</v>
      </c>
      <c r="J580" s="10"/>
      <c r="K580" s="75">
        <v>2500.0</v>
      </c>
      <c r="L580" s="10"/>
      <c r="M580" s="10"/>
      <c r="N580" s="7" t="s">
        <v>19</v>
      </c>
      <c r="O580" s="10"/>
    </row>
    <row r="581">
      <c r="A581" s="6">
        <v>45705.0</v>
      </c>
      <c r="B581" s="10"/>
      <c r="C581" s="7">
        <v>87443.0</v>
      </c>
      <c r="D581" s="7" t="s">
        <v>116</v>
      </c>
      <c r="E581" s="6">
        <v>44228.0</v>
      </c>
      <c r="F581" s="52">
        <f t="shared" si="1"/>
        <v>48</v>
      </c>
      <c r="G581" s="6">
        <v>44330.0</v>
      </c>
      <c r="H581" s="52">
        <f t="shared" si="2"/>
        <v>45</v>
      </c>
      <c r="I581" s="7" t="s">
        <v>56</v>
      </c>
      <c r="J581" s="10"/>
      <c r="K581" s="10"/>
      <c r="L581" s="10"/>
      <c r="M581" s="10"/>
      <c r="N581" s="7" t="s">
        <v>18</v>
      </c>
      <c r="O581" s="10"/>
    </row>
    <row r="582">
      <c r="A582" s="6">
        <v>45705.0</v>
      </c>
      <c r="B582" s="10"/>
      <c r="C582" s="7">
        <v>202165.0</v>
      </c>
      <c r="D582" s="7" t="s">
        <v>116</v>
      </c>
      <c r="E582" s="6">
        <v>45292.0</v>
      </c>
      <c r="F582" s="52">
        <f t="shared" si="1"/>
        <v>13</v>
      </c>
      <c r="G582" s="6">
        <v>45334.0</v>
      </c>
      <c r="H582" s="52">
        <f t="shared" si="2"/>
        <v>12</v>
      </c>
      <c r="I582" s="7" t="s">
        <v>60</v>
      </c>
      <c r="J582" s="10"/>
      <c r="K582" s="10"/>
      <c r="L582" s="10"/>
      <c r="M582" s="10"/>
      <c r="N582" s="7" t="s">
        <v>18</v>
      </c>
      <c r="O582" s="10"/>
    </row>
    <row r="583">
      <c r="A583" s="6">
        <v>45705.0</v>
      </c>
      <c r="B583" s="10"/>
      <c r="C583" s="7">
        <v>238758.0</v>
      </c>
      <c r="D583" s="7" t="s">
        <v>116</v>
      </c>
      <c r="E583" s="6">
        <v>45231.0</v>
      </c>
      <c r="F583" s="52">
        <f t="shared" si="1"/>
        <v>15</v>
      </c>
      <c r="G583" s="6">
        <v>45667.0</v>
      </c>
      <c r="H583" s="52">
        <f t="shared" si="2"/>
        <v>1</v>
      </c>
      <c r="I583" s="7" t="s">
        <v>44</v>
      </c>
      <c r="J583" s="10"/>
      <c r="K583" s="10"/>
      <c r="L583" s="10"/>
      <c r="M583" s="10"/>
      <c r="N583" s="7" t="s">
        <v>18</v>
      </c>
      <c r="O583" s="10"/>
    </row>
    <row r="584">
      <c r="A584" s="6">
        <v>45705.0</v>
      </c>
      <c r="B584" s="10"/>
      <c r="C584" s="7">
        <v>187272.0</v>
      </c>
      <c r="D584" s="7" t="s">
        <v>116</v>
      </c>
      <c r="E584" s="6">
        <v>45139.0</v>
      </c>
      <c r="F584" s="52">
        <f t="shared" si="1"/>
        <v>18</v>
      </c>
      <c r="G584" s="6">
        <v>45197.0</v>
      </c>
      <c r="H584" s="52">
        <f t="shared" si="2"/>
        <v>16</v>
      </c>
      <c r="I584" s="7" t="s">
        <v>117</v>
      </c>
      <c r="J584" s="10"/>
      <c r="K584" s="10"/>
      <c r="L584" s="10"/>
      <c r="M584" s="10"/>
      <c r="N584" s="7" t="s">
        <v>18</v>
      </c>
      <c r="O584" s="10"/>
    </row>
    <row r="585">
      <c r="A585" s="6">
        <v>45705.0</v>
      </c>
      <c r="B585" s="10"/>
      <c r="C585" s="7">
        <v>202553.0</v>
      </c>
      <c r="D585" s="7" t="s">
        <v>116</v>
      </c>
      <c r="E585" s="6">
        <v>45261.0</v>
      </c>
      <c r="F585" s="52">
        <f t="shared" si="1"/>
        <v>14</v>
      </c>
      <c r="G585" s="6">
        <v>45337.0</v>
      </c>
      <c r="H585" s="52">
        <f t="shared" si="2"/>
        <v>12</v>
      </c>
      <c r="I585" s="7" t="s">
        <v>56</v>
      </c>
      <c r="J585" s="10"/>
      <c r="K585" s="10"/>
      <c r="L585" s="10"/>
      <c r="M585" s="10"/>
      <c r="N585" s="7" t="s">
        <v>18</v>
      </c>
      <c r="O585" s="10"/>
    </row>
    <row r="586">
      <c r="A586" s="6">
        <v>45705.0</v>
      </c>
      <c r="B586" s="10"/>
      <c r="C586" s="7">
        <v>207484.0</v>
      </c>
      <c r="D586" s="7" t="s">
        <v>116</v>
      </c>
      <c r="E586" s="6">
        <v>45231.0</v>
      </c>
      <c r="F586" s="52">
        <f t="shared" si="1"/>
        <v>15</v>
      </c>
      <c r="G586" s="6">
        <v>45376.0</v>
      </c>
      <c r="H586" s="52">
        <f t="shared" si="2"/>
        <v>10</v>
      </c>
      <c r="I586" s="7" t="s">
        <v>117</v>
      </c>
      <c r="J586" s="10"/>
      <c r="K586" s="10"/>
      <c r="L586" s="10"/>
      <c r="M586" s="10"/>
      <c r="N586" s="7" t="s">
        <v>18</v>
      </c>
      <c r="O586" s="10"/>
    </row>
    <row r="587">
      <c r="A587" s="6">
        <v>45705.0</v>
      </c>
      <c r="B587" s="10"/>
      <c r="C587" s="7">
        <v>216747.0</v>
      </c>
      <c r="D587" s="7" t="s">
        <v>116</v>
      </c>
      <c r="E587" s="6">
        <v>45352.0</v>
      </c>
      <c r="F587" s="52">
        <f t="shared" si="1"/>
        <v>11</v>
      </c>
      <c r="G587" s="6">
        <v>45447.0</v>
      </c>
      <c r="H587" s="52">
        <f t="shared" si="2"/>
        <v>8</v>
      </c>
      <c r="I587" s="7" t="s">
        <v>60</v>
      </c>
      <c r="J587" s="10"/>
      <c r="K587" s="10"/>
      <c r="L587" s="10"/>
      <c r="M587" s="10"/>
      <c r="N587" s="7" t="s">
        <v>18</v>
      </c>
      <c r="O587" s="10"/>
    </row>
    <row r="588">
      <c r="A588" s="6">
        <v>45705.0</v>
      </c>
      <c r="B588" s="10"/>
      <c r="C588" s="7">
        <v>227227.0</v>
      </c>
      <c r="D588" s="7" t="s">
        <v>116</v>
      </c>
      <c r="E588" s="6">
        <v>45413.0</v>
      </c>
      <c r="F588" s="52">
        <f t="shared" si="1"/>
        <v>9</v>
      </c>
      <c r="G588" s="6">
        <v>45541.0</v>
      </c>
      <c r="H588" s="52">
        <f t="shared" si="2"/>
        <v>5</v>
      </c>
      <c r="I588" s="7" t="s">
        <v>56</v>
      </c>
      <c r="J588" s="10"/>
      <c r="K588" s="10"/>
      <c r="L588" s="10"/>
      <c r="M588" s="10"/>
      <c r="N588" s="7" t="s">
        <v>18</v>
      </c>
      <c r="O588" s="10"/>
    </row>
    <row r="589">
      <c r="A589" s="6">
        <v>45705.0</v>
      </c>
      <c r="B589" s="10"/>
      <c r="C589" s="7">
        <v>232611.0</v>
      </c>
      <c r="D589" s="7" t="s">
        <v>116</v>
      </c>
      <c r="E589" s="6">
        <v>44713.0</v>
      </c>
      <c r="F589" s="52">
        <f t="shared" si="1"/>
        <v>32</v>
      </c>
      <c r="G589" s="9">
        <v>45593.0</v>
      </c>
      <c r="H589" s="52">
        <f t="shared" si="2"/>
        <v>3</v>
      </c>
      <c r="I589" s="7" t="s">
        <v>44</v>
      </c>
      <c r="J589" s="10"/>
      <c r="K589" s="10"/>
      <c r="L589" s="10"/>
      <c r="M589" s="10"/>
      <c r="N589" s="7" t="s">
        <v>18</v>
      </c>
      <c r="O589" s="10"/>
    </row>
    <row r="590">
      <c r="A590" s="6">
        <v>45705.0</v>
      </c>
      <c r="B590" s="10"/>
      <c r="C590" s="7">
        <v>237900.0</v>
      </c>
      <c r="D590" s="7" t="s">
        <v>116</v>
      </c>
      <c r="E590" s="6">
        <v>44228.0</v>
      </c>
      <c r="F590" s="52">
        <f t="shared" si="1"/>
        <v>48</v>
      </c>
      <c r="G590" s="9">
        <v>45654.0</v>
      </c>
      <c r="H590" s="52">
        <f t="shared" si="2"/>
        <v>1</v>
      </c>
      <c r="I590" s="7" t="s">
        <v>56</v>
      </c>
      <c r="J590" s="10"/>
      <c r="K590" s="10"/>
      <c r="L590" s="10"/>
      <c r="M590" s="10"/>
      <c r="N590" s="7" t="s">
        <v>18</v>
      </c>
      <c r="O590" s="10"/>
    </row>
    <row r="591">
      <c r="A591" s="6">
        <v>45705.0</v>
      </c>
      <c r="B591" s="10"/>
      <c r="C591" s="7">
        <v>241856.0</v>
      </c>
      <c r="D591" s="7" t="s">
        <v>116</v>
      </c>
      <c r="E591" s="6">
        <v>45658.0</v>
      </c>
      <c r="F591" s="52">
        <f t="shared" si="1"/>
        <v>1</v>
      </c>
      <c r="G591" s="6">
        <v>45692.0</v>
      </c>
      <c r="H591" s="52">
        <f t="shared" si="2"/>
        <v>0</v>
      </c>
      <c r="I591" s="7" t="s">
        <v>48</v>
      </c>
      <c r="J591" s="7" t="s">
        <v>213</v>
      </c>
      <c r="K591" s="10"/>
      <c r="L591" s="10"/>
      <c r="M591" s="10"/>
      <c r="N591" s="7" t="s">
        <v>18</v>
      </c>
      <c r="O591" s="10"/>
    </row>
    <row r="592">
      <c r="A592" s="6">
        <v>45705.0</v>
      </c>
      <c r="B592" s="10"/>
      <c r="C592" s="7">
        <v>190142.0</v>
      </c>
      <c r="D592" s="7" t="s">
        <v>118</v>
      </c>
      <c r="E592" s="6">
        <v>45108.0</v>
      </c>
      <c r="F592" s="52">
        <f t="shared" si="1"/>
        <v>19</v>
      </c>
      <c r="G592" s="9">
        <v>45219.0</v>
      </c>
      <c r="H592" s="52">
        <f t="shared" si="2"/>
        <v>15</v>
      </c>
      <c r="I592" s="7" t="s">
        <v>117</v>
      </c>
      <c r="J592" s="10"/>
      <c r="K592" s="10"/>
      <c r="L592" s="10"/>
      <c r="M592" s="10"/>
      <c r="N592" s="7" t="s">
        <v>18</v>
      </c>
      <c r="O592" s="10"/>
    </row>
    <row r="593">
      <c r="A593" s="6">
        <v>45705.0</v>
      </c>
      <c r="B593" s="10"/>
      <c r="C593" s="7">
        <v>169790.0</v>
      </c>
      <c r="D593" s="7" t="s">
        <v>118</v>
      </c>
      <c r="E593" s="6">
        <v>44927.0</v>
      </c>
      <c r="F593" s="52">
        <f t="shared" si="1"/>
        <v>25</v>
      </c>
      <c r="G593" s="6">
        <v>45050.0</v>
      </c>
      <c r="H593" s="52">
        <f t="shared" si="2"/>
        <v>21</v>
      </c>
      <c r="I593" s="7" t="s">
        <v>72</v>
      </c>
      <c r="J593" s="10"/>
      <c r="K593" s="10"/>
      <c r="L593" s="10"/>
      <c r="M593" s="10"/>
      <c r="N593" s="7" t="s">
        <v>18</v>
      </c>
      <c r="O593" s="10"/>
    </row>
    <row r="594">
      <c r="A594" s="6">
        <v>45705.0</v>
      </c>
      <c r="B594" s="10"/>
      <c r="C594" s="7">
        <v>202824.0</v>
      </c>
      <c r="D594" s="7" t="s">
        <v>118</v>
      </c>
      <c r="E594" s="6">
        <v>45292.0</v>
      </c>
      <c r="F594" s="52">
        <f t="shared" si="1"/>
        <v>13</v>
      </c>
      <c r="G594" s="6">
        <v>45342.0</v>
      </c>
      <c r="H594" s="52">
        <f t="shared" si="2"/>
        <v>11</v>
      </c>
      <c r="I594" s="7" t="s">
        <v>44</v>
      </c>
      <c r="J594" s="10"/>
      <c r="K594" s="10"/>
      <c r="L594" s="10"/>
      <c r="M594" s="10"/>
      <c r="N594" s="7" t="s">
        <v>18</v>
      </c>
      <c r="O594" s="10"/>
    </row>
    <row r="595">
      <c r="A595" s="6">
        <v>45705.0</v>
      </c>
      <c r="B595" s="10"/>
      <c r="C595" s="7">
        <v>222619.0</v>
      </c>
      <c r="D595" s="7" t="s">
        <v>118</v>
      </c>
      <c r="E595" s="6">
        <v>45383.0</v>
      </c>
      <c r="F595" s="52">
        <f t="shared" si="1"/>
        <v>10</v>
      </c>
      <c r="G595" s="6">
        <v>45497.0</v>
      </c>
      <c r="H595" s="52">
        <f t="shared" si="2"/>
        <v>6</v>
      </c>
      <c r="I595" s="7" t="s">
        <v>44</v>
      </c>
      <c r="J595" s="10"/>
      <c r="K595" s="10"/>
      <c r="L595" s="10"/>
      <c r="M595" s="10"/>
      <c r="N595" s="7" t="s">
        <v>18</v>
      </c>
      <c r="O595" s="10"/>
    </row>
    <row r="596">
      <c r="A596" s="6">
        <v>45705.0</v>
      </c>
      <c r="B596" s="10"/>
      <c r="C596" s="7">
        <v>230916.0</v>
      </c>
      <c r="D596" s="7" t="s">
        <v>118</v>
      </c>
      <c r="E596" s="6">
        <v>45444.0</v>
      </c>
      <c r="F596" s="52">
        <f t="shared" si="1"/>
        <v>8</v>
      </c>
      <c r="G596" s="9">
        <v>45579.0</v>
      </c>
      <c r="H596" s="52">
        <f t="shared" si="2"/>
        <v>4</v>
      </c>
      <c r="I596" s="7" t="s">
        <v>48</v>
      </c>
      <c r="J596" s="7" t="s">
        <v>213</v>
      </c>
      <c r="K596" s="10"/>
      <c r="L596" s="10"/>
      <c r="M596" s="10"/>
      <c r="N596" s="7" t="s">
        <v>18</v>
      </c>
      <c r="O596" s="10"/>
    </row>
    <row r="597">
      <c r="A597" s="6">
        <v>45705.0</v>
      </c>
      <c r="B597" s="10"/>
      <c r="C597" s="7">
        <v>235530.0</v>
      </c>
      <c r="D597" s="7" t="s">
        <v>118</v>
      </c>
      <c r="E597" s="6">
        <v>45566.0</v>
      </c>
      <c r="F597" s="52">
        <f t="shared" si="1"/>
        <v>4</v>
      </c>
      <c r="G597" s="9">
        <v>45623.0</v>
      </c>
      <c r="H597" s="52">
        <f t="shared" si="2"/>
        <v>2</v>
      </c>
      <c r="I597" s="7" t="s">
        <v>56</v>
      </c>
      <c r="J597" s="10"/>
      <c r="K597" s="10"/>
      <c r="L597" s="10"/>
      <c r="M597" s="10"/>
      <c r="N597" s="7" t="s">
        <v>18</v>
      </c>
      <c r="O597" s="10"/>
    </row>
    <row r="598">
      <c r="A598" s="6">
        <v>45705.0</v>
      </c>
      <c r="B598" s="10"/>
      <c r="C598" s="7">
        <v>240938.0</v>
      </c>
      <c r="D598" s="7" t="s">
        <v>118</v>
      </c>
      <c r="E598" s="6">
        <v>45566.0</v>
      </c>
      <c r="F598" s="52">
        <f t="shared" si="1"/>
        <v>4</v>
      </c>
      <c r="G598" s="6">
        <v>45685.0</v>
      </c>
      <c r="H598" s="52">
        <f t="shared" si="2"/>
        <v>0</v>
      </c>
      <c r="I598" s="7" t="s">
        <v>60</v>
      </c>
      <c r="J598" s="10"/>
      <c r="K598" s="10"/>
      <c r="L598" s="10"/>
      <c r="M598" s="10"/>
      <c r="N598" s="7" t="s">
        <v>18</v>
      </c>
      <c r="O598" s="10"/>
    </row>
    <row r="599">
      <c r="A599" s="6">
        <v>45705.0</v>
      </c>
      <c r="B599" s="10"/>
      <c r="C599" s="7">
        <v>241728.0</v>
      </c>
      <c r="D599" s="7" t="s">
        <v>118</v>
      </c>
      <c r="E599" s="6">
        <v>45566.0</v>
      </c>
      <c r="F599" s="52">
        <f t="shared" si="1"/>
        <v>4</v>
      </c>
      <c r="G599" s="6">
        <v>45694.0</v>
      </c>
      <c r="H599" s="52">
        <f t="shared" si="2"/>
        <v>0</v>
      </c>
      <c r="I599" s="7" t="s">
        <v>41</v>
      </c>
      <c r="J599" s="10"/>
      <c r="K599" s="10"/>
      <c r="L599" s="10"/>
      <c r="M599" s="10"/>
      <c r="N599" s="7" t="s">
        <v>18</v>
      </c>
      <c r="O599" s="10"/>
    </row>
    <row r="600">
      <c r="A600" s="6">
        <v>45705.0</v>
      </c>
      <c r="B600" s="10"/>
      <c r="C600" s="7">
        <v>209572.0</v>
      </c>
      <c r="D600" s="7" t="s">
        <v>120</v>
      </c>
      <c r="E600" s="6">
        <v>45352.0</v>
      </c>
      <c r="F600" s="52">
        <f t="shared" si="1"/>
        <v>11</v>
      </c>
      <c r="G600" s="6">
        <v>45391.0</v>
      </c>
      <c r="H600" s="52">
        <f t="shared" si="2"/>
        <v>10</v>
      </c>
      <c r="I600" s="7" t="s">
        <v>44</v>
      </c>
      <c r="J600" s="10"/>
      <c r="K600" s="10"/>
      <c r="L600" s="10"/>
      <c r="M600" s="10"/>
      <c r="N600" s="7" t="s">
        <v>18</v>
      </c>
      <c r="O600" s="10"/>
    </row>
    <row r="601">
      <c r="A601" s="6">
        <v>45705.0</v>
      </c>
      <c r="B601" s="10"/>
      <c r="C601" s="7">
        <v>61815.0</v>
      </c>
      <c r="D601" s="7" t="s">
        <v>120</v>
      </c>
      <c r="E601" s="6">
        <v>44044.0</v>
      </c>
      <c r="F601" s="52">
        <f t="shared" si="1"/>
        <v>54</v>
      </c>
      <c r="G601" s="6">
        <v>44063.0</v>
      </c>
      <c r="H601" s="52">
        <f t="shared" si="2"/>
        <v>53</v>
      </c>
      <c r="I601" s="7" t="s">
        <v>56</v>
      </c>
      <c r="J601" s="10"/>
      <c r="K601" s="10"/>
      <c r="L601" s="10"/>
      <c r="M601" s="10"/>
      <c r="N601" s="7" t="s">
        <v>18</v>
      </c>
      <c r="O601" s="10"/>
    </row>
    <row r="602">
      <c r="A602" s="6">
        <v>45705.0</v>
      </c>
      <c r="B602" s="10"/>
      <c r="C602" s="7">
        <v>212373.0</v>
      </c>
      <c r="D602" s="7" t="s">
        <v>120</v>
      </c>
      <c r="E602" s="6">
        <v>45261.0</v>
      </c>
      <c r="F602" s="52">
        <f t="shared" si="1"/>
        <v>14</v>
      </c>
      <c r="G602" s="6">
        <v>45418.0</v>
      </c>
      <c r="H602" s="52">
        <f t="shared" si="2"/>
        <v>9</v>
      </c>
      <c r="I602" s="7" t="s">
        <v>56</v>
      </c>
      <c r="J602" s="10"/>
      <c r="K602" s="10"/>
      <c r="L602" s="10"/>
      <c r="M602" s="10"/>
      <c r="N602" s="7" t="s">
        <v>18</v>
      </c>
      <c r="O602" s="10"/>
    </row>
    <row r="603">
      <c r="A603" s="6">
        <v>45705.0</v>
      </c>
      <c r="B603" s="10"/>
      <c r="C603" s="7">
        <v>231600.0</v>
      </c>
      <c r="D603" s="7" t="s">
        <v>120</v>
      </c>
      <c r="E603" s="6">
        <v>45444.0</v>
      </c>
      <c r="F603" s="52">
        <f t="shared" si="1"/>
        <v>8</v>
      </c>
      <c r="G603" s="9">
        <v>45586.0</v>
      </c>
      <c r="H603" s="52">
        <f t="shared" si="2"/>
        <v>3</v>
      </c>
      <c r="I603" s="7" t="s">
        <v>60</v>
      </c>
      <c r="J603" s="10"/>
      <c r="K603" s="10"/>
      <c r="L603" s="10"/>
      <c r="M603" s="10"/>
      <c r="N603" s="7" t="s">
        <v>18</v>
      </c>
      <c r="O603" s="10"/>
    </row>
    <row r="604">
      <c r="A604" s="6">
        <v>45705.0</v>
      </c>
      <c r="B604" s="10"/>
      <c r="C604" s="7">
        <v>186849.0</v>
      </c>
      <c r="D604" s="7" t="s">
        <v>120</v>
      </c>
      <c r="E604" s="6">
        <v>45170.0</v>
      </c>
      <c r="F604" s="52">
        <f t="shared" si="1"/>
        <v>17</v>
      </c>
      <c r="G604" s="6">
        <v>45191.0</v>
      </c>
      <c r="H604" s="52">
        <f t="shared" si="2"/>
        <v>16</v>
      </c>
      <c r="I604" s="7" t="s">
        <v>48</v>
      </c>
      <c r="J604" s="7">
        <v>406.0</v>
      </c>
      <c r="K604" s="10"/>
      <c r="L604" s="10"/>
      <c r="M604" s="10"/>
      <c r="N604" s="7" t="s">
        <v>18</v>
      </c>
      <c r="O604" s="10"/>
    </row>
    <row r="605">
      <c r="A605" s="6">
        <v>45705.0</v>
      </c>
      <c r="B605" s="10"/>
      <c r="C605" s="7">
        <v>202184.0</v>
      </c>
      <c r="D605" s="7" t="s">
        <v>120</v>
      </c>
      <c r="E605" s="6">
        <v>45231.0</v>
      </c>
      <c r="F605" s="52">
        <f t="shared" si="1"/>
        <v>15</v>
      </c>
      <c r="G605" s="6">
        <v>45336.0</v>
      </c>
      <c r="H605" s="52">
        <f t="shared" si="2"/>
        <v>12</v>
      </c>
      <c r="I605" s="7" t="s">
        <v>56</v>
      </c>
      <c r="J605" s="10"/>
      <c r="K605" s="10"/>
      <c r="L605" s="10"/>
      <c r="M605" s="10"/>
      <c r="N605" s="7" t="s">
        <v>18</v>
      </c>
      <c r="O605" s="10"/>
    </row>
    <row r="606">
      <c r="A606" s="6">
        <v>45705.0</v>
      </c>
      <c r="B606" s="10"/>
      <c r="C606" s="7">
        <v>216907.0</v>
      </c>
      <c r="D606" s="7" t="s">
        <v>120</v>
      </c>
      <c r="E606" s="6">
        <v>45323.0</v>
      </c>
      <c r="F606" s="52">
        <f t="shared" si="1"/>
        <v>12</v>
      </c>
      <c r="G606" s="6">
        <v>45447.0</v>
      </c>
      <c r="H606" s="52">
        <f t="shared" si="2"/>
        <v>8</v>
      </c>
      <c r="I606" s="7" t="s">
        <v>44</v>
      </c>
      <c r="J606" s="10"/>
      <c r="K606" s="10"/>
      <c r="L606" s="10"/>
      <c r="M606" s="10"/>
      <c r="N606" s="7" t="s">
        <v>18</v>
      </c>
      <c r="O606" s="10"/>
    </row>
    <row r="607">
      <c r="A607" s="6">
        <v>45705.0</v>
      </c>
      <c r="B607" s="10"/>
      <c r="C607" s="7">
        <v>224471.0</v>
      </c>
      <c r="D607" s="7" t="s">
        <v>120</v>
      </c>
      <c r="E607" s="6">
        <v>45474.0</v>
      </c>
      <c r="F607" s="52">
        <f t="shared" si="1"/>
        <v>7</v>
      </c>
      <c r="G607" s="6">
        <v>45513.0</v>
      </c>
      <c r="H607" s="52">
        <f t="shared" si="2"/>
        <v>6</v>
      </c>
      <c r="I607" s="7" t="s">
        <v>56</v>
      </c>
      <c r="J607" s="10"/>
      <c r="K607" s="10"/>
      <c r="L607" s="10"/>
      <c r="M607" s="10"/>
      <c r="N607" s="7" t="s">
        <v>18</v>
      </c>
      <c r="O607" s="10"/>
    </row>
    <row r="608">
      <c r="A608" s="6">
        <v>45705.0</v>
      </c>
      <c r="B608" s="10"/>
      <c r="C608" s="7">
        <v>226213.0</v>
      </c>
      <c r="D608" s="7" t="s">
        <v>120</v>
      </c>
      <c r="E608" s="6">
        <v>45444.0</v>
      </c>
      <c r="F608" s="52">
        <f t="shared" si="1"/>
        <v>8</v>
      </c>
      <c r="G608" s="9">
        <v>45582.0</v>
      </c>
      <c r="H608" s="52">
        <f t="shared" si="2"/>
        <v>4</v>
      </c>
      <c r="I608" s="7" t="s">
        <v>48</v>
      </c>
      <c r="J608" s="7" t="s">
        <v>213</v>
      </c>
      <c r="K608" s="10"/>
      <c r="L608" s="10"/>
      <c r="M608" s="10"/>
      <c r="N608" s="7" t="s">
        <v>18</v>
      </c>
      <c r="O608" s="10"/>
    </row>
    <row r="609">
      <c r="A609" s="6">
        <v>45705.0</v>
      </c>
      <c r="B609" s="10"/>
      <c r="C609" s="7">
        <v>234776.0</v>
      </c>
      <c r="D609" s="7" t="s">
        <v>120</v>
      </c>
      <c r="E609" s="6">
        <v>45566.0</v>
      </c>
      <c r="F609" s="52">
        <f t="shared" si="1"/>
        <v>4</v>
      </c>
      <c r="G609" s="9">
        <v>45622.0</v>
      </c>
      <c r="H609" s="52">
        <f t="shared" si="2"/>
        <v>2</v>
      </c>
      <c r="I609" s="7" t="s">
        <v>41</v>
      </c>
      <c r="J609" s="10"/>
      <c r="K609" s="10"/>
      <c r="L609" s="10"/>
      <c r="M609" s="10"/>
      <c r="N609" s="7" t="s">
        <v>18</v>
      </c>
      <c r="O609" s="10"/>
    </row>
    <row r="610">
      <c r="A610" s="6">
        <v>45705.0</v>
      </c>
      <c r="B610" s="10"/>
      <c r="C610" s="7">
        <v>230316.0</v>
      </c>
      <c r="D610" s="7" t="s">
        <v>120</v>
      </c>
      <c r="E610" s="6">
        <v>45383.0</v>
      </c>
      <c r="F610" s="52">
        <f t="shared" si="1"/>
        <v>10</v>
      </c>
      <c r="G610" s="9">
        <v>45644.0</v>
      </c>
      <c r="H610" s="52">
        <f t="shared" si="2"/>
        <v>2</v>
      </c>
      <c r="I610" s="7" t="s">
        <v>44</v>
      </c>
      <c r="J610" s="10"/>
      <c r="K610" s="10"/>
      <c r="L610" s="10"/>
      <c r="M610" s="10"/>
      <c r="N610" s="7" t="s">
        <v>18</v>
      </c>
      <c r="O610" s="10"/>
    </row>
    <row r="611">
      <c r="A611" s="6">
        <v>45705.0</v>
      </c>
      <c r="B611" s="10"/>
      <c r="C611" s="7">
        <v>240241.0</v>
      </c>
      <c r="D611" s="7" t="s">
        <v>120</v>
      </c>
      <c r="E611" s="6">
        <v>45566.0</v>
      </c>
      <c r="F611" s="52">
        <f t="shared" si="1"/>
        <v>4</v>
      </c>
      <c r="G611" s="6">
        <v>45681.0</v>
      </c>
      <c r="H611" s="52">
        <f t="shared" si="2"/>
        <v>0</v>
      </c>
      <c r="I611" s="7" t="s">
        <v>41</v>
      </c>
      <c r="J611" s="10"/>
      <c r="K611" s="10"/>
      <c r="L611" s="10"/>
      <c r="M611" s="10"/>
      <c r="N611" s="7" t="s">
        <v>18</v>
      </c>
      <c r="O611" s="10"/>
    </row>
    <row r="612">
      <c r="A612" s="6">
        <v>45705.0</v>
      </c>
      <c r="B612" s="10"/>
      <c r="C612" s="7">
        <v>242212.0</v>
      </c>
      <c r="D612" s="7" t="s">
        <v>120</v>
      </c>
      <c r="E612" s="6">
        <v>45658.0</v>
      </c>
      <c r="F612" s="52">
        <f t="shared" si="1"/>
        <v>1</v>
      </c>
      <c r="G612" s="6">
        <v>45698.0</v>
      </c>
      <c r="H612" s="52">
        <f t="shared" si="2"/>
        <v>0</v>
      </c>
      <c r="I612" s="7" t="s">
        <v>44</v>
      </c>
      <c r="J612" s="10"/>
      <c r="K612" s="10"/>
      <c r="L612" s="10"/>
      <c r="M612" s="10"/>
      <c r="N612" s="7" t="s">
        <v>18</v>
      </c>
      <c r="O612" s="10"/>
    </row>
    <row r="613">
      <c r="A613" s="6">
        <v>45705.0</v>
      </c>
      <c r="B613" s="10"/>
      <c r="C613" s="7">
        <v>108305.0</v>
      </c>
      <c r="D613" s="7"/>
      <c r="E613" s="6">
        <v>43556.0</v>
      </c>
      <c r="F613" s="52">
        <f t="shared" si="1"/>
        <v>70</v>
      </c>
      <c r="G613" s="9">
        <v>44530.0</v>
      </c>
      <c r="H613" s="52">
        <f t="shared" si="2"/>
        <v>38</v>
      </c>
      <c r="I613" s="7" t="s">
        <v>121</v>
      </c>
      <c r="J613" s="10"/>
      <c r="K613" s="10"/>
      <c r="L613" s="10"/>
      <c r="M613" s="10"/>
      <c r="N613" s="7" t="s">
        <v>18</v>
      </c>
      <c r="O613" s="10"/>
    </row>
    <row r="614">
      <c r="A614" s="6">
        <v>45705.0</v>
      </c>
      <c r="B614" s="10"/>
      <c r="C614" s="7">
        <v>129677.0</v>
      </c>
      <c r="D614" s="7"/>
      <c r="E614" s="6">
        <v>44652.0</v>
      </c>
      <c r="F614" s="52">
        <f t="shared" si="1"/>
        <v>34</v>
      </c>
      <c r="G614" s="6">
        <v>44704.0</v>
      </c>
      <c r="H614" s="52">
        <f t="shared" si="2"/>
        <v>32</v>
      </c>
      <c r="I614" s="7" t="s">
        <v>121</v>
      </c>
      <c r="J614" s="10"/>
      <c r="K614" s="10"/>
      <c r="L614" s="10"/>
      <c r="M614" s="10"/>
      <c r="N614" s="7" t="s">
        <v>18</v>
      </c>
      <c r="O614" s="10"/>
    </row>
    <row r="615">
      <c r="A615" s="6">
        <v>45705.0</v>
      </c>
      <c r="B615" s="10"/>
      <c r="C615" s="7">
        <v>11372.0</v>
      </c>
      <c r="D615" s="7"/>
      <c r="E615" s="6">
        <v>43497.0</v>
      </c>
      <c r="F615" s="52">
        <f t="shared" si="1"/>
        <v>72</v>
      </c>
      <c r="G615" s="6">
        <v>43581.0</v>
      </c>
      <c r="H615" s="52">
        <f t="shared" si="2"/>
        <v>69</v>
      </c>
      <c r="I615" s="7" t="s">
        <v>69</v>
      </c>
      <c r="J615" s="10"/>
      <c r="K615" s="10"/>
      <c r="L615" s="10"/>
      <c r="M615" s="10"/>
      <c r="N615" s="7" t="s">
        <v>18</v>
      </c>
      <c r="O615" s="10"/>
    </row>
    <row r="616">
      <c r="A616" s="6">
        <v>45705.0</v>
      </c>
      <c r="B616" s="10"/>
      <c r="C616" s="7">
        <v>4034.0</v>
      </c>
      <c r="D616" s="7"/>
      <c r="E616" s="6">
        <v>43252.0</v>
      </c>
      <c r="F616" s="52">
        <f t="shared" si="1"/>
        <v>80</v>
      </c>
      <c r="G616" s="6">
        <v>43271.0</v>
      </c>
      <c r="H616" s="52">
        <f t="shared" si="2"/>
        <v>79</v>
      </c>
      <c r="I616" s="7" t="s">
        <v>60</v>
      </c>
      <c r="J616" s="10"/>
      <c r="K616" s="10"/>
      <c r="L616" s="10"/>
      <c r="M616" s="10"/>
      <c r="N616" s="7" t="s">
        <v>18</v>
      </c>
      <c r="O616" s="10"/>
    </row>
    <row r="617">
      <c r="A617" s="6">
        <v>45705.0</v>
      </c>
      <c r="B617" s="10"/>
      <c r="C617" s="7">
        <v>10703.0</v>
      </c>
      <c r="D617" s="7"/>
      <c r="E617" s="6">
        <v>43549.0</v>
      </c>
      <c r="F617" s="52">
        <f t="shared" si="1"/>
        <v>70</v>
      </c>
      <c r="G617" s="6">
        <v>43565.0</v>
      </c>
      <c r="H617" s="52">
        <f t="shared" si="2"/>
        <v>70</v>
      </c>
      <c r="I617" s="7" t="s">
        <v>44</v>
      </c>
      <c r="J617" s="10"/>
      <c r="K617" s="10"/>
      <c r="L617" s="10"/>
      <c r="M617" s="10"/>
      <c r="N617" s="7" t="s">
        <v>18</v>
      </c>
      <c r="O617" s="10"/>
    </row>
    <row r="618">
      <c r="A618" s="6">
        <v>45705.0</v>
      </c>
      <c r="B618" s="10"/>
      <c r="C618" s="7">
        <v>13724.0</v>
      </c>
      <c r="D618" s="7"/>
      <c r="E618" s="6">
        <v>43525.0</v>
      </c>
      <c r="F618" s="52">
        <f t="shared" si="1"/>
        <v>71</v>
      </c>
      <c r="G618" s="6">
        <v>43485.0</v>
      </c>
      <c r="H618" s="52">
        <f t="shared" si="2"/>
        <v>72</v>
      </c>
      <c r="I618" s="7" t="s">
        <v>151</v>
      </c>
      <c r="J618" s="10"/>
      <c r="K618" s="10"/>
      <c r="L618" s="10"/>
      <c r="M618" s="10"/>
      <c r="N618" s="7" t="s">
        <v>18</v>
      </c>
      <c r="O618" s="10"/>
    </row>
    <row r="619">
      <c r="A619" s="6">
        <v>45705.0</v>
      </c>
      <c r="B619" s="10"/>
      <c r="C619" s="7">
        <v>14195.0</v>
      </c>
      <c r="D619" s="7"/>
      <c r="E619" s="6">
        <v>43497.0</v>
      </c>
      <c r="F619" s="52">
        <f t="shared" si="1"/>
        <v>72</v>
      </c>
      <c r="G619" s="6">
        <v>43641.0</v>
      </c>
      <c r="H619" s="52">
        <f t="shared" si="2"/>
        <v>67</v>
      </c>
      <c r="I619" s="7" t="s">
        <v>56</v>
      </c>
      <c r="J619" s="10"/>
      <c r="K619" s="10"/>
      <c r="L619" s="10"/>
      <c r="M619" s="10"/>
      <c r="N619" s="7" t="s">
        <v>18</v>
      </c>
      <c r="O619" s="10"/>
    </row>
    <row r="620">
      <c r="A620" s="6">
        <v>45705.0</v>
      </c>
      <c r="B620" s="10"/>
      <c r="C620" s="7">
        <v>10884.0</v>
      </c>
      <c r="D620" s="7"/>
      <c r="E620" s="6">
        <v>43525.0</v>
      </c>
      <c r="F620" s="52">
        <f t="shared" si="1"/>
        <v>71</v>
      </c>
      <c r="G620" s="6">
        <v>43552.0</v>
      </c>
      <c r="H620" s="52">
        <f t="shared" si="2"/>
        <v>70</v>
      </c>
      <c r="I620" s="7" t="s">
        <v>44</v>
      </c>
      <c r="J620" s="10"/>
      <c r="K620" s="10"/>
      <c r="L620" s="10"/>
      <c r="M620" s="10"/>
      <c r="N620" s="7" t="s">
        <v>18</v>
      </c>
      <c r="O620" s="10"/>
    </row>
    <row r="621">
      <c r="A621" s="6">
        <v>45705.0</v>
      </c>
      <c r="B621" s="10"/>
      <c r="C621" s="7">
        <v>13625.0</v>
      </c>
      <c r="D621" s="7"/>
      <c r="E621" s="6">
        <v>43556.0</v>
      </c>
      <c r="F621" s="52">
        <f t="shared" si="1"/>
        <v>70</v>
      </c>
      <c r="G621" s="6">
        <v>43621.0</v>
      </c>
      <c r="H621" s="52">
        <f t="shared" si="2"/>
        <v>68</v>
      </c>
      <c r="I621" s="7" t="s">
        <v>44</v>
      </c>
      <c r="J621" s="10"/>
      <c r="K621" s="10"/>
      <c r="L621" s="10"/>
      <c r="M621" s="10"/>
      <c r="N621" s="7" t="s">
        <v>18</v>
      </c>
      <c r="O621" s="10"/>
    </row>
    <row r="622">
      <c r="A622" s="6">
        <v>45705.0</v>
      </c>
      <c r="B622" s="10"/>
      <c r="C622" s="7">
        <v>5747.0</v>
      </c>
      <c r="D622" s="7"/>
      <c r="E622" s="6">
        <v>43346.0</v>
      </c>
      <c r="F622" s="52">
        <f t="shared" si="1"/>
        <v>77</v>
      </c>
      <c r="G622" s="6">
        <v>43346.0</v>
      </c>
      <c r="H622" s="52">
        <f t="shared" si="2"/>
        <v>77</v>
      </c>
      <c r="I622" s="7" t="s">
        <v>121</v>
      </c>
      <c r="J622" s="10"/>
      <c r="K622" s="10"/>
      <c r="L622" s="10"/>
      <c r="M622" s="10"/>
      <c r="N622" s="7" t="s">
        <v>18</v>
      </c>
      <c r="O622" s="10"/>
    </row>
    <row r="623">
      <c r="A623" s="6">
        <v>45705.0</v>
      </c>
      <c r="B623" s="10"/>
      <c r="C623" s="7">
        <v>9089.0</v>
      </c>
      <c r="D623" s="7"/>
      <c r="E623" s="6">
        <v>43382.0</v>
      </c>
      <c r="F623" s="52">
        <f t="shared" si="1"/>
        <v>76</v>
      </c>
      <c r="G623" s="6">
        <v>43490.0</v>
      </c>
      <c r="H623" s="52">
        <f t="shared" si="2"/>
        <v>72</v>
      </c>
      <c r="I623" s="7" t="s">
        <v>153</v>
      </c>
      <c r="J623" s="10"/>
      <c r="K623" s="10"/>
      <c r="L623" s="10"/>
      <c r="M623" s="10"/>
      <c r="N623" s="7" t="s">
        <v>18</v>
      </c>
      <c r="O623" s="10"/>
    </row>
    <row r="624">
      <c r="A624" s="6">
        <v>45705.0</v>
      </c>
      <c r="B624" s="10"/>
      <c r="C624" s="7">
        <v>4688.0</v>
      </c>
      <c r="D624" s="7"/>
      <c r="E624" s="6">
        <v>43313.0</v>
      </c>
      <c r="F624" s="52">
        <f t="shared" si="1"/>
        <v>78</v>
      </c>
      <c r="G624" s="6">
        <v>43508.0</v>
      </c>
      <c r="H624" s="52">
        <f t="shared" si="2"/>
        <v>72</v>
      </c>
      <c r="I624" s="7" t="s">
        <v>179</v>
      </c>
      <c r="J624" s="10"/>
      <c r="K624" s="10"/>
      <c r="L624" s="10"/>
      <c r="M624" s="10"/>
      <c r="N624" s="7" t="s">
        <v>18</v>
      </c>
      <c r="O624" s="10"/>
    </row>
    <row r="625">
      <c r="A625" s="6">
        <v>45705.0</v>
      </c>
      <c r="B625" s="10"/>
      <c r="C625" s="7">
        <v>6338.0</v>
      </c>
      <c r="D625" s="7"/>
      <c r="E625" s="6">
        <v>43040.0</v>
      </c>
      <c r="F625" s="52">
        <f t="shared" si="1"/>
        <v>87</v>
      </c>
      <c r="G625" s="6">
        <v>43368.0</v>
      </c>
      <c r="H625" s="52">
        <f t="shared" si="2"/>
        <v>76</v>
      </c>
      <c r="I625" s="7" t="s">
        <v>181</v>
      </c>
      <c r="J625" s="10"/>
      <c r="K625" s="10"/>
      <c r="L625" s="10"/>
      <c r="M625" s="10"/>
      <c r="N625" s="7" t="s">
        <v>18</v>
      </c>
      <c r="O625" s="10"/>
    </row>
    <row r="626">
      <c r="A626" s="6">
        <v>45705.0</v>
      </c>
      <c r="B626" s="10"/>
      <c r="C626" s="7">
        <v>217639.0</v>
      </c>
      <c r="D626" s="7"/>
      <c r="E626" s="6">
        <v>45444.0</v>
      </c>
      <c r="F626" s="52">
        <f t="shared" si="1"/>
        <v>8</v>
      </c>
      <c r="G626" s="6">
        <v>45454.0</v>
      </c>
      <c r="H626" s="52">
        <f t="shared" si="2"/>
        <v>8</v>
      </c>
      <c r="I626" s="7" t="s">
        <v>48</v>
      </c>
      <c r="J626" s="7" t="s">
        <v>213</v>
      </c>
      <c r="K626" s="10"/>
      <c r="L626" s="10"/>
      <c r="M626" s="10"/>
      <c r="N626" s="7" t="s">
        <v>18</v>
      </c>
      <c r="O626" s="7" t="s">
        <v>261</v>
      </c>
    </row>
    <row r="627">
      <c r="A627" s="6">
        <v>45702.0</v>
      </c>
      <c r="B627" s="10"/>
      <c r="C627" s="7">
        <v>215645.0</v>
      </c>
      <c r="D627" s="7"/>
      <c r="E627" s="6">
        <v>45323.0</v>
      </c>
      <c r="F627" s="52">
        <f t="shared" si="1"/>
        <v>12</v>
      </c>
      <c r="G627" s="6">
        <v>45435.0</v>
      </c>
      <c r="H627" s="52">
        <f t="shared" si="2"/>
        <v>8</v>
      </c>
      <c r="I627" s="7" t="s">
        <v>44</v>
      </c>
      <c r="J627" s="10"/>
      <c r="K627" s="7" t="s">
        <v>143</v>
      </c>
      <c r="L627" s="10"/>
      <c r="M627" s="10"/>
      <c r="N627" s="7" t="s">
        <v>19</v>
      </c>
      <c r="O627" s="10"/>
    </row>
    <row r="628">
      <c r="A628" s="6">
        <v>45705.0</v>
      </c>
      <c r="B628" s="10"/>
      <c r="C628" s="7">
        <v>85747.0</v>
      </c>
      <c r="D628" s="7"/>
      <c r="E628" s="6">
        <v>44317.0</v>
      </c>
      <c r="F628" s="52">
        <f t="shared" si="1"/>
        <v>45</v>
      </c>
      <c r="G628" s="6">
        <v>44319.0</v>
      </c>
      <c r="H628" s="52">
        <f t="shared" si="2"/>
        <v>45</v>
      </c>
      <c r="I628" s="7" t="s">
        <v>60</v>
      </c>
      <c r="J628" s="10"/>
      <c r="K628" s="10"/>
      <c r="L628" s="10"/>
      <c r="M628" s="10"/>
      <c r="N628" s="7" t="s">
        <v>18</v>
      </c>
      <c r="O628" s="10"/>
    </row>
    <row r="629">
      <c r="A629" s="6">
        <v>45705.0</v>
      </c>
      <c r="B629" s="10"/>
      <c r="C629" s="7">
        <v>214811.0</v>
      </c>
      <c r="D629" s="7"/>
      <c r="E629" s="6">
        <v>45383.0</v>
      </c>
      <c r="F629" s="52">
        <f t="shared" si="1"/>
        <v>10</v>
      </c>
      <c r="G629" s="6">
        <v>45429.0</v>
      </c>
      <c r="H629" s="52">
        <f t="shared" si="2"/>
        <v>9</v>
      </c>
      <c r="I629" s="7" t="s">
        <v>48</v>
      </c>
      <c r="J629" s="7" t="s">
        <v>213</v>
      </c>
      <c r="K629" s="10"/>
      <c r="L629" s="10"/>
      <c r="M629" s="10"/>
      <c r="N629" s="7" t="s">
        <v>18</v>
      </c>
      <c r="O629" s="7" t="s">
        <v>261</v>
      </c>
    </row>
    <row r="630">
      <c r="A630" s="6">
        <v>45705.0</v>
      </c>
      <c r="B630" s="10"/>
      <c r="C630" s="7">
        <v>164233.0</v>
      </c>
      <c r="D630" s="7"/>
      <c r="E630" s="6">
        <v>44896.0</v>
      </c>
      <c r="F630" s="52">
        <f t="shared" si="1"/>
        <v>26</v>
      </c>
      <c r="G630" s="6">
        <v>45001.0</v>
      </c>
      <c r="H630" s="52">
        <f t="shared" si="2"/>
        <v>23</v>
      </c>
      <c r="I630" s="7" t="s">
        <v>48</v>
      </c>
      <c r="J630" s="7" t="s">
        <v>213</v>
      </c>
      <c r="K630" s="10"/>
      <c r="L630" s="10"/>
      <c r="M630" s="10"/>
      <c r="N630" s="7" t="s">
        <v>18</v>
      </c>
      <c r="O630" s="7" t="s">
        <v>261</v>
      </c>
    </row>
    <row r="631">
      <c r="A631" s="6">
        <v>45705.0</v>
      </c>
      <c r="B631" s="10"/>
      <c r="C631" s="7">
        <v>234171.0</v>
      </c>
      <c r="D631" s="7"/>
      <c r="E631" s="6">
        <v>45566.0</v>
      </c>
      <c r="F631" s="52">
        <f t="shared" si="1"/>
        <v>4</v>
      </c>
      <c r="G631" s="9">
        <v>45609.0</v>
      </c>
      <c r="H631" s="52">
        <f t="shared" si="2"/>
        <v>3</v>
      </c>
      <c r="I631" s="7" t="s">
        <v>48</v>
      </c>
      <c r="J631" s="7" t="s">
        <v>213</v>
      </c>
      <c r="K631" s="10"/>
      <c r="L631" s="10"/>
      <c r="M631" s="10"/>
      <c r="N631" s="7" t="s">
        <v>18</v>
      </c>
      <c r="O631" s="7" t="s">
        <v>261</v>
      </c>
    </row>
    <row r="632">
      <c r="A632" s="6">
        <v>45705.0</v>
      </c>
      <c r="B632" s="10"/>
      <c r="C632" s="7">
        <v>198999.0</v>
      </c>
      <c r="D632" s="7"/>
      <c r="E632" s="6">
        <v>45261.0</v>
      </c>
      <c r="F632" s="52">
        <f t="shared" si="1"/>
        <v>14</v>
      </c>
      <c r="G632" s="6">
        <v>45308.0</v>
      </c>
      <c r="H632" s="52">
        <f t="shared" si="2"/>
        <v>13</v>
      </c>
      <c r="I632" s="7" t="s">
        <v>48</v>
      </c>
      <c r="J632" s="7" t="s">
        <v>213</v>
      </c>
      <c r="K632" s="10"/>
      <c r="L632" s="10"/>
      <c r="M632" s="10"/>
      <c r="N632" s="7" t="s">
        <v>18</v>
      </c>
      <c r="O632" s="7" t="s">
        <v>261</v>
      </c>
    </row>
    <row r="633">
      <c r="A633" s="6">
        <v>45705.0</v>
      </c>
      <c r="B633" s="10"/>
      <c r="C633" s="7">
        <v>241470.0</v>
      </c>
      <c r="D633" s="7"/>
      <c r="E633" s="6">
        <v>45658.0</v>
      </c>
      <c r="F633" s="52">
        <f t="shared" si="1"/>
        <v>1</v>
      </c>
      <c r="G633" s="6">
        <v>45688.0</v>
      </c>
      <c r="H633" s="52">
        <f t="shared" si="2"/>
        <v>0</v>
      </c>
      <c r="I633" s="7" t="s">
        <v>48</v>
      </c>
      <c r="J633" s="7" t="s">
        <v>213</v>
      </c>
      <c r="K633" s="10"/>
      <c r="L633" s="10"/>
      <c r="M633" s="10"/>
      <c r="N633" s="7" t="s">
        <v>18</v>
      </c>
      <c r="O633" s="7" t="s">
        <v>261</v>
      </c>
    </row>
    <row r="634">
      <c r="A634" s="6">
        <v>45705.0</v>
      </c>
      <c r="B634" s="10"/>
      <c r="C634" s="7">
        <v>212684.0</v>
      </c>
      <c r="D634" s="7"/>
      <c r="E634" s="6">
        <v>45352.0</v>
      </c>
      <c r="F634" s="52">
        <f t="shared" si="1"/>
        <v>11</v>
      </c>
      <c r="G634" s="6">
        <v>45412.0</v>
      </c>
      <c r="H634" s="52">
        <f t="shared" si="2"/>
        <v>9</v>
      </c>
      <c r="I634" s="7" t="s">
        <v>48</v>
      </c>
      <c r="J634" s="7">
        <v>436.0</v>
      </c>
      <c r="K634" s="10"/>
      <c r="L634" s="10"/>
      <c r="M634" s="10"/>
      <c r="N634" s="7" t="s">
        <v>18</v>
      </c>
      <c r="O634" s="7" t="s">
        <v>261</v>
      </c>
    </row>
    <row r="635">
      <c r="A635" s="6">
        <v>45705.0</v>
      </c>
      <c r="B635" s="10"/>
      <c r="C635" s="7">
        <v>241980.0</v>
      </c>
      <c r="D635" s="7"/>
      <c r="E635" s="6">
        <v>45658.0</v>
      </c>
      <c r="F635" s="52">
        <f t="shared" si="1"/>
        <v>1</v>
      </c>
      <c r="G635" s="6">
        <v>45694.0</v>
      </c>
      <c r="H635" s="52">
        <f t="shared" si="2"/>
        <v>0</v>
      </c>
      <c r="I635" s="7" t="s">
        <v>60</v>
      </c>
      <c r="J635" s="10"/>
      <c r="K635" s="10"/>
      <c r="L635" s="10"/>
      <c r="M635" s="10"/>
      <c r="N635" s="7" t="s">
        <v>18</v>
      </c>
      <c r="O635" s="10"/>
    </row>
    <row r="636">
      <c r="A636" s="6">
        <v>45705.0</v>
      </c>
      <c r="B636" s="10"/>
      <c r="C636" s="7">
        <v>38589.0</v>
      </c>
      <c r="D636" s="7"/>
      <c r="E636" s="6">
        <v>43831.0</v>
      </c>
      <c r="F636" s="52">
        <f t="shared" si="1"/>
        <v>61</v>
      </c>
      <c r="G636" s="6">
        <v>43861.0</v>
      </c>
      <c r="H636" s="52">
        <f t="shared" si="2"/>
        <v>60</v>
      </c>
      <c r="I636" s="7" t="s">
        <v>60</v>
      </c>
      <c r="J636" s="10"/>
      <c r="K636" s="10"/>
      <c r="L636" s="10"/>
      <c r="M636" s="10"/>
      <c r="N636" s="7" t="s">
        <v>18</v>
      </c>
      <c r="O636" s="10"/>
    </row>
    <row r="637">
      <c r="A637" s="6">
        <v>45705.0</v>
      </c>
      <c r="B637" s="10"/>
      <c r="C637" s="7">
        <v>55426.0</v>
      </c>
      <c r="D637" s="7"/>
      <c r="E637" s="6">
        <v>43983.0</v>
      </c>
      <c r="F637" s="52">
        <f t="shared" si="1"/>
        <v>56</v>
      </c>
      <c r="G637" s="6">
        <v>44011.0</v>
      </c>
      <c r="H637" s="52">
        <f t="shared" si="2"/>
        <v>55</v>
      </c>
      <c r="I637" s="7" t="s">
        <v>69</v>
      </c>
      <c r="J637" s="10"/>
      <c r="K637" s="10"/>
      <c r="L637" s="10"/>
      <c r="M637" s="10"/>
      <c r="N637" s="7" t="s">
        <v>18</v>
      </c>
      <c r="O637" s="10"/>
    </row>
    <row r="638">
      <c r="A638" s="6">
        <v>45705.0</v>
      </c>
      <c r="B638" s="10"/>
      <c r="C638" s="7">
        <v>235459.0</v>
      </c>
      <c r="D638" s="7"/>
      <c r="E638" s="6">
        <v>45597.0</v>
      </c>
      <c r="F638" s="52">
        <f t="shared" si="1"/>
        <v>3</v>
      </c>
      <c r="G638" s="6">
        <v>45631.0</v>
      </c>
      <c r="H638" s="52">
        <f t="shared" si="2"/>
        <v>2</v>
      </c>
      <c r="I638" s="7" t="s">
        <v>48</v>
      </c>
      <c r="J638" s="7" t="s">
        <v>213</v>
      </c>
      <c r="K638" s="10"/>
      <c r="L638" s="10"/>
      <c r="M638" s="10"/>
      <c r="N638" s="7" t="s">
        <v>18</v>
      </c>
      <c r="O638" s="7" t="s">
        <v>262</v>
      </c>
    </row>
    <row r="639">
      <c r="A639" s="6">
        <v>45705.0</v>
      </c>
      <c r="B639" s="10"/>
      <c r="C639" s="7">
        <v>239094.0</v>
      </c>
      <c r="D639" s="7"/>
      <c r="E639" s="6">
        <v>45597.0</v>
      </c>
      <c r="F639" s="52">
        <f t="shared" si="1"/>
        <v>3</v>
      </c>
      <c r="G639" s="6">
        <v>45667.0</v>
      </c>
      <c r="H639" s="52">
        <f t="shared" si="2"/>
        <v>1</v>
      </c>
      <c r="I639" s="7" t="s">
        <v>48</v>
      </c>
      <c r="J639" s="7" t="s">
        <v>213</v>
      </c>
      <c r="K639" s="10"/>
      <c r="L639" s="10"/>
      <c r="M639" s="10"/>
      <c r="N639" s="7" t="s">
        <v>18</v>
      </c>
      <c r="O639" s="7" t="s">
        <v>262</v>
      </c>
    </row>
    <row r="640">
      <c r="A640" s="6">
        <v>45705.0</v>
      </c>
      <c r="B640" s="10"/>
      <c r="C640" s="7">
        <v>233858.0</v>
      </c>
      <c r="D640" s="7"/>
      <c r="E640" s="6">
        <v>45323.0</v>
      </c>
      <c r="F640" s="52">
        <f t="shared" si="1"/>
        <v>12</v>
      </c>
      <c r="G640" s="9">
        <v>45609.0</v>
      </c>
      <c r="H640" s="52">
        <f t="shared" si="2"/>
        <v>3</v>
      </c>
      <c r="I640" s="7" t="s">
        <v>60</v>
      </c>
      <c r="J640" s="10"/>
      <c r="K640" s="10"/>
      <c r="L640" s="10"/>
      <c r="M640" s="10"/>
      <c r="N640" s="7" t="s">
        <v>18</v>
      </c>
      <c r="O640" s="10"/>
    </row>
    <row r="641">
      <c r="A641" s="6">
        <v>45705.0</v>
      </c>
      <c r="B641" s="10"/>
      <c r="C641" s="7">
        <v>186937.0</v>
      </c>
      <c r="D641" s="7"/>
      <c r="E641" s="6">
        <v>45139.0</v>
      </c>
      <c r="F641" s="52">
        <f t="shared" si="1"/>
        <v>18</v>
      </c>
      <c r="G641" s="6">
        <v>45190.0</v>
      </c>
      <c r="H641" s="52">
        <f t="shared" si="2"/>
        <v>16</v>
      </c>
      <c r="I641" s="7" t="s">
        <v>48</v>
      </c>
      <c r="J641" s="7" t="s">
        <v>213</v>
      </c>
      <c r="K641" s="10"/>
      <c r="L641" s="10"/>
      <c r="M641" s="10"/>
      <c r="N641" s="7" t="s">
        <v>18</v>
      </c>
      <c r="O641" s="7" t="s">
        <v>262</v>
      </c>
    </row>
    <row r="642">
      <c r="A642" s="6">
        <v>45705.0</v>
      </c>
      <c r="B642" s="10"/>
      <c r="C642" s="7">
        <v>138442.0</v>
      </c>
      <c r="D642" s="7"/>
      <c r="E642" s="6">
        <v>44743.0</v>
      </c>
      <c r="F642" s="52">
        <f t="shared" si="1"/>
        <v>31</v>
      </c>
      <c r="G642" s="6">
        <v>44772.0</v>
      </c>
      <c r="H642" s="52">
        <f t="shared" si="2"/>
        <v>30</v>
      </c>
      <c r="I642" s="7" t="s">
        <v>60</v>
      </c>
      <c r="J642" s="10"/>
      <c r="K642" s="10"/>
      <c r="L642" s="10"/>
      <c r="M642" s="10"/>
      <c r="N642" s="7" t="s">
        <v>18</v>
      </c>
      <c r="O642" s="10"/>
    </row>
    <row r="643">
      <c r="A643" s="6">
        <v>45705.0</v>
      </c>
      <c r="B643" s="10"/>
      <c r="C643" s="7">
        <v>210494.0</v>
      </c>
      <c r="D643" s="7"/>
      <c r="E643" s="6">
        <v>45352.0</v>
      </c>
      <c r="F643" s="52">
        <f t="shared" si="1"/>
        <v>11</v>
      </c>
      <c r="G643" s="6">
        <v>45397.0</v>
      </c>
      <c r="H643" s="52">
        <f t="shared" si="2"/>
        <v>10</v>
      </c>
      <c r="I643" s="7" t="s">
        <v>69</v>
      </c>
      <c r="J643" s="10"/>
      <c r="K643" s="10"/>
      <c r="L643" s="10"/>
      <c r="M643" s="10"/>
      <c r="N643" s="7" t="s">
        <v>18</v>
      </c>
      <c r="O643" s="10"/>
    </row>
    <row r="644">
      <c r="A644" s="6">
        <v>45705.0</v>
      </c>
      <c r="B644" s="10"/>
      <c r="C644" s="7">
        <v>77768.0</v>
      </c>
      <c r="D644" s="7"/>
      <c r="E644" s="6">
        <v>44166.0</v>
      </c>
      <c r="F644" s="52">
        <f t="shared" si="1"/>
        <v>50</v>
      </c>
      <c r="G644" s="6">
        <v>44257.0</v>
      </c>
      <c r="H644" s="52">
        <f t="shared" si="2"/>
        <v>47</v>
      </c>
      <c r="I644" s="7" t="s">
        <v>69</v>
      </c>
      <c r="J644" s="10"/>
      <c r="K644" s="10"/>
      <c r="L644" s="10"/>
      <c r="M644" s="10"/>
      <c r="N644" s="7" t="s">
        <v>18</v>
      </c>
      <c r="O644" s="10"/>
    </row>
    <row r="645">
      <c r="A645" s="6">
        <v>45705.0</v>
      </c>
      <c r="B645" s="10"/>
      <c r="C645" s="7">
        <v>160989.0</v>
      </c>
      <c r="D645" s="7"/>
      <c r="E645" s="6">
        <v>44958.0</v>
      </c>
      <c r="F645" s="52">
        <f t="shared" si="1"/>
        <v>24</v>
      </c>
      <c r="G645" s="6">
        <v>44981.0</v>
      </c>
      <c r="H645" s="52">
        <f t="shared" si="2"/>
        <v>23</v>
      </c>
      <c r="I645" s="7" t="s">
        <v>60</v>
      </c>
      <c r="J645" s="10"/>
      <c r="K645" s="10"/>
      <c r="L645" s="10"/>
      <c r="M645" s="10"/>
      <c r="N645" s="7" t="s">
        <v>18</v>
      </c>
      <c r="O645" s="10"/>
    </row>
    <row r="646">
      <c r="A646" s="6">
        <v>45705.0</v>
      </c>
      <c r="B646" s="10"/>
      <c r="C646" s="7">
        <v>233386.0</v>
      </c>
      <c r="D646" s="7"/>
      <c r="E646" s="6">
        <v>45474.0</v>
      </c>
      <c r="F646" s="52">
        <f t="shared" si="1"/>
        <v>7</v>
      </c>
      <c r="G646" s="6">
        <v>45602.0</v>
      </c>
      <c r="H646" s="52">
        <f t="shared" si="2"/>
        <v>3</v>
      </c>
      <c r="I646" s="7" t="s">
        <v>60</v>
      </c>
      <c r="J646" s="10"/>
      <c r="K646" s="10"/>
      <c r="L646" s="10"/>
      <c r="M646" s="10"/>
      <c r="N646" s="7" t="s">
        <v>18</v>
      </c>
      <c r="O646" s="10"/>
    </row>
    <row r="647">
      <c r="A647" s="6">
        <v>45705.0</v>
      </c>
      <c r="B647" s="10"/>
      <c r="C647" s="7">
        <v>233781.0</v>
      </c>
      <c r="D647" s="7"/>
      <c r="E647" s="6">
        <v>45566.0</v>
      </c>
      <c r="F647" s="52">
        <f t="shared" si="1"/>
        <v>4</v>
      </c>
      <c r="G647" s="6">
        <v>45543.0</v>
      </c>
      <c r="H647" s="52">
        <f t="shared" si="2"/>
        <v>5</v>
      </c>
      <c r="I647" s="7" t="s">
        <v>48</v>
      </c>
      <c r="J647" s="7" t="s">
        <v>213</v>
      </c>
      <c r="K647" s="10"/>
      <c r="L647" s="10"/>
      <c r="M647" s="10"/>
      <c r="N647" s="7" t="s">
        <v>18</v>
      </c>
      <c r="O647" s="7" t="s">
        <v>262</v>
      </c>
    </row>
    <row r="648">
      <c r="A648" s="6">
        <v>45705.0</v>
      </c>
      <c r="B648" s="10"/>
      <c r="C648" s="7">
        <v>238544.0</v>
      </c>
      <c r="D648" s="7"/>
      <c r="E648" s="6">
        <v>45627.0</v>
      </c>
      <c r="F648" s="52">
        <f t="shared" si="1"/>
        <v>2</v>
      </c>
      <c r="G648" s="6">
        <v>45671.0</v>
      </c>
      <c r="H648" s="52">
        <f t="shared" si="2"/>
        <v>1</v>
      </c>
      <c r="I648" s="7" t="s">
        <v>48</v>
      </c>
      <c r="J648" s="7" t="s">
        <v>213</v>
      </c>
      <c r="K648" s="10"/>
      <c r="L648" s="10"/>
      <c r="M648" s="10"/>
      <c r="N648" s="7" t="s">
        <v>18</v>
      </c>
      <c r="O648" s="7" t="s">
        <v>262</v>
      </c>
    </row>
    <row r="649">
      <c r="A649" s="6">
        <v>45705.0</v>
      </c>
      <c r="B649" s="10"/>
      <c r="C649" s="7">
        <v>227528.0</v>
      </c>
      <c r="D649" s="7"/>
      <c r="E649" s="6">
        <v>45413.0</v>
      </c>
      <c r="F649" s="52">
        <f t="shared" si="1"/>
        <v>9</v>
      </c>
      <c r="G649" s="6">
        <v>45545.0</v>
      </c>
      <c r="H649" s="52">
        <f t="shared" si="2"/>
        <v>5</v>
      </c>
      <c r="I649" s="7" t="s">
        <v>44</v>
      </c>
      <c r="J649" s="10"/>
      <c r="K649" s="10"/>
      <c r="L649" s="10"/>
      <c r="M649" s="10"/>
      <c r="N649" s="7" t="s">
        <v>18</v>
      </c>
      <c r="O649" s="10"/>
    </row>
    <row r="650">
      <c r="A650" s="10"/>
      <c r="B650" s="10"/>
      <c r="C650" s="7"/>
      <c r="D650" s="7"/>
      <c r="E650" s="6"/>
      <c r="F650" s="52"/>
      <c r="G650" s="6"/>
      <c r="H650" s="52"/>
      <c r="I650" s="7"/>
      <c r="J650" s="10"/>
      <c r="K650" s="10"/>
      <c r="L650" s="10"/>
      <c r="M650" s="10"/>
      <c r="N650" s="7" t="s">
        <v>18</v>
      </c>
      <c r="O650" s="10"/>
    </row>
    <row r="651">
      <c r="A651" s="10"/>
      <c r="B651" s="10"/>
      <c r="C651" s="72"/>
      <c r="D651" s="72"/>
      <c r="E651" s="72"/>
      <c r="F651" s="72"/>
      <c r="G651" s="72"/>
      <c r="H651" s="72"/>
      <c r="I651" s="72"/>
      <c r="J651" s="10"/>
      <c r="K651" s="10"/>
      <c r="L651" s="10"/>
      <c r="M651" s="10"/>
      <c r="N651" s="7" t="s">
        <v>18</v>
      </c>
      <c r="O651" s="10"/>
    </row>
    <row r="652">
      <c r="A652" s="10"/>
      <c r="B652" s="10"/>
      <c r="C652" s="72"/>
      <c r="D652" s="72"/>
      <c r="E652" s="72"/>
      <c r="F652" s="72"/>
      <c r="G652" s="72"/>
      <c r="H652" s="72"/>
      <c r="I652" s="72"/>
      <c r="J652" s="10"/>
      <c r="K652" s="10"/>
      <c r="L652" s="10"/>
      <c r="M652" s="10"/>
      <c r="N652" s="7" t="s">
        <v>18</v>
      </c>
      <c r="O652" s="10"/>
    </row>
    <row r="653">
      <c r="A653" s="10"/>
      <c r="B653" s="10"/>
      <c r="C653" s="72"/>
      <c r="D653" s="72"/>
      <c r="E653" s="72"/>
      <c r="F653" s="72"/>
      <c r="G653" s="72"/>
      <c r="H653" s="72"/>
      <c r="I653" s="72"/>
      <c r="J653" s="10"/>
      <c r="K653" s="10"/>
      <c r="L653" s="10"/>
      <c r="M653" s="10"/>
      <c r="N653" s="7" t="s">
        <v>18</v>
      </c>
      <c r="O653" s="10"/>
    </row>
    <row r="654">
      <c r="A654" s="10"/>
      <c r="B654" s="10"/>
      <c r="C654" s="72"/>
      <c r="D654" s="72"/>
      <c r="E654" s="72"/>
      <c r="F654" s="72"/>
      <c r="G654" s="72"/>
      <c r="H654" s="72"/>
      <c r="I654" s="72"/>
      <c r="J654" s="10"/>
      <c r="K654" s="10"/>
      <c r="L654" s="10"/>
      <c r="M654" s="10"/>
      <c r="N654" s="7" t="s">
        <v>18</v>
      </c>
      <c r="O654" s="10"/>
    </row>
    <row r="655">
      <c r="A655" s="10"/>
      <c r="B655" s="10"/>
      <c r="C655" s="72"/>
      <c r="D655" s="72"/>
      <c r="E655" s="72"/>
      <c r="F655" s="72"/>
      <c r="G655" s="72"/>
      <c r="H655" s="72"/>
      <c r="I655" s="72"/>
      <c r="J655" s="10"/>
      <c r="K655" s="10"/>
      <c r="L655" s="10"/>
      <c r="M655" s="10"/>
      <c r="N655" s="7" t="s">
        <v>18</v>
      </c>
      <c r="O655" s="10"/>
    </row>
    <row r="656">
      <c r="A656" s="10"/>
      <c r="B656" s="10"/>
      <c r="C656" s="72"/>
      <c r="D656" s="72"/>
      <c r="E656" s="72"/>
      <c r="F656" s="72"/>
      <c r="G656" s="72"/>
      <c r="H656" s="72"/>
      <c r="I656" s="72"/>
      <c r="J656" s="10"/>
      <c r="K656" s="10"/>
      <c r="L656" s="10"/>
      <c r="M656" s="10"/>
      <c r="N656" s="7" t="s">
        <v>18</v>
      </c>
      <c r="O656" s="10"/>
    </row>
    <row r="657">
      <c r="A657" s="10"/>
      <c r="B657" s="10"/>
      <c r="C657" s="72"/>
      <c r="D657" s="72"/>
      <c r="E657" s="72"/>
      <c r="F657" s="72"/>
      <c r="G657" s="72"/>
      <c r="H657" s="72"/>
      <c r="I657" s="72"/>
      <c r="J657" s="10"/>
      <c r="K657" s="10"/>
      <c r="L657" s="10"/>
      <c r="M657" s="10"/>
      <c r="N657" s="7" t="s">
        <v>18</v>
      </c>
      <c r="O657" s="10"/>
    </row>
    <row r="658">
      <c r="A658" s="10"/>
      <c r="B658" s="10"/>
      <c r="C658" s="72"/>
      <c r="D658" s="72"/>
      <c r="E658" s="72"/>
      <c r="F658" s="72"/>
      <c r="G658" s="72"/>
      <c r="H658" s="72"/>
      <c r="I658" s="72"/>
      <c r="J658" s="10"/>
      <c r="K658" s="10"/>
      <c r="L658" s="10"/>
      <c r="M658" s="10"/>
      <c r="N658" s="7" t="s">
        <v>18</v>
      </c>
      <c r="O658" s="10"/>
    </row>
    <row r="659">
      <c r="A659" s="10"/>
      <c r="B659" s="10"/>
      <c r="C659" s="72"/>
      <c r="D659" s="72"/>
      <c r="E659" s="72"/>
      <c r="F659" s="72"/>
      <c r="G659" s="72"/>
      <c r="H659" s="72"/>
      <c r="I659" s="72"/>
      <c r="J659" s="10"/>
      <c r="K659" s="10"/>
      <c r="L659" s="10"/>
      <c r="M659" s="10"/>
      <c r="N659" s="7" t="s">
        <v>18</v>
      </c>
      <c r="O659" s="10"/>
    </row>
    <row r="660">
      <c r="A660" s="10"/>
      <c r="B660" s="10"/>
      <c r="C660" s="72"/>
      <c r="D660" s="72"/>
      <c r="E660" s="72"/>
      <c r="F660" s="72"/>
      <c r="G660" s="72"/>
      <c r="H660" s="72"/>
      <c r="I660" s="72"/>
      <c r="J660" s="10"/>
      <c r="K660" s="10"/>
      <c r="L660" s="10"/>
      <c r="M660" s="10"/>
      <c r="N660" s="7" t="s">
        <v>18</v>
      </c>
      <c r="O660" s="10"/>
    </row>
    <row r="661">
      <c r="A661" s="10"/>
      <c r="B661" s="10"/>
      <c r="C661" s="72"/>
      <c r="D661" s="72"/>
      <c r="E661" s="72"/>
      <c r="F661" s="72"/>
      <c r="G661" s="72"/>
      <c r="H661" s="72"/>
      <c r="I661" s="72"/>
      <c r="J661" s="10"/>
      <c r="K661" s="10"/>
      <c r="L661" s="10"/>
      <c r="M661" s="10"/>
      <c r="N661" s="7" t="s">
        <v>18</v>
      </c>
      <c r="O661" s="10"/>
    </row>
    <row r="662">
      <c r="A662" s="10"/>
      <c r="B662" s="10"/>
      <c r="C662" s="72"/>
      <c r="D662" s="72"/>
      <c r="E662" s="72"/>
      <c r="F662" s="72"/>
      <c r="G662" s="72"/>
      <c r="H662" s="72"/>
      <c r="I662" s="72"/>
      <c r="J662" s="10"/>
      <c r="K662" s="10"/>
      <c r="L662" s="10"/>
      <c r="M662" s="10"/>
      <c r="N662" s="7" t="s">
        <v>18</v>
      </c>
      <c r="O662" s="10"/>
    </row>
    <row r="663">
      <c r="A663" s="10"/>
      <c r="B663" s="10"/>
      <c r="C663" s="72"/>
      <c r="D663" s="72"/>
      <c r="E663" s="72"/>
      <c r="F663" s="72"/>
      <c r="G663" s="72"/>
      <c r="H663" s="72"/>
      <c r="I663" s="72"/>
      <c r="J663" s="10"/>
      <c r="K663" s="10"/>
      <c r="L663" s="10"/>
      <c r="M663" s="10"/>
      <c r="N663" s="7" t="s">
        <v>18</v>
      </c>
      <c r="O663" s="10"/>
    </row>
    <row r="664">
      <c r="A664" s="10"/>
      <c r="B664" s="10"/>
      <c r="C664" s="72"/>
      <c r="D664" s="72"/>
      <c r="E664" s="72"/>
      <c r="F664" s="72"/>
      <c r="G664" s="72"/>
      <c r="H664" s="72"/>
      <c r="I664" s="72"/>
      <c r="J664" s="10"/>
      <c r="K664" s="10"/>
      <c r="L664" s="10"/>
      <c r="M664" s="10"/>
      <c r="N664" s="7" t="s">
        <v>18</v>
      </c>
      <c r="O664" s="10"/>
    </row>
    <row r="665">
      <c r="A665" s="10"/>
      <c r="B665" s="10"/>
      <c r="C665" s="72"/>
      <c r="D665" s="72"/>
      <c r="E665" s="72"/>
      <c r="F665" s="72"/>
      <c r="G665" s="72"/>
      <c r="H665" s="72"/>
      <c r="I665" s="72"/>
      <c r="J665" s="10"/>
      <c r="K665" s="10"/>
      <c r="L665" s="10"/>
      <c r="M665" s="10"/>
      <c r="N665" s="7" t="s">
        <v>18</v>
      </c>
      <c r="O665" s="10"/>
    </row>
    <row r="666">
      <c r="A666" s="10"/>
      <c r="B666" s="10"/>
      <c r="C666" s="72"/>
      <c r="D666" s="72"/>
      <c r="E666" s="72"/>
      <c r="F666" s="72"/>
      <c r="G666" s="72"/>
      <c r="H666" s="72"/>
      <c r="I666" s="72"/>
      <c r="J666" s="10"/>
      <c r="K666" s="10"/>
      <c r="L666" s="10"/>
      <c r="M666" s="10"/>
      <c r="N666" s="7" t="s">
        <v>18</v>
      </c>
      <c r="O666" s="10"/>
    </row>
    <row r="667">
      <c r="A667" s="10"/>
      <c r="B667" s="10"/>
      <c r="C667" s="72"/>
      <c r="D667" s="72"/>
      <c r="E667" s="72"/>
      <c r="F667" s="72"/>
      <c r="G667" s="72"/>
      <c r="H667" s="72"/>
      <c r="I667" s="72"/>
      <c r="J667" s="10"/>
      <c r="K667" s="10"/>
      <c r="L667" s="10"/>
      <c r="M667" s="10"/>
      <c r="N667" s="7" t="s">
        <v>18</v>
      </c>
      <c r="O667" s="10"/>
    </row>
    <row r="668">
      <c r="A668" s="10"/>
      <c r="B668" s="10"/>
      <c r="C668" s="72"/>
      <c r="D668" s="72"/>
      <c r="E668" s="72"/>
      <c r="F668" s="72"/>
      <c r="G668" s="72"/>
      <c r="H668" s="72"/>
      <c r="I668" s="72"/>
      <c r="J668" s="10"/>
      <c r="K668" s="10"/>
      <c r="L668" s="10"/>
      <c r="M668" s="10"/>
      <c r="N668" s="7" t="s">
        <v>18</v>
      </c>
      <c r="O668" s="10"/>
    </row>
    <row r="669">
      <c r="A669" s="10"/>
      <c r="B669" s="10"/>
      <c r="C669" s="72"/>
      <c r="D669" s="72"/>
      <c r="E669" s="72"/>
      <c r="F669" s="72"/>
      <c r="G669" s="72"/>
      <c r="H669" s="72"/>
      <c r="I669" s="72"/>
      <c r="J669" s="10"/>
      <c r="K669" s="10"/>
      <c r="L669" s="10"/>
      <c r="M669" s="10"/>
      <c r="N669" s="7" t="s">
        <v>18</v>
      </c>
      <c r="O669" s="10"/>
    </row>
    <row r="670">
      <c r="A670" s="10"/>
      <c r="B670" s="10"/>
      <c r="C670" s="72"/>
      <c r="D670" s="72"/>
      <c r="E670" s="72"/>
      <c r="F670" s="72"/>
      <c r="G670" s="72"/>
      <c r="H670" s="72"/>
      <c r="I670" s="72"/>
      <c r="J670" s="10"/>
      <c r="K670" s="10"/>
      <c r="L670" s="10"/>
      <c r="M670" s="10"/>
      <c r="N670" s="7" t="s">
        <v>18</v>
      </c>
      <c r="O670" s="10"/>
    </row>
    <row r="671">
      <c r="A671" s="10"/>
      <c r="B671" s="10"/>
      <c r="C671" s="72"/>
      <c r="D671" s="72"/>
      <c r="E671" s="72"/>
      <c r="F671" s="72"/>
      <c r="G671" s="72"/>
      <c r="H671" s="72"/>
      <c r="I671" s="72"/>
      <c r="J671" s="10"/>
      <c r="K671" s="10"/>
      <c r="L671" s="10"/>
      <c r="M671" s="10"/>
      <c r="N671" s="7" t="s">
        <v>18</v>
      </c>
      <c r="O671" s="10"/>
    </row>
    <row r="672">
      <c r="A672" s="10"/>
      <c r="B672" s="10"/>
      <c r="C672" s="72"/>
      <c r="D672" s="72"/>
      <c r="E672" s="72"/>
      <c r="F672" s="72"/>
      <c r="G672" s="72"/>
      <c r="H672" s="72"/>
      <c r="I672" s="72"/>
      <c r="J672" s="10"/>
      <c r="K672" s="10"/>
      <c r="L672" s="10"/>
      <c r="M672" s="10"/>
      <c r="N672" s="7" t="s">
        <v>18</v>
      </c>
      <c r="O672" s="10"/>
    </row>
    <row r="673">
      <c r="A673" s="10"/>
      <c r="B673" s="10"/>
      <c r="C673" s="72"/>
      <c r="D673" s="72"/>
      <c r="E673" s="72"/>
      <c r="F673" s="72"/>
      <c r="G673" s="72"/>
      <c r="H673" s="72"/>
      <c r="I673" s="72"/>
      <c r="J673" s="10"/>
      <c r="K673" s="10"/>
      <c r="L673" s="10"/>
      <c r="M673" s="10"/>
      <c r="N673" s="7" t="s">
        <v>18</v>
      </c>
      <c r="O673" s="10"/>
    </row>
    <row r="674">
      <c r="A674" s="10"/>
      <c r="B674" s="10"/>
      <c r="C674" s="72"/>
      <c r="D674" s="72"/>
      <c r="E674" s="72"/>
      <c r="F674" s="72"/>
      <c r="G674" s="72"/>
      <c r="H674" s="72"/>
      <c r="I674" s="72"/>
      <c r="J674" s="10"/>
      <c r="K674" s="10"/>
      <c r="L674" s="10"/>
      <c r="M674" s="10"/>
      <c r="N674" s="7" t="s">
        <v>18</v>
      </c>
      <c r="O674" s="10"/>
    </row>
    <row r="675">
      <c r="A675" s="10"/>
      <c r="B675" s="10"/>
      <c r="C675" s="72"/>
      <c r="D675" s="72"/>
      <c r="E675" s="72"/>
      <c r="F675" s="72"/>
      <c r="G675" s="72"/>
      <c r="H675" s="72"/>
      <c r="I675" s="72"/>
      <c r="J675" s="10"/>
      <c r="K675" s="10"/>
      <c r="L675" s="10"/>
      <c r="M675" s="10"/>
      <c r="N675" s="7" t="s">
        <v>18</v>
      </c>
      <c r="O675" s="10"/>
    </row>
    <row r="676">
      <c r="A676" s="10"/>
      <c r="B676" s="10"/>
      <c r="C676" s="72"/>
      <c r="D676" s="72"/>
      <c r="E676" s="72"/>
      <c r="F676" s="72"/>
      <c r="G676" s="72"/>
      <c r="H676" s="72"/>
      <c r="I676" s="72"/>
      <c r="J676" s="10"/>
      <c r="K676" s="10"/>
      <c r="L676" s="10"/>
      <c r="M676" s="10"/>
      <c r="N676" s="7" t="s">
        <v>18</v>
      </c>
      <c r="O676" s="10"/>
    </row>
    <row r="677">
      <c r="A677" s="10"/>
      <c r="B677" s="10"/>
      <c r="C677" s="72"/>
      <c r="D677" s="72"/>
      <c r="E677" s="72"/>
      <c r="F677" s="72"/>
      <c r="G677" s="72"/>
      <c r="H677" s="72"/>
      <c r="I677" s="72"/>
      <c r="J677" s="10"/>
      <c r="K677" s="10"/>
      <c r="L677" s="10"/>
      <c r="M677" s="10"/>
      <c r="N677" s="7" t="s">
        <v>18</v>
      </c>
      <c r="O677" s="10"/>
    </row>
    <row r="678">
      <c r="A678" s="10"/>
      <c r="B678" s="10"/>
      <c r="C678" s="72"/>
      <c r="D678" s="72"/>
      <c r="E678" s="72"/>
      <c r="F678" s="72"/>
      <c r="G678" s="72"/>
      <c r="H678" s="72"/>
      <c r="I678" s="72"/>
      <c r="J678" s="10"/>
      <c r="K678" s="10"/>
      <c r="L678" s="10"/>
      <c r="M678" s="10"/>
      <c r="N678" s="7" t="s">
        <v>18</v>
      </c>
      <c r="O678" s="10"/>
    </row>
    <row r="679">
      <c r="A679" s="10"/>
      <c r="B679" s="10"/>
      <c r="C679" s="72"/>
      <c r="D679" s="72"/>
      <c r="E679" s="72"/>
      <c r="F679" s="72"/>
      <c r="G679" s="72"/>
      <c r="H679" s="72"/>
      <c r="I679" s="72"/>
      <c r="J679" s="10"/>
      <c r="K679" s="10"/>
      <c r="L679" s="10"/>
      <c r="M679" s="10"/>
      <c r="N679" s="7" t="s">
        <v>18</v>
      </c>
      <c r="O679" s="10"/>
    </row>
    <row r="680">
      <c r="A680" s="10"/>
      <c r="B680" s="10"/>
      <c r="C680" s="72"/>
      <c r="D680" s="72"/>
      <c r="E680" s="72"/>
      <c r="F680" s="72"/>
      <c r="G680" s="72"/>
      <c r="H680" s="72"/>
      <c r="I680" s="72"/>
      <c r="J680" s="10"/>
      <c r="K680" s="10"/>
      <c r="L680" s="10"/>
      <c r="M680" s="10"/>
      <c r="N680" s="7" t="s">
        <v>18</v>
      </c>
      <c r="O680" s="10"/>
    </row>
    <row r="681">
      <c r="A681" s="10"/>
      <c r="B681" s="10"/>
      <c r="C681" s="72"/>
      <c r="D681" s="72"/>
      <c r="E681" s="72"/>
      <c r="F681" s="72"/>
      <c r="G681" s="72"/>
      <c r="H681" s="72"/>
      <c r="I681" s="72"/>
      <c r="J681" s="10"/>
      <c r="K681" s="10"/>
      <c r="L681" s="10"/>
      <c r="M681" s="10"/>
      <c r="N681" s="7" t="s">
        <v>18</v>
      </c>
      <c r="O681" s="10"/>
    </row>
    <row r="682">
      <c r="A682" s="10"/>
      <c r="B682" s="10"/>
      <c r="C682" s="72"/>
      <c r="D682" s="72"/>
      <c r="E682" s="72"/>
      <c r="F682" s="72"/>
      <c r="G682" s="72"/>
      <c r="H682" s="72"/>
      <c r="I682" s="72"/>
      <c r="J682" s="10"/>
      <c r="K682" s="10"/>
      <c r="L682" s="10"/>
      <c r="M682" s="10"/>
      <c r="N682" s="7" t="s">
        <v>18</v>
      </c>
      <c r="O682" s="10"/>
    </row>
    <row r="683">
      <c r="A683" s="10"/>
      <c r="B683" s="10"/>
      <c r="C683" s="72"/>
      <c r="D683" s="72"/>
      <c r="E683" s="72"/>
      <c r="F683" s="72"/>
      <c r="G683" s="72"/>
      <c r="H683" s="72"/>
      <c r="I683" s="72"/>
      <c r="J683" s="10"/>
      <c r="K683" s="10"/>
      <c r="L683" s="10"/>
      <c r="M683" s="10"/>
      <c r="N683" s="7" t="s">
        <v>18</v>
      </c>
      <c r="O683" s="10"/>
    </row>
    <row r="684">
      <c r="A684" s="10"/>
      <c r="B684" s="10"/>
      <c r="C684" s="72"/>
      <c r="D684" s="72"/>
      <c r="E684" s="72"/>
      <c r="F684" s="72"/>
      <c r="G684" s="72"/>
      <c r="H684" s="72"/>
      <c r="I684" s="72"/>
      <c r="J684" s="10"/>
      <c r="K684" s="10"/>
      <c r="L684" s="10"/>
      <c r="M684" s="10"/>
      <c r="N684" s="7" t="s">
        <v>18</v>
      </c>
      <c r="O684" s="10"/>
    </row>
    <row r="685">
      <c r="A685" s="10"/>
      <c r="B685" s="10"/>
      <c r="C685" s="72"/>
      <c r="D685" s="72"/>
      <c r="E685" s="72"/>
      <c r="F685" s="72"/>
      <c r="G685" s="72"/>
      <c r="H685" s="72"/>
      <c r="I685" s="72"/>
      <c r="J685" s="10"/>
      <c r="K685" s="10"/>
      <c r="L685" s="10"/>
      <c r="M685" s="10"/>
      <c r="N685" s="7" t="s">
        <v>18</v>
      </c>
      <c r="O685" s="10"/>
    </row>
    <row r="686">
      <c r="A686" s="10"/>
      <c r="B686" s="10"/>
      <c r="C686" s="72"/>
      <c r="D686" s="72"/>
      <c r="E686" s="72"/>
      <c r="F686" s="72"/>
      <c r="G686" s="72"/>
      <c r="H686" s="72"/>
      <c r="I686" s="72"/>
      <c r="J686" s="10"/>
      <c r="K686" s="10"/>
      <c r="L686" s="10"/>
      <c r="M686" s="10"/>
      <c r="N686" s="7" t="s">
        <v>18</v>
      </c>
      <c r="O686" s="10"/>
    </row>
    <row r="687">
      <c r="A687" s="10"/>
      <c r="B687" s="10"/>
      <c r="C687" s="72"/>
      <c r="D687" s="72"/>
      <c r="E687" s="72"/>
      <c r="F687" s="72"/>
      <c r="G687" s="72"/>
      <c r="H687" s="72"/>
      <c r="I687" s="72"/>
      <c r="J687" s="10"/>
      <c r="K687" s="10"/>
      <c r="L687" s="10"/>
      <c r="M687" s="10"/>
      <c r="N687" s="7" t="s">
        <v>18</v>
      </c>
      <c r="O687" s="10"/>
    </row>
    <row r="688">
      <c r="A688" s="10"/>
      <c r="B688" s="10"/>
      <c r="C688" s="72"/>
      <c r="D688" s="72"/>
      <c r="E688" s="72"/>
      <c r="F688" s="72"/>
      <c r="G688" s="72"/>
      <c r="H688" s="72"/>
      <c r="I688" s="72"/>
      <c r="J688" s="10"/>
      <c r="K688" s="10"/>
      <c r="L688" s="10"/>
      <c r="M688" s="10"/>
      <c r="N688" s="7" t="s">
        <v>18</v>
      </c>
      <c r="O688" s="10"/>
    </row>
    <row r="689">
      <c r="A689" s="10"/>
      <c r="B689" s="10"/>
      <c r="C689" s="72"/>
      <c r="D689" s="72"/>
      <c r="E689" s="72"/>
      <c r="F689" s="72"/>
      <c r="G689" s="72"/>
      <c r="H689" s="72"/>
      <c r="I689" s="72"/>
      <c r="J689" s="10"/>
      <c r="K689" s="10"/>
      <c r="L689" s="10"/>
      <c r="M689" s="10"/>
      <c r="N689" s="7" t="s">
        <v>18</v>
      </c>
      <c r="O689" s="10"/>
    </row>
    <row r="690">
      <c r="A690" s="10"/>
      <c r="B690" s="10"/>
      <c r="C690" s="72"/>
      <c r="D690" s="72"/>
      <c r="E690" s="72"/>
      <c r="F690" s="72"/>
      <c r="G690" s="72"/>
      <c r="H690" s="72"/>
      <c r="I690" s="72"/>
      <c r="J690" s="10"/>
      <c r="K690" s="10"/>
      <c r="L690" s="10"/>
      <c r="M690" s="10"/>
      <c r="N690" s="7" t="s">
        <v>18</v>
      </c>
      <c r="O690" s="10"/>
    </row>
    <row r="691">
      <c r="A691" s="10"/>
      <c r="B691" s="10"/>
      <c r="C691" s="72"/>
      <c r="D691" s="72"/>
      <c r="E691" s="72"/>
      <c r="F691" s="72"/>
      <c r="G691" s="72"/>
      <c r="H691" s="72"/>
      <c r="I691" s="72"/>
      <c r="J691" s="10"/>
      <c r="K691" s="10"/>
      <c r="L691" s="10"/>
      <c r="M691" s="10"/>
      <c r="N691" s="7" t="s">
        <v>18</v>
      </c>
      <c r="O691" s="10"/>
    </row>
    <row r="692">
      <c r="A692" s="10"/>
      <c r="B692" s="10"/>
      <c r="C692" s="72"/>
      <c r="D692" s="72"/>
      <c r="E692" s="72"/>
      <c r="F692" s="72"/>
      <c r="G692" s="72"/>
      <c r="H692" s="72"/>
      <c r="I692" s="72"/>
      <c r="J692" s="10"/>
      <c r="K692" s="10"/>
      <c r="L692" s="10"/>
      <c r="M692" s="10"/>
      <c r="N692" s="7" t="s">
        <v>18</v>
      </c>
      <c r="O692" s="10"/>
    </row>
    <row r="693">
      <c r="A693" s="10"/>
      <c r="B693" s="10"/>
      <c r="C693" s="72"/>
      <c r="D693" s="72"/>
      <c r="E693" s="72"/>
      <c r="F693" s="72"/>
      <c r="G693" s="72"/>
      <c r="H693" s="72"/>
      <c r="I693" s="72"/>
      <c r="J693" s="10"/>
      <c r="K693" s="10"/>
      <c r="L693" s="10"/>
      <c r="M693" s="10"/>
      <c r="N693" s="7" t="s">
        <v>18</v>
      </c>
      <c r="O693" s="10"/>
    </row>
    <row r="694">
      <c r="A694" s="10"/>
      <c r="B694" s="10"/>
      <c r="C694" s="72"/>
      <c r="D694" s="72"/>
      <c r="E694" s="72"/>
      <c r="F694" s="72"/>
      <c r="G694" s="72"/>
      <c r="H694" s="72"/>
      <c r="I694" s="72"/>
      <c r="J694" s="10"/>
      <c r="K694" s="10"/>
      <c r="L694" s="10"/>
      <c r="M694" s="10"/>
      <c r="N694" s="7" t="s">
        <v>18</v>
      </c>
      <c r="O694" s="10"/>
    </row>
    <row r="695">
      <c r="A695" s="10"/>
      <c r="B695" s="10"/>
      <c r="C695" s="72"/>
      <c r="D695" s="72"/>
      <c r="E695" s="72"/>
      <c r="F695" s="72"/>
      <c r="G695" s="72"/>
      <c r="H695" s="72"/>
      <c r="I695" s="72"/>
      <c r="J695" s="10"/>
      <c r="K695" s="10"/>
      <c r="L695" s="10"/>
      <c r="M695" s="10"/>
      <c r="N695" s="7" t="s">
        <v>18</v>
      </c>
      <c r="O695" s="10"/>
    </row>
    <row r="696">
      <c r="A696" s="10"/>
      <c r="B696" s="10"/>
      <c r="C696" s="72"/>
      <c r="D696" s="72"/>
      <c r="E696" s="72"/>
      <c r="F696" s="72"/>
      <c r="G696" s="72"/>
      <c r="H696" s="72"/>
      <c r="I696" s="72"/>
      <c r="J696" s="10"/>
      <c r="K696" s="10"/>
      <c r="L696" s="10"/>
      <c r="M696" s="10"/>
      <c r="N696" s="7" t="s">
        <v>18</v>
      </c>
      <c r="O696" s="10"/>
    </row>
    <row r="697">
      <c r="A697" s="10"/>
      <c r="B697" s="10"/>
      <c r="C697" s="72"/>
      <c r="D697" s="72"/>
      <c r="E697" s="72"/>
      <c r="F697" s="72"/>
      <c r="G697" s="72"/>
      <c r="H697" s="72"/>
      <c r="I697" s="72"/>
      <c r="J697" s="10"/>
      <c r="K697" s="10"/>
      <c r="L697" s="10"/>
      <c r="M697" s="10"/>
      <c r="N697" s="7" t="s">
        <v>18</v>
      </c>
      <c r="O697" s="10"/>
    </row>
    <row r="698">
      <c r="A698" s="10"/>
      <c r="B698" s="10"/>
      <c r="C698" s="72"/>
      <c r="D698" s="72"/>
      <c r="E698" s="72"/>
      <c r="F698" s="72"/>
      <c r="G698" s="72"/>
      <c r="H698" s="72"/>
      <c r="I698" s="72"/>
      <c r="J698" s="10"/>
      <c r="K698" s="10"/>
      <c r="L698" s="10"/>
      <c r="M698" s="10"/>
      <c r="N698" s="7" t="s">
        <v>18</v>
      </c>
      <c r="O698" s="10"/>
    </row>
    <row r="699">
      <c r="A699" s="10"/>
      <c r="B699" s="10"/>
      <c r="C699" s="72"/>
      <c r="D699" s="72"/>
      <c r="E699" s="72"/>
      <c r="F699" s="72"/>
      <c r="G699" s="72"/>
      <c r="H699" s="72"/>
      <c r="I699" s="72"/>
      <c r="J699" s="10"/>
      <c r="K699" s="10"/>
      <c r="L699" s="10"/>
      <c r="M699" s="10"/>
      <c r="N699" s="7" t="s">
        <v>18</v>
      </c>
      <c r="O699" s="10"/>
    </row>
    <row r="700">
      <c r="A700" s="10"/>
      <c r="B700" s="10"/>
      <c r="C700" s="72"/>
      <c r="D700" s="72"/>
      <c r="E700" s="72"/>
      <c r="F700" s="72"/>
      <c r="G700" s="72"/>
      <c r="H700" s="72"/>
      <c r="I700" s="72"/>
      <c r="J700" s="10"/>
      <c r="K700" s="10"/>
      <c r="L700" s="10"/>
      <c r="M700" s="10"/>
      <c r="N700" s="7" t="s">
        <v>18</v>
      </c>
      <c r="O700" s="10"/>
    </row>
    <row r="701">
      <c r="A701" s="10"/>
      <c r="B701" s="10"/>
      <c r="C701" s="72"/>
      <c r="D701" s="72"/>
      <c r="E701" s="72"/>
      <c r="F701" s="72"/>
      <c r="G701" s="72"/>
      <c r="H701" s="72"/>
      <c r="I701" s="72"/>
      <c r="J701" s="10"/>
      <c r="K701" s="10"/>
      <c r="L701" s="10"/>
      <c r="M701" s="10"/>
      <c r="N701" s="7" t="s">
        <v>18</v>
      </c>
      <c r="O701" s="10"/>
    </row>
    <row r="702">
      <c r="A702" s="10"/>
      <c r="B702" s="10"/>
      <c r="C702" s="72"/>
      <c r="D702" s="72"/>
      <c r="E702" s="72"/>
      <c r="F702" s="72"/>
      <c r="G702" s="72"/>
      <c r="H702" s="72"/>
      <c r="I702" s="72"/>
      <c r="J702" s="10"/>
      <c r="K702" s="10"/>
      <c r="L702" s="10"/>
      <c r="M702" s="10"/>
      <c r="N702" s="7" t="s">
        <v>18</v>
      </c>
      <c r="O702" s="10"/>
    </row>
    <row r="703">
      <c r="A703" s="10"/>
      <c r="B703" s="10"/>
      <c r="C703" s="72"/>
      <c r="D703" s="72"/>
      <c r="E703" s="72"/>
      <c r="F703" s="72"/>
      <c r="G703" s="72"/>
      <c r="H703" s="72"/>
      <c r="I703" s="72"/>
      <c r="J703" s="10"/>
      <c r="K703" s="10"/>
      <c r="L703" s="10"/>
      <c r="M703" s="10"/>
      <c r="N703" s="7" t="s">
        <v>18</v>
      </c>
      <c r="O703" s="10"/>
    </row>
    <row r="704">
      <c r="A704" s="10"/>
      <c r="B704" s="10"/>
      <c r="C704" s="72"/>
      <c r="D704" s="72"/>
      <c r="E704" s="72"/>
      <c r="F704" s="72"/>
      <c r="G704" s="72"/>
      <c r="H704" s="72"/>
      <c r="I704" s="72"/>
      <c r="J704" s="10"/>
      <c r="K704" s="10"/>
      <c r="L704" s="10"/>
      <c r="M704" s="10"/>
      <c r="N704" s="7" t="s">
        <v>18</v>
      </c>
      <c r="O704" s="10"/>
    </row>
    <row r="705">
      <c r="A705" s="10"/>
      <c r="B705" s="10"/>
      <c r="C705" s="72"/>
      <c r="D705" s="72"/>
      <c r="E705" s="72"/>
      <c r="F705" s="72"/>
      <c r="G705" s="72"/>
      <c r="H705" s="72"/>
      <c r="I705" s="72"/>
      <c r="J705" s="10"/>
      <c r="K705" s="10"/>
      <c r="L705" s="10"/>
      <c r="M705" s="10"/>
      <c r="N705" s="7" t="s">
        <v>18</v>
      </c>
      <c r="O705" s="10"/>
    </row>
    <row r="706">
      <c r="A706" s="10"/>
      <c r="B706" s="10"/>
      <c r="C706" s="72"/>
      <c r="D706" s="72"/>
      <c r="E706" s="72"/>
      <c r="F706" s="72"/>
      <c r="G706" s="72"/>
      <c r="H706" s="72"/>
      <c r="I706" s="72"/>
      <c r="J706" s="10"/>
      <c r="K706" s="10"/>
      <c r="L706" s="10"/>
      <c r="M706" s="10"/>
      <c r="N706" s="7" t="s">
        <v>18</v>
      </c>
      <c r="O706" s="10"/>
    </row>
    <row r="707">
      <c r="A707" s="10"/>
      <c r="B707" s="10"/>
      <c r="C707" s="72"/>
      <c r="D707" s="72"/>
      <c r="E707" s="72"/>
      <c r="F707" s="72"/>
      <c r="G707" s="72"/>
      <c r="H707" s="72"/>
      <c r="I707" s="72"/>
      <c r="J707" s="10"/>
      <c r="K707" s="10"/>
      <c r="L707" s="10"/>
      <c r="M707" s="10"/>
      <c r="N707" s="7" t="s">
        <v>18</v>
      </c>
      <c r="O707" s="10"/>
    </row>
    <row r="708">
      <c r="A708" s="10"/>
      <c r="B708" s="10"/>
      <c r="C708" s="72"/>
      <c r="D708" s="72"/>
      <c r="E708" s="72"/>
      <c r="F708" s="72"/>
      <c r="G708" s="72"/>
      <c r="H708" s="72"/>
      <c r="I708" s="72"/>
      <c r="J708" s="10"/>
      <c r="K708" s="10"/>
      <c r="L708" s="10"/>
      <c r="M708" s="10"/>
      <c r="N708" s="7" t="s">
        <v>18</v>
      </c>
      <c r="O708" s="10"/>
    </row>
    <row r="709">
      <c r="A709" s="10"/>
      <c r="B709" s="10"/>
      <c r="C709" s="72"/>
      <c r="D709" s="72"/>
      <c r="E709" s="72"/>
      <c r="F709" s="72"/>
      <c r="G709" s="72"/>
      <c r="H709" s="72"/>
      <c r="I709" s="72"/>
      <c r="J709" s="10"/>
      <c r="K709" s="10"/>
      <c r="L709" s="10"/>
      <c r="M709" s="10"/>
      <c r="N709" s="7" t="s">
        <v>18</v>
      </c>
      <c r="O709" s="10"/>
    </row>
    <row r="710">
      <c r="A710" s="11"/>
      <c r="B710" s="11"/>
      <c r="C710" s="72"/>
      <c r="D710" s="72"/>
      <c r="E710" s="72"/>
      <c r="F710" s="72"/>
      <c r="G710" s="72"/>
      <c r="H710" s="72"/>
      <c r="I710" s="72"/>
      <c r="J710" s="11"/>
      <c r="K710" s="11"/>
      <c r="L710" s="11"/>
      <c r="M710" s="11"/>
      <c r="N710" s="7" t="s">
        <v>18</v>
      </c>
      <c r="O710" s="11"/>
      <c r="P710" s="11"/>
      <c r="Q710" s="25"/>
      <c r="R710" s="25"/>
      <c r="S710" s="25"/>
      <c r="T710" s="25"/>
      <c r="U710" s="25"/>
    </row>
  </sheetData>
  <mergeCells count="5">
    <mergeCell ref="P2:P709"/>
    <mergeCell ref="Q2:R2"/>
    <mergeCell ref="T2:U2"/>
    <mergeCell ref="S3:S12"/>
    <mergeCell ref="Q13:U709"/>
  </mergeCells>
  <conditionalFormatting sqref="N2:N710">
    <cfRule type="cellIs" dxfId="0" priority="1" operator="equal">
      <formula>"PENDENTE"</formula>
    </cfRule>
  </conditionalFormatting>
  <conditionalFormatting sqref="N2:N710">
    <cfRule type="cellIs" dxfId="1" priority="2" operator="equal">
      <formula>"PRIORIDADE"</formula>
    </cfRule>
  </conditionalFormatting>
  <conditionalFormatting sqref="N2:N710">
    <cfRule type="cellIs" dxfId="2" priority="3" operator="equal">
      <formula>"PRIORIDADE TOTAL"</formula>
    </cfRule>
  </conditionalFormatting>
  <conditionalFormatting sqref="N2:N710">
    <cfRule type="containsText" dxfId="3" priority="4" operator="containsText" text="ANÁLISE">
      <formula>NOT(ISERROR(SEARCH(("ANÁLISE"),(N2))))</formula>
    </cfRule>
  </conditionalFormatting>
  <conditionalFormatting sqref="N2:N710">
    <cfRule type="containsText" dxfId="4" priority="5" operator="containsText" text="VERIFICADO">
      <formula>NOT(ISERROR(SEARCH(("VERIFICADO"),(N2))))</formula>
    </cfRule>
  </conditionalFormatting>
  <conditionalFormatting sqref="N2:N710">
    <cfRule type="containsText" dxfId="5" priority="6" operator="containsText" text="APREENDIDO">
      <formula>NOT(ISERROR(SEARCH(("APREENDIDO"),(N2))))</formula>
    </cfRule>
  </conditionalFormatting>
  <conditionalFormatting sqref="N2:N710">
    <cfRule type="containsText" dxfId="6" priority="7" operator="containsText" text="APROVADO">
      <formula>NOT(ISERROR(SEARCH(("APROVADO"),(N2))))</formula>
    </cfRule>
  </conditionalFormatting>
  <conditionalFormatting sqref="N2:N710">
    <cfRule type="containsText" dxfId="7" priority="8" operator="containsText" text="QUITADO">
      <formula>NOT(ISERROR(SEARCH(("QUITADO"),(N2))))</formula>
    </cfRule>
  </conditionalFormatting>
  <conditionalFormatting sqref="N2:N710">
    <cfRule type="containsText" dxfId="8" priority="9" operator="containsText" text="OUTROS ACORDOS">
      <formula>NOT(ISERROR(SEARCH(("OUTROS ACORDOS"),(N2))))</formula>
    </cfRule>
  </conditionalFormatting>
  <conditionalFormatting sqref="N2:N710">
    <cfRule type="containsText" dxfId="9" priority="10" operator="containsText" text="CANCELADO">
      <formula>NOT(ISERROR(SEARCH(("CANCELADO"),(N2))))</formula>
    </cfRule>
  </conditionalFormatting>
  <dataValidations>
    <dataValidation type="list" allowBlank="1" showErrorMessage="1" sqref="N2:N710">
      <formula1>"PENDENTE,PRIORIDADE,PRIORIDADE TOTAL,VERIFICADO,ANÁLISE,APROVADO,QUITADO,APREENDIDO,CANCELADO,OUTROS ACORDOS"</formula1>
    </dataValidation>
    <dataValidation type="list" allowBlank="1" showErrorMessage="1" sqref="I2:I650">
      <formula1>"BRADESCO,BV FINANCEIRA,CREDITAS,GMAC,HYUNDAI,ITAÚ,OMNI S.A.,PANAMERICANO,PSA,RCI,RENNER,SAFRA,SANTANA,SANTANDER,TOYOTA,VOLKSWAGEN"</formula1>
    </dataValidation>
    <dataValidation type="list" allowBlank="1" showErrorMessage="1" sqref="L2:L710">
      <formula1>"LIGAÇÃO,WPP,SEM SUCESSO"</formula1>
    </dataValidation>
    <dataValidation type="list" allowBlank="1" showErrorMessage="1" sqref="D2:D650">
      <formula1>"BELO HORIZONTE,BLUMENAU,BRUSQUE,CAMPO GRANDE,CASCÁVEL,CHAPECÓ,CRICIÚMA,CURITIBA,FLORIANOPOLIS,GUARAPUAVA,ITAJAI,JARAGUA DO SUL,JOINVILLE,LONDRINA,MARINGÁ,PALHOÇA,PATO BRANCO,PONTA GROSSA,RIO DO SUL,SANTA LUZIA,SÃO JOSE,SISTEMA ANTIGO,AMERICANA,BAURU,CAMPI"&amp;"NAS,CARUARU,FORTALEZA,JOÃO PESSOA,LIMEIRA,MACEIO,MARINGA,MIRASSOL,OLINDA,OSASCO,PALMAS,PAU DE LIMA,PIRACICABA,RIBEIRÃO PRETO,SALVADOR,SJRP,SÃO PAULO,SOROCABA,UBERLANDIA,FRANCA,ARARAQUARA,FEIRA DE SANTANA"</formula1>
    </dataValidation>
  </dataValidations>
  <drawing r:id="rId1"/>
</worksheet>
</file>